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3E22EC5B-913B-4C5B-B9E1-684099EE3623}" xr6:coauthVersionLast="47" xr6:coauthVersionMax="47" xr10:uidLastSave="{00000000-0000-0000-0000-000000000000}"/>
  <bookViews>
    <workbookView xWindow="4200" yWindow="210" windowWidth="28725" windowHeight="17010" activeTab="1" xr2:uid="{9171F362-21D9-4830-9D63-12614E697D5B}"/>
  </bookViews>
  <sheets>
    <sheet name="Hoja1-PY" sheetId="4" r:id="rId1"/>
    <sheet name="Hoja2-Excel" sheetId="2" r:id="rId2"/>
    <sheet name="Test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 a="1"/>
  <c r="C3" i="5" s="1"/>
  <c r="EF2" i="2"/>
  <c r="EF8002" i="2" a="1"/>
  <c r="EF8002" i="2" s="1"/>
  <c r="EF8001" i="2" a="1"/>
  <c r="EF8001" i="2" s="1"/>
  <c r="EF8000" i="2" a="1"/>
  <c r="EF8000" i="2" s="1"/>
  <c r="EF7999" i="2" a="1"/>
  <c r="EF7999" i="2" s="1"/>
  <c r="EF7998" i="2" a="1"/>
  <c r="EF7998" i="2" s="1"/>
  <c r="EF7997" i="2" a="1"/>
  <c r="EF7997" i="2" s="1"/>
  <c r="EF7996" i="2" a="1"/>
  <c r="EF7996" i="2" s="1"/>
  <c r="EF7995" i="2" a="1"/>
  <c r="EF7995" i="2" s="1"/>
  <c r="EF7994" i="2" a="1"/>
  <c r="EF7994" i="2" s="1"/>
  <c r="EF7993" i="2" a="1"/>
  <c r="EF7993" i="2" s="1"/>
  <c r="EF7992" i="2" a="1"/>
  <c r="EF7992" i="2" s="1"/>
  <c r="EF7991" i="2" a="1"/>
  <c r="EF7991" i="2" s="1"/>
  <c r="EF7990" i="2" a="1"/>
  <c r="EF7990" i="2" s="1"/>
  <c r="EF7989" i="2" a="1"/>
  <c r="EF7989" i="2" s="1"/>
  <c r="EF7988" i="2" a="1"/>
  <c r="EF7988" i="2" s="1"/>
  <c r="EF7987" i="2" a="1"/>
  <c r="EF7987" i="2" s="1"/>
  <c r="EF7986" i="2" a="1"/>
  <c r="EF7986" i="2" s="1"/>
  <c r="EF7985" i="2" a="1"/>
  <c r="EF7985" i="2" s="1"/>
  <c r="EF7984" i="2" a="1"/>
  <c r="EF7984" i="2" s="1"/>
  <c r="EF7983" i="2" a="1"/>
  <c r="EF7983" i="2" s="1"/>
  <c r="EF7982" i="2" a="1"/>
  <c r="EF7982" i="2" s="1"/>
  <c r="EF7981" i="2" a="1"/>
  <c r="EF7981" i="2" s="1"/>
  <c r="EF7980" i="2" a="1"/>
  <c r="EF7980" i="2" s="1"/>
  <c r="EF7979" i="2" a="1"/>
  <c r="EF7979" i="2" s="1"/>
  <c r="EF7978" i="2" a="1"/>
  <c r="EF7978" i="2" s="1"/>
  <c r="EF7977" i="2" a="1"/>
  <c r="EF7977" i="2" s="1"/>
  <c r="EF7976" i="2" a="1"/>
  <c r="EF7976" i="2" s="1"/>
  <c r="EF7975" i="2" a="1"/>
  <c r="EF7975" i="2" s="1"/>
  <c r="EF7974" i="2" a="1"/>
  <c r="EF7974" i="2" s="1"/>
  <c r="EF7973" i="2" a="1"/>
  <c r="EF7973" i="2" s="1"/>
  <c r="EF7972" i="2" a="1"/>
  <c r="EF7972" i="2" s="1"/>
  <c r="EF7971" i="2" a="1"/>
  <c r="EF7971" i="2" s="1"/>
  <c r="EF7970" i="2" a="1"/>
  <c r="EF7970" i="2" s="1"/>
  <c r="EF7969" i="2" a="1"/>
  <c r="EF7969" i="2" s="1"/>
  <c r="EF7968" i="2" a="1"/>
  <c r="EF7968" i="2" s="1"/>
  <c r="EF7967" i="2" a="1"/>
  <c r="EF7967" i="2" s="1"/>
  <c r="EF7966" i="2" a="1"/>
  <c r="EF7966" i="2" s="1"/>
  <c r="EF7965" i="2" a="1"/>
  <c r="EF7965" i="2" s="1"/>
  <c r="EF7964" i="2" a="1"/>
  <c r="EF7964" i="2" s="1"/>
  <c r="EF7963" i="2" a="1"/>
  <c r="EF7963" i="2" s="1"/>
  <c r="EF7962" i="2" a="1"/>
  <c r="EF7962" i="2" s="1"/>
  <c r="EF7961" i="2" a="1"/>
  <c r="EF7961" i="2" s="1"/>
  <c r="EF7960" i="2" a="1"/>
  <c r="EF7960" i="2" s="1"/>
  <c r="EF7959" i="2" a="1"/>
  <c r="EF7959" i="2" s="1"/>
  <c r="EF7958" i="2" a="1"/>
  <c r="EF7958" i="2" s="1"/>
  <c r="EF7957" i="2" a="1"/>
  <c r="EF7957" i="2" s="1"/>
  <c r="EF7956" i="2" a="1"/>
  <c r="EF7956" i="2" s="1"/>
  <c r="EF7955" i="2" a="1"/>
  <c r="EF7955" i="2" s="1"/>
  <c r="EF7954" i="2" a="1"/>
  <c r="EF7954" i="2" s="1"/>
  <c r="EF7953" i="2" a="1"/>
  <c r="EF7953" i="2" s="1"/>
  <c r="EF7952" i="2" a="1"/>
  <c r="EF7952" i="2" s="1"/>
  <c r="EF7951" i="2" a="1"/>
  <c r="EF7951" i="2" s="1"/>
  <c r="EF7950" i="2" a="1"/>
  <c r="EF7950" i="2" s="1"/>
  <c r="EF7949" i="2" a="1"/>
  <c r="EF7949" i="2" s="1"/>
  <c r="EF7948" i="2" a="1"/>
  <c r="EF7948" i="2" s="1"/>
  <c r="EF7947" i="2" a="1"/>
  <c r="EF7947" i="2" s="1"/>
  <c r="EF7946" i="2" a="1"/>
  <c r="EF7946" i="2" s="1"/>
  <c r="EF7945" i="2" a="1"/>
  <c r="EF7945" i="2" s="1"/>
  <c r="EF7944" i="2" a="1"/>
  <c r="EF7944" i="2" s="1"/>
  <c r="EF7943" i="2" a="1"/>
  <c r="EF7943" i="2" s="1"/>
  <c r="EF7942" i="2" a="1"/>
  <c r="EF7942" i="2" s="1"/>
  <c r="EF7941" i="2" a="1"/>
  <c r="EF7941" i="2" s="1"/>
  <c r="EF7940" i="2" a="1"/>
  <c r="EF7940" i="2" s="1"/>
  <c r="EF7939" i="2" a="1"/>
  <c r="EF7939" i="2" s="1"/>
  <c r="EF7938" i="2" a="1"/>
  <c r="EF7938" i="2" s="1"/>
  <c r="EF7937" i="2" a="1"/>
  <c r="EF7937" i="2" s="1"/>
  <c r="EF7936" i="2" a="1"/>
  <c r="EF7936" i="2" s="1"/>
  <c r="EF7935" i="2" a="1"/>
  <c r="EF7935" i="2" s="1"/>
  <c r="EF7934" i="2" a="1"/>
  <c r="EF7934" i="2" s="1"/>
  <c r="EF7933" i="2" a="1"/>
  <c r="EF7933" i="2" s="1"/>
  <c r="EF7932" i="2" a="1"/>
  <c r="EF7932" i="2" s="1"/>
  <c r="EF7931" i="2" a="1"/>
  <c r="EF7931" i="2" s="1"/>
  <c r="EF7930" i="2" a="1"/>
  <c r="EF7930" i="2" s="1"/>
  <c r="EF7929" i="2" a="1"/>
  <c r="EF7929" i="2" s="1"/>
  <c r="EF7928" i="2" a="1"/>
  <c r="EF7928" i="2" s="1"/>
  <c r="EF7927" i="2" a="1"/>
  <c r="EF7927" i="2" s="1"/>
  <c r="EF7926" i="2" a="1"/>
  <c r="EF7926" i="2" s="1"/>
  <c r="EF7925" i="2" a="1"/>
  <c r="EF7925" i="2" s="1"/>
  <c r="EF7924" i="2" a="1"/>
  <c r="EF7924" i="2" s="1"/>
  <c r="EF7923" i="2" a="1"/>
  <c r="EF7923" i="2" s="1"/>
  <c r="EF7922" i="2" a="1"/>
  <c r="EF7922" i="2" s="1"/>
  <c r="EF7921" i="2" a="1"/>
  <c r="EF7921" i="2" s="1"/>
  <c r="EF7920" i="2" a="1"/>
  <c r="EF7920" i="2" s="1"/>
  <c r="EF7919" i="2" a="1"/>
  <c r="EF7919" i="2" s="1"/>
  <c r="EF7918" i="2" a="1"/>
  <c r="EF7918" i="2" s="1"/>
  <c r="EF7917" i="2" a="1"/>
  <c r="EF7917" i="2" s="1"/>
  <c r="EF7916" i="2" a="1"/>
  <c r="EF7916" i="2" s="1"/>
  <c r="EF7915" i="2" a="1"/>
  <c r="EF7915" i="2" s="1"/>
  <c r="EF7914" i="2" a="1"/>
  <c r="EF7914" i="2" s="1"/>
  <c r="EF7913" i="2" a="1"/>
  <c r="EF7913" i="2" s="1"/>
  <c r="EF7912" i="2" a="1"/>
  <c r="EF7912" i="2" s="1"/>
  <c r="EF7911" i="2" a="1"/>
  <c r="EF7911" i="2" s="1"/>
  <c r="EF7910" i="2" a="1"/>
  <c r="EF7910" i="2" s="1"/>
  <c r="EF7909" i="2" a="1"/>
  <c r="EF7909" i="2" s="1"/>
  <c r="EF7908" i="2" a="1"/>
  <c r="EF7908" i="2" s="1"/>
  <c r="EF7907" i="2" a="1"/>
  <c r="EF7907" i="2" s="1"/>
  <c r="EF7906" i="2" a="1"/>
  <c r="EF7906" i="2" s="1"/>
  <c r="EF7905" i="2" a="1"/>
  <c r="EF7905" i="2" s="1"/>
  <c r="EF7904" i="2" a="1"/>
  <c r="EF7904" i="2" s="1"/>
  <c r="EF7903" i="2" a="1"/>
  <c r="EF7903" i="2" s="1"/>
  <c r="EF7902" i="2" a="1"/>
  <c r="EF7902" i="2" s="1"/>
  <c r="EF7901" i="2" a="1"/>
  <c r="EF7901" i="2" s="1"/>
  <c r="EF7900" i="2" a="1"/>
  <c r="EF7900" i="2" s="1"/>
  <c r="EF7899" i="2" a="1"/>
  <c r="EF7899" i="2" s="1"/>
  <c r="EF7898" i="2" a="1"/>
  <c r="EF7898" i="2" s="1"/>
  <c r="EF7897" i="2" a="1"/>
  <c r="EF7897" i="2" s="1"/>
  <c r="EF7896" i="2" a="1"/>
  <c r="EF7896" i="2" s="1"/>
  <c r="EF7895" i="2" a="1"/>
  <c r="EF7895" i="2" s="1"/>
  <c r="EF7894" i="2" a="1"/>
  <c r="EF7894" i="2" s="1"/>
  <c r="EF7893" i="2" a="1"/>
  <c r="EF7893" i="2" s="1"/>
  <c r="EF7892" i="2" a="1"/>
  <c r="EF7892" i="2" s="1"/>
  <c r="EF7891" i="2" a="1"/>
  <c r="EF7891" i="2" s="1"/>
  <c r="EF7890" i="2" a="1"/>
  <c r="EF7890" i="2" s="1"/>
  <c r="EF7889" i="2" a="1"/>
  <c r="EF7889" i="2" s="1"/>
  <c r="EF7888" i="2" a="1"/>
  <c r="EF7888" i="2" s="1"/>
  <c r="EF7887" i="2" a="1"/>
  <c r="EF7887" i="2" s="1"/>
  <c r="EF7886" i="2" a="1"/>
  <c r="EF7886" i="2" s="1"/>
  <c r="EF7885" i="2" a="1"/>
  <c r="EF7885" i="2" s="1"/>
  <c r="EF7884" i="2" a="1"/>
  <c r="EF7884" i="2" s="1"/>
  <c r="EF7883" i="2" a="1"/>
  <c r="EF7883" i="2" s="1"/>
  <c r="EF7882" i="2" a="1"/>
  <c r="EF7882" i="2" s="1"/>
  <c r="EF7881" i="2" a="1"/>
  <c r="EF7881" i="2" s="1"/>
  <c r="EF7880" i="2" a="1"/>
  <c r="EF7880" i="2" s="1"/>
  <c r="EF7879" i="2" a="1"/>
  <c r="EF7879" i="2" s="1"/>
  <c r="EF7878" i="2" a="1"/>
  <c r="EF7878" i="2" s="1"/>
  <c r="EF7877" i="2" a="1"/>
  <c r="EF7877" i="2" s="1"/>
  <c r="EF7876" i="2" a="1"/>
  <c r="EF7876" i="2" s="1"/>
  <c r="EF7875" i="2" a="1"/>
  <c r="EF7875" i="2" s="1"/>
  <c r="EF7874" i="2" a="1"/>
  <c r="EF7874" i="2" s="1"/>
  <c r="EF7873" i="2" a="1"/>
  <c r="EF7873" i="2" s="1"/>
  <c r="EF7872" i="2" a="1"/>
  <c r="EF7872" i="2" s="1"/>
  <c r="EF7871" i="2" a="1"/>
  <c r="EF7871" i="2" s="1"/>
  <c r="EF7870" i="2" a="1"/>
  <c r="EF7870" i="2" s="1"/>
  <c r="EF7869" i="2" a="1"/>
  <c r="EF7869" i="2" s="1"/>
  <c r="EF7868" i="2" a="1"/>
  <c r="EF7868" i="2" s="1"/>
  <c r="EF7867" i="2" a="1"/>
  <c r="EF7867" i="2" s="1"/>
  <c r="EF7866" i="2" a="1"/>
  <c r="EF7866" i="2" s="1"/>
  <c r="EF7865" i="2" a="1"/>
  <c r="EF7865" i="2" s="1"/>
  <c r="EF7864" i="2" a="1"/>
  <c r="EF7864" i="2" s="1"/>
  <c r="EF7863" i="2" a="1"/>
  <c r="EF7863" i="2" s="1"/>
  <c r="EF7862" i="2" a="1"/>
  <c r="EF7862" i="2" s="1"/>
  <c r="EF7861" i="2" a="1"/>
  <c r="EF7861" i="2" s="1"/>
  <c r="EF7860" i="2" a="1"/>
  <c r="EF7860" i="2" s="1"/>
  <c r="EF7859" i="2" a="1"/>
  <c r="EF7859" i="2" s="1"/>
  <c r="EF7858" i="2" a="1"/>
  <c r="EF7858" i="2" s="1"/>
  <c r="EF7857" i="2" a="1"/>
  <c r="EF7857" i="2" s="1"/>
  <c r="EF7856" i="2" a="1"/>
  <c r="EF7856" i="2" s="1"/>
  <c r="EF7855" i="2" a="1"/>
  <c r="EF7855" i="2" s="1"/>
  <c r="EF7854" i="2" a="1"/>
  <c r="EF7854" i="2" s="1"/>
  <c r="EF7853" i="2" a="1"/>
  <c r="EF7853" i="2" s="1"/>
  <c r="EF7852" i="2" a="1"/>
  <c r="EF7852" i="2" s="1"/>
  <c r="EF7851" i="2" a="1"/>
  <c r="EF7851" i="2" s="1"/>
  <c r="EF7850" i="2" a="1"/>
  <c r="EF7850" i="2" s="1"/>
  <c r="EF7849" i="2" a="1"/>
  <c r="EF7849" i="2" s="1"/>
  <c r="EF7848" i="2" a="1"/>
  <c r="EF7848" i="2" s="1"/>
  <c r="EF7847" i="2" a="1"/>
  <c r="EF7847" i="2" s="1"/>
  <c r="EF7846" i="2" a="1"/>
  <c r="EF7846" i="2" s="1"/>
  <c r="EF7845" i="2" a="1"/>
  <c r="EF7845" i="2" s="1"/>
  <c r="EF7844" i="2" a="1"/>
  <c r="EF7844" i="2" s="1"/>
  <c r="EF7843" i="2" a="1"/>
  <c r="EF7843" i="2" s="1"/>
  <c r="EF7842" i="2" a="1"/>
  <c r="EF7842" i="2" s="1"/>
  <c r="EF7841" i="2" a="1"/>
  <c r="EF7841" i="2" s="1"/>
  <c r="EF7840" i="2" a="1"/>
  <c r="EF7840" i="2" s="1"/>
  <c r="EF7839" i="2" a="1"/>
  <c r="EF7839" i="2" s="1"/>
  <c r="EF7838" i="2" a="1"/>
  <c r="EF7838" i="2" s="1"/>
  <c r="EF7837" i="2" a="1"/>
  <c r="EF7837" i="2" s="1"/>
  <c r="EF7836" i="2" a="1"/>
  <c r="EF7836" i="2" s="1"/>
  <c r="EF7835" i="2" a="1"/>
  <c r="EF7835" i="2" s="1"/>
  <c r="EF7834" i="2" a="1"/>
  <c r="EF7834" i="2" s="1"/>
  <c r="EF7833" i="2" a="1"/>
  <c r="EF7833" i="2" s="1"/>
  <c r="EF7832" i="2" a="1"/>
  <c r="EF7832" i="2" s="1"/>
  <c r="EF7831" i="2" a="1"/>
  <c r="EF7831" i="2" s="1"/>
  <c r="EF7830" i="2" a="1"/>
  <c r="EF7830" i="2" s="1"/>
  <c r="EF7829" i="2" a="1"/>
  <c r="EF7829" i="2" s="1"/>
  <c r="EF7828" i="2" a="1"/>
  <c r="EF7828" i="2" s="1"/>
  <c r="EF7827" i="2" a="1"/>
  <c r="EF7827" i="2" s="1"/>
  <c r="EF7826" i="2" a="1"/>
  <c r="EF7826" i="2" s="1"/>
  <c r="EF7825" i="2" a="1"/>
  <c r="EF7825" i="2" s="1"/>
  <c r="EF7824" i="2" a="1"/>
  <c r="EF7824" i="2" s="1"/>
  <c r="EF7823" i="2" a="1"/>
  <c r="EF7823" i="2" s="1"/>
  <c r="EF7822" i="2" a="1"/>
  <c r="EF7822" i="2" s="1"/>
  <c r="EF7821" i="2" a="1"/>
  <c r="EF7821" i="2" s="1"/>
  <c r="EF7820" i="2" a="1"/>
  <c r="EF7820" i="2" s="1"/>
  <c r="EF7819" i="2" a="1"/>
  <c r="EF7819" i="2" s="1"/>
  <c r="EF7818" i="2" a="1"/>
  <c r="EF7818" i="2" s="1"/>
  <c r="EF7817" i="2" a="1"/>
  <c r="EF7817" i="2" s="1"/>
  <c r="EF7816" i="2" a="1"/>
  <c r="EF7816" i="2" s="1"/>
  <c r="EF7815" i="2" a="1"/>
  <c r="EF7815" i="2" s="1"/>
  <c r="EF7814" i="2" a="1"/>
  <c r="EF7814" i="2" s="1"/>
  <c r="EF7813" i="2" a="1"/>
  <c r="EF7813" i="2" s="1"/>
  <c r="EF7812" i="2" a="1"/>
  <c r="EF7812" i="2" s="1"/>
  <c r="EF7811" i="2" a="1"/>
  <c r="EF7811" i="2" s="1"/>
  <c r="EF7810" i="2" a="1"/>
  <c r="EF7810" i="2" s="1"/>
  <c r="EF7809" i="2" a="1"/>
  <c r="EF7809" i="2" s="1"/>
  <c r="EF7808" i="2" a="1"/>
  <c r="EF7808" i="2" s="1"/>
  <c r="EF7807" i="2" a="1"/>
  <c r="EF7807" i="2" s="1"/>
  <c r="EF7806" i="2" a="1"/>
  <c r="EF7806" i="2" s="1"/>
  <c r="EF7805" i="2" a="1"/>
  <c r="EF7805" i="2" s="1"/>
  <c r="EF7804" i="2" a="1"/>
  <c r="EF7804" i="2" s="1"/>
  <c r="EF7803" i="2" a="1"/>
  <c r="EF7803" i="2" s="1"/>
  <c r="EF7802" i="2" a="1"/>
  <c r="EF7802" i="2" s="1"/>
  <c r="EF7801" i="2" a="1"/>
  <c r="EF7801" i="2" s="1"/>
  <c r="EF7800" i="2" a="1"/>
  <c r="EF7800" i="2" s="1"/>
  <c r="EF7799" i="2" a="1"/>
  <c r="EF7799" i="2" s="1"/>
  <c r="EF7798" i="2" a="1"/>
  <c r="EF7798" i="2" s="1"/>
  <c r="EF7797" i="2" a="1"/>
  <c r="EF7797" i="2" s="1"/>
  <c r="EF7796" i="2" a="1"/>
  <c r="EF7796" i="2" s="1"/>
  <c r="EF7795" i="2" a="1"/>
  <c r="EF7795" i="2" s="1"/>
  <c r="EF7794" i="2" a="1"/>
  <c r="EF7794" i="2" s="1"/>
  <c r="EF7793" i="2" a="1"/>
  <c r="EF7793" i="2" s="1"/>
  <c r="EF7792" i="2" a="1"/>
  <c r="EF7792" i="2" s="1"/>
  <c r="EF7791" i="2" a="1"/>
  <c r="EF7791" i="2" s="1"/>
  <c r="EF7790" i="2" a="1"/>
  <c r="EF7790" i="2" s="1"/>
  <c r="EF7789" i="2" a="1"/>
  <c r="EF7789" i="2" s="1"/>
  <c r="EF7788" i="2" a="1"/>
  <c r="EF7788" i="2" s="1"/>
  <c r="EF7787" i="2" a="1"/>
  <c r="EF7787" i="2" s="1"/>
  <c r="EF7786" i="2" a="1"/>
  <c r="EF7786" i="2" s="1"/>
  <c r="EF7785" i="2" a="1"/>
  <c r="EF7785" i="2" s="1"/>
  <c r="EF7784" i="2" a="1"/>
  <c r="EF7784" i="2" s="1"/>
  <c r="EF7783" i="2" a="1"/>
  <c r="EF7783" i="2" s="1"/>
  <c r="EF7782" i="2" a="1"/>
  <c r="EF7782" i="2" s="1"/>
  <c r="EF7781" i="2" a="1"/>
  <c r="EF7781" i="2" s="1"/>
  <c r="EF7780" i="2" a="1"/>
  <c r="EF7780" i="2" s="1"/>
  <c r="EF7779" i="2" a="1"/>
  <c r="EF7779" i="2" s="1"/>
  <c r="EF7778" i="2" a="1"/>
  <c r="EF7778" i="2" s="1"/>
  <c r="EF7777" i="2" a="1"/>
  <c r="EF7777" i="2" s="1"/>
  <c r="EF7776" i="2" a="1"/>
  <c r="EF7776" i="2" s="1"/>
  <c r="EF7775" i="2" a="1"/>
  <c r="EF7775" i="2" s="1"/>
  <c r="EF7774" i="2" a="1"/>
  <c r="EF7774" i="2" s="1"/>
  <c r="EF7773" i="2" a="1"/>
  <c r="EF7773" i="2" s="1"/>
  <c r="EF7772" i="2" a="1"/>
  <c r="EF7772" i="2" s="1"/>
  <c r="EF7771" i="2" a="1"/>
  <c r="EF7771" i="2" s="1"/>
  <c r="EF7770" i="2" a="1"/>
  <c r="EF7770" i="2" s="1"/>
  <c r="EF7769" i="2" a="1"/>
  <c r="EF7769" i="2" s="1"/>
  <c r="EF7768" i="2" a="1"/>
  <c r="EF7768" i="2" s="1"/>
  <c r="EF7767" i="2" a="1"/>
  <c r="EF7767" i="2" s="1"/>
  <c r="EF7766" i="2" a="1"/>
  <c r="EF7766" i="2" s="1"/>
  <c r="EF7765" i="2" a="1"/>
  <c r="EF7765" i="2" s="1"/>
  <c r="EF7764" i="2" a="1"/>
  <c r="EF7764" i="2" s="1"/>
  <c r="EF7763" i="2" a="1"/>
  <c r="EF7763" i="2" s="1"/>
  <c r="EF7762" i="2" a="1"/>
  <c r="EF7762" i="2" s="1"/>
  <c r="EF7761" i="2" a="1"/>
  <c r="EF7761" i="2" s="1"/>
  <c r="EF7760" i="2" a="1"/>
  <c r="EF7760" i="2" s="1"/>
  <c r="EF7759" i="2" a="1"/>
  <c r="EF7759" i="2" s="1"/>
  <c r="EF7758" i="2" a="1"/>
  <c r="EF7758" i="2" s="1"/>
  <c r="EF7757" i="2" a="1"/>
  <c r="EF7757" i="2" s="1"/>
  <c r="EF7756" i="2" a="1"/>
  <c r="EF7756" i="2" s="1"/>
  <c r="EF7755" i="2" a="1"/>
  <c r="EF7755" i="2" s="1"/>
  <c r="EF7754" i="2" a="1"/>
  <c r="EF7754" i="2" s="1"/>
  <c r="EF7753" i="2" a="1"/>
  <c r="EF7753" i="2" s="1"/>
  <c r="EF7752" i="2" a="1"/>
  <c r="EF7752" i="2" s="1"/>
  <c r="EF7751" i="2" a="1"/>
  <c r="EF7751" i="2" s="1"/>
  <c r="EF7750" i="2" a="1"/>
  <c r="EF7750" i="2" s="1"/>
  <c r="EF7749" i="2" a="1"/>
  <c r="EF7749" i="2" s="1"/>
  <c r="EF7748" i="2" a="1"/>
  <c r="EF7748" i="2" s="1"/>
  <c r="EF7747" i="2" a="1"/>
  <c r="EF7747" i="2" s="1"/>
  <c r="EF7746" i="2" a="1"/>
  <c r="EF7746" i="2" s="1"/>
  <c r="EF7745" i="2" a="1"/>
  <c r="EF7745" i="2" s="1"/>
  <c r="EF7744" i="2" a="1"/>
  <c r="EF7744" i="2" s="1"/>
  <c r="EF7743" i="2" a="1"/>
  <c r="EF7743" i="2" s="1"/>
  <c r="EF7742" i="2" a="1"/>
  <c r="EF7742" i="2" s="1"/>
  <c r="EF7741" i="2" a="1"/>
  <c r="EF7741" i="2" s="1"/>
  <c r="EF7740" i="2" a="1"/>
  <c r="EF7740" i="2" s="1"/>
  <c r="EF7739" i="2" a="1"/>
  <c r="EF7739" i="2" s="1"/>
  <c r="EF7738" i="2" a="1"/>
  <c r="EF7738" i="2" s="1"/>
  <c r="EF7737" i="2" a="1"/>
  <c r="EF7737" i="2" s="1"/>
  <c r="EF7736" i="2" a="1"/>
  <c r="EF7736" i="2" s="1"/>
  <c r="EF7735" i="2" a="1"/>
  <c r="EF7735" i="2" s="1"/>
  <c r="EF7734" i="2" a="1"/>
  <c r="EF7734" i="2" s="1"/>
  <c r="EF7733" i="2" a="1"/>
  <c r="EF7733" i="2" s="1"/>
  <c r="EF7732" i="2" a="1"/>
  <c r="EF7732" i="2" s="1"/>
  <c r="EF7731" i="2" a="1"/>
  <c r="EF7731" i="2" s="1"/>
  <c r="EF7730" i="2" a="1"/>
  <c r="EF7730" i="2" s="1"/>
  <c r="EF7729" i="2" a="1"/>
  <c r="EF7729" i="2" s="1"/>
  <c r="EF7728" i="2" a="1"/>
  <c r="EF7728" i="2" s="1"/>
  <c r="EF7727" i="2" a="1"/>
  <c r="EF7727" i="2" s="1"/>
  <c r="EF7726" i="2" a="1"/>
  <c r="EF7726" i="2" s="1"/>
  <c r="EF7725" i="2" a="1"/>
  <c r="EF7725" i="2" s="1"/>
  <c r="EF7724" i="2" a="1"/>
  <c r="EF7724" i="2" s="1"/>
  <c r="EF7723" i="2" a="1"/>
  <c r="EF7723" i="2" s="1"/>
  <c r="EF7722" i="2" a="1"/>
  <c r="EF7722" i="2" s="1"/>
  <c r="EF7721" i="2" a="1"/>
  <c r="EF7721" i="2" s="1"/>
  <c r="EF7720" i="2" a="1"/>
  <c r="EF7720" i="2" s="1"/>
  <c r="EF7719" i="2" a="1"/>
  <c r="EF7719" i="2" s="1"/>
  <c r="EF7718" i="2" a="1"/>
  <c r="EF7718" i="2" s="1"/>
  <c r="EF7717" i="2" a="1"/>
  <c r="EF7717" i="2" s="1"/>
  <c r="EF7716" i="2" a="1"/>
  <c r="EF7716" i="2" s="1"/>
  <c r="EF7715" i="2" a="1"/>
  <c r="EF7715" i="2" s="1"/>
  <c r="EF7714" i="2" a="1"/>
  <c r="EF7714" i="2" s="1"/>
  <c r="EF7713" i="2" a="1"/>
  <c r="EF7713" i="2" s="1"/>
  <c r="EF7712" i="2" a="1"/>
  <c r="EF7712" i="2" s="1"/>
  <c r="EF7711" i="2" a="1"/>
  <c r="EF7711" i="2" s="1"/>
  <c r="EF7710" i="2" a="1"/>
  <c r="EF7710" i="2" s="1"/>
  <c r="EF7709" i="2" a="1"/>
  <c r="EF7709" i="2" s="1"/>
  <c r="EF7708" i="2" a="1"/>
  <c r="EF7708" i="2" s="1"/>
  <c r="EF7707" i="2" a="1"/>
  <c r="EF7707" i="2" s="1"/>
  <c r="EF7706" i="2" a="1"/>
  <c r="EF7706" i="2" s="1"/>
  <c r="EF7705" i="2" a="1"/>
  <c r="EF7705" i="2" s="1"/>
  <c r="EF7704" i="2" a="1"/>
  <c r="EF7704" i="2" s="1"/>
  <c r="EF7703" i="2" a="1"/>
  <c r="EF7703" i="2" s="1"/>
  <c r="EF7702" i="2" a="1"/>
  <c r="EF7702" i="2" s="1"/>
  <c r="EF7701" i="2" a="1"/>
  <c r="EF7701" i="2" s="1"/>
  <c r="EF7700" i="2" a="1"/>
  <c r="EF7700" i="2" s="1"/>
  <c r="EF7699" i="2" a="1"/>
  <c r="EF7699" i="2" s="1"/>
  <c r="EF7698" i="2" a="1"/>
  <c r="EF7698" i="2" s="1"/>
  <c r="EF7697" i="2" a="1"/>
  <c r="EF7697" i="2" s="1"/>
  <c r="EF7696" i="2" a="1"/>
  <c r="EF7696" i="2" s="1"/>
  <c r="EF7695" i="2" a="1"/>
  <c r="EF7695" i="2" s="1"/>
  <c r="EF7694" i="2" a="1"/>
  <c r="EF7694" i="2" s="1"/>
  <c r="EF7693" i="2" a="1"/>
  <c r="EF7693" i="2" s="1"/>
  <c r="EF7692" i="2" a="1"/>
  <c r="EF7692" i="2" s="1"/>
  <c r="EF7691" i="2" a="1"/>
  <c r="EF7691" i="2" s="1"/>
  <c r="EF7690" i="2" a="1"/>
  <c r="EF7690" i="2" s="1"/>
  <c r="EF7689" i="2" a="1"/>
  <c r="EF7689" i="2" s="1"/>
  <c r="EF7688" i="2" a="1"/>
  <c r="EF7688" i="2" s="1"/>
  <c r="EF7687" i="2" a="1"/>
  <c r="EF7687" i="2" s="1"/>
  <c r="EF7686" i="2" a="1"/>
  <c r="EF7686" i="2" s="1"/>
  <c r="EF7685" i="2" a="1"/>
  <c r="EF7685" i="2" s="1"/>
  <c r="EF7684" i="2" a="1"/>
  <c r="EF7684" i="2" s="1"/>
  <c r="EF7683" i="2" a="1"/>
  <c r="EF7683" i="2" s="1"/>
  <c r="EF7682" i="2" a="1"/>
  <c r="EF7682" i="2" s="1"/>
  <c r="EF7681" i="2" a="1"/>
  <c r="EF7681" i="2" s="1"/>
  <c r="EF7680" i="2" a="1"/>
  <c r="EF7680" i="2" s="1"/>
  <c r="EF7679" i="2" a="1"/>
  <c r="EF7679" i="2" s="1"/>
  <c r="EF7678" i="2" a="1"/>
  <c r="EF7678" i="2" s="1"/>
  <c r="EF7677" i="2" a="1"/>
  <c r="EF7677" i="2" s="1"/>
  <c r="EF7676" i="2" a="1"/>
  <c r="EF7676" i="2" s="1"/>
  <c r="EF7675" i="2" a="1"/>
  <c r="EF7675" i="2" s="1"/>
  <c r="EF7674" i="2" a="1"/>
  <c r="EF7674" i="2" s="1"/>
  <c r="EF7673" i="2" a="1"/>
  <c r="EF7673" i="2" s="1"/>
  <c r="EF7672" i="2" a="1"/>
  <c r="EF7672" i="2" s="1"/>
  <c r="EF7671" i="2" a="1"/>
  <c r="EF7671" i="2" s="1"/>
  <c r="EF7670" i="2" a="1"/>
  <c r="EF7670" i="2" s="1"/>
  <c r="EF7669" i="2" a="1"/>
  <c r="EF7669" i="2" s="1"/>
  <c r="EF7668" i="2" a="1"/>
  <c r="EF7668" i="2" s="1"/>
  <c r="EF7667" i="2" a="1"/>
  <c r="EF7667" i="2" s="1"/>
  <c r="EF7666" i="2" a="1"/>
  <c r="EF7666" i="2" s="1"/>
  <c r="EF7665" i="2" a="1"/>
  <c r="EF7665" i="2" s="1"/>
  <c r="EF7664" i="2" a="1"/>
  <c r="EF7664" i="2" s="1"/>
  <c r="EF7663" i="2" a="1"/>
  <c r="EF7663" i="2" s="1"/>
  <c r="EF7662" i="2" a="1"/>
  <c r="EF7662" i="2" s="1"/>
  <c r="EF7661" i="2" a="1"/>
  <c r="EF7661" i="2" s="1"/>
  <c r="EF7660" i="2" a="1"/>
  <c r="EF7660" i="2" s="1"/>
  <c r="EF7659" i="2" a="1"/>
  <c r="EF7659" i="2" s="1"/>
  <c r="EF7658" i="2" a="1"/>
  <c r="EF7658" i="2" s="1"/>
  <c r="EF7657" i="2" a="1"/>
  <c r="EF7657" i="2" s="1"/>
  <c r="EF7656" i="2" a="1"/>
  <c r="EF7656" i="2" s="1"/>
  <c r="EF7655" i="2" a="1"/>
  <c r="EF7655" i="2" s="1"/>
  <c r="EF7654" i="2" a="1"/>
  <c r="EF7654" i="2" s="1"/>
  <c r="EF7653" i="2" a="1"/>
  <c r="EF7653" i="2" s="1"/>
  <c r="EF7652" i="2" a="1"/>
  <c r="EF7652" i="2" s="1"/>
  <c r="EF7651" i="2" a="1"/>
  <c r="EF7651" i="2" s="1"/>
  <c r="EF7650" i="2" a="1"/>
  <c r="EF7650" i="2" s="1"/>
  <c r="EF7649" i="2" a="1"/>
  <c r="EF7649" i="2" s="1"/>
  <c r="EF7648" i="2" a="1"/>
  <c r="EF7648" i="2" s="1"/>
  <c r="EF7647" i="2" a="1"/>
  <c r="EF7647" i="2" s="1"/>
  <c r="EF7646" i="2" a="1"/>
  <c r="EF7646" i="2" s="1"/>
  <c r="EF7645" i="2" a="1"/>
  <c r="EF7645" i="2" s="1"/>
  <c r="EF7644" i="2" a="1"/>
  <c r="EF7644" i="2" s="1"/>
  <c r="EF7643" i="2" a="1"/>
  <c r="EF7643" i="2" s="1"/>
  <c r="EF7642" i="2" a="1"/>
  <c r="EF7642" i="2" s="1"/>
  <c r="EF7641" i="2" a="1"/>
  <c r="EF7641" i="2" s="1"/>
  <c r="EF7640" i="2" a="1"/>
  <c r="EF7640" i="2" s="1"/>
  <c r="EF7639" i="2" a="1"/>
  <c r="EF7639" i="2" s="1"/>
  <c r="EF7638" i="2" a="1"/>
  <c r="EF7638" i="2" s="1"/>
  <c r="EF7637" i="2" a="1"/>
  <c r="EF7637" i="2" s="1"/>
  <c r="EF7636" i="2" a="1"/>
  <c r="EF7636" i="2" s="1"/>
  <c r="EF7635" i="2" a="1"/>
  <c r="EF7635" i="2" s="1"/>
  <c r="EF7634" i="2" a="1"/>
  <c r="EF7634" i="2" s="1"/>
  <c r="EF7633" i="2" a="1"/>
  <c r="EF7633" i="2" s="1"/>
  <c r="EF7632" i="2" a="1"/>
  <c r="EF7632" i="2" s="1"/>
  <c r="EF7631" i="2" a="1"/>
  <c r="EF7631" i="2" s="1"/>
  <c r="EF7630" i="2" a="1"/>
  <c r="EF7630" i="2" s="1"/>
  <c r="EF7629" i="2" a="1"/>
  <c r="EF7629" i="2" s="1"/>
  <c r="EF7628" i="2" a="1"/>
  <c r="EF7628" i="2" s="1"/>
  <c r="EF7627" i="2" a="1"/>
  <c r="EF7627" i="2" s="1"/>
  <c r="EF7626" i="2" a="1"/>
  <c r="EF7626" i="2" s="1"/>
  <c r="EF7625" i="2" a="1"/>
  <c r="EF7625" i="2" s="1"/>
  <c r="EF7624" i="2" a="1"/>
  <c r="EF7624" i="2" s="1"/>
  <c r="EF7623" i="2" a="1"/>
  <c r="EF7623" i="2" s="1"/>
  <c r="EF7622" i="2" a="1"/>
  <c r="EF7622" i="2" s="1"/>
  <c r="EF7621" i="2" a="1"/>
  <c r="EF7621" i="2" s="1"/>
  <c r="EF7620" i="2" a="1"/>
  <c r="EF7620" i="2" s="1"/>
  <c r="EF7619" i="2" a="1"/>
  <c r="EF7619" i="2" s="1"/>
  <c r="EF7618" i="2" a="1"/>
  <c r="EF7618" i="2" s="1"/>
  <c r="EF7617" i="2" a="1"/>
  <c r="EF7617" i="2" s="1"/>
  <c r="EF7616" i="2" a="1"/>
  <c r="EF7616" i="2" s="1"/>
  <c r="EF7615" i="2" a="1"/>
  <c r="EF7615" i="2" s="1"/>
  <c r="EF7614" i="2" a="1"/>
  <c r="EF7614" i="2" s="1"/>
  <c r="EF7613" i="2" a="1"/>
  <c r="EF7613" i="2" s="1"/>
  <c r="EF7612" i="2" a="1"/>
  <c r="EF7612" i="2" s="1"/>
  <c r="EF7611" i="2" a="1"/>
  <c r="EF7611" i="2" s="1"/>
  <c r="EF7610" i="2" a="1"/>
  <c r="EF7610" i="2" s="1"/>
  <c r="EF7609" i="2" a="1"/>
  <c r="EF7609" i="2" s="1"/>
  <c r="EF7608" i="2" a="1"/>
  <c r="EF7608" i="2" s="1"/>
  <c r="EF7607" i="2" a="1"/>
  <c r="EF7607" i="2" s="1"/>
  <c r="EF7606" i="2" a="1"/>
  <c r="EF7606" i="2" s="1"/>
  <c r="EF7605" i="2" a="1"/>
  <c r="EF7605" i="2" s="1"/>
  <c r="EF7604" i="2" a="1"/>
  <c r="EF7604" i="2" s="1"/>
  <c r="EF7603" i="2" a="1"/>
  <c r="EF7603" i="2" s="1"/>
  <c r="EF7602" i="2" a="1"/>
  <c r="EF7602" i="2" s="1"/>
  <c r="EF7601" i="2" a="1"/>
  <c r="EF7601" i="2" s="1"/>
  <c r="EF7600" i="2" a="1"/>
  <c r="EF7600" i="2" s="1"/>
  <c r="EF7599" i="2" a="1"/>
  <c r="EF7599" i="2" s="1"/>
  <c r="EF7598" i="2" a="1"/>
  <c r="EF7598" i="2" s="1"/>
  <c r="EF7597" i="2" a="1"/>
  <c r="EF7597" i="2" s="1"/>
  <c r="EF7596" i="2" a="1"/>
  <c r="EF7596" i="2" s="1"/>
  <c r="EF7595" i="2" a="1"/>
  <c r="EF7595" i="2" s="1"/>
  <c r="EF7594" i="2" a="1"/>
  <c r="EF7594" i="2" s="1"/>
  <c r="EF7593" i="2" a="1"/>
  <c r="EF7593" i="2" s="1"/>
  <c r="EF7592" i="2" a="1"/>
  <c r="EF7592" i="2" s="1"/>
  <c r="EF7591" i="2" a="1"/>
  <c r="EF7591" i="2" s="1"/>
  <c r="EF7590" i="2" a="1"/>
  <c r="EF7590" i="2" s="1"/>
  <c r="EF7589" i="2" a="1"/>
  <c r="EF7589" i="2" s="1"/>
  <c r="EF7588" i="2" a="1"/>
  <c r="EF7588" i="2" s="1"/>
  <c r="EF7587" i="2" a="1"/>
  <c r="EF7587" i="2" s="1"/>
  <c r="EF7586" i="2" a="1"/>
  <c r="EF7586" i="2" s="1"/>
  <c r="EF7585" i="2" a="1"/>
  <c r="EF7585" i="2" s="1"/>
  <c r="EF7584" i="2" a="1"/>
  <c r="EF7584" i="2" s="1"/>
  <c r="EF7583" i="2" a="1"/>
  <c r="EF7583" i="2" s="1"/>
  <c r="EF7582" i="2" a="1"/>
  <c r="EF7582" i="2" s="1"/>
  <c r="EF7581" i="2" a="1"/>
  <c r="EF7581" i="2" s="1"/>
  <c r="EF7580" i="2" a="1"/>
  <c r="EF7580" i="2" s="1"/>
  <c r="EF7579" i="2" a="1"/>
  <c r="EF7579" i="2" s="1"/>
  <c r="EF7578" i="2" a="1"/>
  <c r="EF7578" i="2" s="1"/>
  <c r="EF7577" i="2" a="1"/>
  <c r="EF7577" i="2" s="1"/>
  <c r="EF7576" i="2" a="1"/>
  <c r="EF7576" i="2" s="1"/>
  <c r="EF7575" i="2" a="1"/>
  <c r="EF7575" i="2" s="1"/>
  <c r="EF7574" i="2" a="1"/>
  <c r="EF7574" i="2" s="1"/>
  <c r="EF7573" i="2" a="1"/>
  <c r="EF7573" i="2" s="1"/>
  <c r="EF7572" i="2" a="1"/>
  <c r="EF7572" i="2" s="1"/>
  <c r="EF7571" i="2" a="1"/>
  <c r="EF7571" i="2" s="1"/>
  <c r="EF7570" i="2" a="1"/>
  <c r="EF7570" i="2" s="1"/>
  <c r="EF7569" i="2" a="1"/>
  <c r="EF7569" i="2" s="1"/>
  <c r="EF7568" i="2" a="1"/>
  <c r="EF7568" i="2" s="1"/>
  <c r="EF7567" i="2" a="1"/>
  <c r="EF7567" i="2" s="1"/>
  <c r="EF7566" i="2" a="1"/>
  <c r="EF7566" i="2" s="1"/>
  <c r="EF7565" i="2" a="1"/>
  <c r="EF7565" i="2" s="1"/>
  <c r="EF7564" i="2" a="1"/>
  <c r="EF7564" i="2" s="1"/>
  <c r="EF7563" i="2" a="1"/>
  <c r="EF7563" i="2" s="1"/>
  <c r="EF7562" i="2" a="1"/>
  <c r="EF7562" i="2" s="1"/>
  <c r="EF7561" i="2" a="1"/>
  <c r="EF7561" i="2" s="1"/>
  <c r="EF7560" i="2" a="1"/>
  <c r="EF7560" i="2" s="1"/>
  <c r="EF7559" i="2" a="1"/>
  <c r="EF7559" i="2" s="1"/>
  <c r="EF7558" i="2" a="1"/>
  <c r="EF7558" i="2" s="1"/>
  <c r="EF7557" i="2" a="1"/>
  <c r="EF7557" i="2" s="1"/>
  <c r="EF7556" i="2" a="1"/>
  <c r="EF7556" i="2" s="1"/>
  <c r="EF7555" i="2" a="1"/>
  <c r="EF7555" i="2" s="1"/>
  <c r="EF7554" i="2" a="1"/>
  <c r="EF7554" i="2" s="1"/>
  <c r="EF7553" i="2" a="1"/>
  <c r="EF7553" i="2" s="1"/>
  <c r="EF7552" i="2" a="1"/>
  <c r="EF7552" i="2" s="1"/>
  <c r="EF7551" i="2" a="1"/>
  <c r="EF7551" i="2" s="1"/>
  <c r="EF7550" i="2" a="1"/>
  <c r="EF7550" i="2" s="1"/>
  <c r="EF7549" i="2" a="1"/>
  <c r="EF7549" i="2" s="1"/>
  <c r="EF7548" i="2" a="1"/>
  <c r="EF7548" i="2" s="1"/>
  <c r="EF7547" i="2" a="1"/>
  <c r="EF7547" i="2" s="1"/>
  <c r="EF7546" i="2" a="1"/>
  <c r="EF7546" i="2" s="1"/>
  <c r="EF7545" i="2" a="1"/>
  <c r="EF7545" i="2" s="1"/>
  <c r="EF7544" i="2" a="1"/>
  <c r="EF7544" i="2" s="1"/>
  <c r="EF7543" i="2" a="1"/>
  <c r="EF7543" i="2" s="1"/>
  <c r="EF7542" i="2" a="1"/>
  <c r="EF7542" i="2" s="1"/>
  <c r="EF7541" i="2" a="1"/>
  <c r="EF7541" i="2" s="1"/>
  <c r="EF7540" i="2" a="1"/>
  <c r="EF7540" i="2" s="1"/>
  <c r="EF7539" i="2" a="1"/>
  <c r="EF7539" i="2" s="1"/>
  <c r="EF7538" i="2" a="1"/>
  <c r="EF7538" i="2" s="1"/>
  <c r="EF7537" i="2" a="1"/>
  <c r="EF7537" i="2" s="1"/>
  <c r="EF7536" i="2" a="1"/>
  <c r="EF7536" i="2" s="1"/>
  <c r="EF7535" i="2" a="1"/>
  <c r="EF7535" i="2" s="1"/>
  <c r="EF7534" i="2" a="1"/>
  <c r="EF7534" i="2" s="1"/>
  <c r="EF7533" i="2" a="1"/>
  <c r="EF7533" i="2" s="1"/>
  <c r="EF7532" i="2" a="1"/>
  <c r="EF7532" i="2" s="1"/>
  <c r="EF7531" i="2" a="1"/>
  <c r="EF7531" i="2" s="1"/>
  <c r="EF7530" i="2" a="1"/>
  <c r="EF7530" i="2" s="1"/>
  <c r="EF7529" i="2" a="1"/>
  <c r="EF7529" i="2" s="1"/>
  <c r="EF7528" i="2" a="1"/>
  <c r="EF7528" i="2" s="1"/>
  <c r="EF7527" i="2" a="1"/>
  <c r="EF7527" i="2" s="1"/>
  <c r="EF7526" i="2" a="1"/>
  <c r="EF7526" i="2" s="1"/>
  <c r="EF7525" i="2" a="1"/>
  <c r="EF7525" i="2" s="1"/>
  <c r="EF7524" i="2" a="1"/>
  <c r="EF7524" i="2" s="1"/>
  <c r="EF7523" i="2" a="1"/>
  <c r="EF7523" i="2" s="1"/>
  <c r="EF7522" i="2" a="1"/>
  <c r="EF7522" i="2" s="1"/>
  <c r="EF7521" i="2" a="1"/>
  <c r="EF7521" i="2" s="1"/>
  <c r="EF7520" i="2" a="1"/>
  <c r="EF7520" i="2" s="1"/>
  <c r="EF7519" i="2" a="1"/>
  <c r="EF7519" i="2" s="1"/>
  <c r="EF7518" i="2" a="1"/>
  <c r="EF7518" i="2" s="1"/>
  <c r="EF7517" i="2" a="1"/>
  <c r="EF7517" i="2" s="1"/>
  <c r="EF7516" i="2" a="1"/>
  <c r="EF7516" i="2" s="1"/>
  <c r="EF7515" i="2" a="1"/>
  <c r="EF7515" i="2" s="1"/>
  <c r="EF7514" i="2" a="1"/>
  <c r="EF7514" i="2" s="1"/>
  <c r="EF7513" i="2" a="1"/>
  <c r="EF7513" i="2" s="1"/>
  <c r="EF7512" i="2" a="1"/>
  <c r="EF7512" i="2" s="1"/>
  <c r="EF7511" i="2" a="1"/>
  <c r="EF7511" i="2" s="1"/>
  <c r="EF7510" i="2" a="1"/>
  <c r="EF7510" i="2" s="1"/>
  <c r="EF7509" i="2" a="1"/>
  <c r="EF7509" i="2" s="1"/>
  <c r="EF7508" i="2" a="1"/>
  <c r="EF7508" i="2" s="1"/>
  <c r="EF7507" i="2" a="1"/>
  <c r="EF7507" i="2" s="1"/>
  <c r="EF7506" i="2" a="1"/>
  <c r="EF7506" i="2" s="1"/>
  <c r="EF7505" i="2" a="1"/>
  <c r="EF7505" i="2" s="1"/>
  <c r="EF7504" i="2" a="1"/>
  <c r="EF7504" i="2" s="1"/>
  <c r="EF7503" i="2" a="1"/>
  <c r="EF7503" i="2" s="1"/>
  <c r="EF7502" i="2" a="1"/>
  <c r="EF7502" i="2" s="1"/>
  <c r="EF7501" i="2" a="1"/>
  <c r="EF7501" i="2" s="1"/>
  <c r="EF7500" i="2" a="1"/>
  <c r="EF7500" i="2" s="1"/>
  <c r="EF7499" i="2" a="1"/>
  <c r="EF7499" i="2" s="1"/>
  <c r="EF7498" i="2" a="1"/>
  <c r="EF7498" i="2" s="1"/>
  <c r="EF7497" i="2" a="1"/>
  <c r="EF7497" i="2" s="1"/>
  <c r="EF7496" i="2" a="1"/>
  <c r="EF7496" i="2" s="1"/>
  <c r="EF7495" i="2" a="1"/>
  <c r="EF7495" i="2" s="1"/>
  <c r="EF7494" i="2" a="1"/>
  <c r="EF7494" i="2" s="1"/>
  <c r="EF7493" i="2" a="1"/>
  <c r="EF7493" i="2" s="1"/>
  <c r="EF7492" i="2" a="1"/>
  <c r="EF7492" i="2" s="1"/>
  <c r="EF7491" i="2" a="1"/>
  <c r="EF7491" i="2" s="1"/>
  <c r="EF7490" i="2" a="1"/>
  <c r="EF7490" i="2" s="1"/>
  <c r="EF7489" i="2" a="1"/>
  <c r="EF7489" i="2" s="1"/>
  <c r="EF7488" i="2" a="1"/>
  <c r="EF7488" i="2" s="1"/>
  <c r="EF7487" i="2" a="1"/>
  <c r="EF7487" i="2" s="1"/>
  <c r="EF7486" i="2" a="1"/>
  <c r="EF7486" i="2" s="1"/>
  <c r="EF7485" i="2" a="1"/>
  <c r="EF7485" i="2" s="1"/>
  <c r="EF7484" i="2" a="1"/>
  <c r="EF7484" i="2" s="1"/>
  <c r="EF7483" i="2" a="1"/>
  <c r="EF7483" i="2" s="1"/>
  <c r="EF7482" i="2" a="1"/>
  <c r="EF7482" i="2" s="1"/>
  <c r="EF7481" i="2" a="1"/>
  <c r="EF7481" i="2" s="1"/>
  <c r="EF7480" i="2" a="1"/>
  <c r="EF7480" i="2" s="1"/>
  <c r="EF7479" i="2" a="1"/>
  <c r="EF7479" i="2" s="1"/>
  <c r="EF7478" i="2" a="1"/>
  <c r="EF7478" i="2" s="1"/>
  <c r="EF7477" i="2" a="1"/>
  <c r="EF7477" i="2" s="1"/>
  <c r="EF7476" i="2" a="1"/>
  <c r="EF7476" i="2" s="1"/>
  <c r="EF7475" i="2" a="1"/>
  <c r="EF7475" i="2" s="1"/>
  <c r="EF7474" i="2" a="1"/>
  <c r="EF7474" i="2" s="1"/>
  <c r="EF7473" i="2" a="1"/>
  <c r="EF7473" i="2" s="1"/>
  <c r="EF7472" i="2" a="1"/>
  <c r="EF7472" i="2" s="1"/>
  <c r="EF7471" i="2" a="1"/>
  <c r="EF7471" i="2" s="1"/>
  <c r="EF7470" i="2" a="1"/>
  <c r="EF7470" i="2" s="1"/>
  <c r="EF7469" i="2" a="1"/>
  <c r="EF7469" i="2" s="1"/>
  <c r="EF7468" i="2" a="1"/>
  <c r="EF7468" i="2" s="1"/>
  <c r="EF7467" i="2" a="1"/>
  <c r="EF7467" i="2" s="1"/>
  <c r="EF7466" i="2" a="1"/>
  <c r="EF7466" i="2" s="1"/>
  <c r="EF7465" i="2" a="1"/>
  <c r="EF7465" i="2" s="1"/>
  <c r="EF7464" i="2" a="1"/>
  <c r="EF7464" i="2" s="1"/>
  <c r="EF7463" i="2" a="1"/>
  <c r="EF7463" i="2" s="1"/>
  <c r="EF7462" i="2" a="1"/>
  <c r="EF7462" i="2" s="1"/>
  <c r="EF7461" i="2" a="1"/>
  <c r="EF7461" i="2" s="1"/>
  <c r="EF7460" i="2" a="1"/>
  <c r="EF7460" i="2" s="1"/>
  <c r="EF7459" i="2" a="1"/>
  <c r="EF7459" i="2" s="1"/>
  <c r="EF7458" i="2" a="1"/>
  <c r="EF7458" i="2" s="1"/>
  <c r="EF7457" i="2" a="1"/>
  <c r="EF7457" i="2" s="1"/>
  <c r="EF7456" i="2" a="1"/>
  <c r="EF7456" i="2" s="1"/>
  <c r="EF7455" i="2" a="1"/>
  <c r="EF7455" i="2" s="1"/>
  <c r="EF7454" i="2" a="1"/>
  <c r="EF7454" i="2" s="1"/>
  <c r="EF7453" i="2" a="1"/>
  <c r="EF7453" i="2" s="1"/>
  <c r="EF7452" i="2" a="1"/>
  <c r="EF7452" i="2" s="1"/>
  <c r="EF7451" i="2" a="1"/>
  <c r="EF7451" i="2" s="1"/>
  <c r="EF7450" i="2" a="1"/>
  <c r="EF7450" i="2" s="1"/>
  <c r="EF7449" i="2" a="1"/>
  <c r="EF7449" i="2" s="1"/>
  <c r="EF7448" i="2" a="1"/>
  <c r="EF7448" i="2" s="1"/>
  <c r="EF7447" i="2" a="1"/>
  <c r="EF7447" i="2" s="1"/>
  <c r="EF7446" i="2" a="1"/>
  <c r="EF7446" i="2" s="1"/>
  <c r="EF7445" i="2" a="1"/>
  <c r="EF7445" i="2" s="1"/>
  <c r="EF7444" i="2" a="1"/>
  <c r="EF7444" i="2" s="1"/>
  <c r="EF7443" i="2" a="1"/>
  <c r="EF7443" i="2" s="1"/>
  <c r="EF7442" i="2" a="1"/>
  <c r="EF7442" i="2" s="1"/>
  <c r="EF7441" i="2" a="1"/>
  <c r="EF7441" i="2" s="1"/>
  <c r="EF7440" i="2" a="1"/>
  <c r="EF7440" i="2" s="1"/>
  <c r="EF7439" i="2" a="1"/>
  <c r="EF7439" i="2" s="1"/>
  <c r="EF7438" i="2" a="1"/>
  <c r="EF7438" i="2" s="1"/>
  <c r="EF7437" i="2" a="1"/>
  <c r="EF7437" i="2" s="1"/>
  <c r="EF7436" i="2" a="1"/>
  <c r="EF7436" i="2" s="1"/>
  <c r="EF7435" i="2" a="1"/>
  <c r="EF7435" i="2" s="1"/>
  <c r="EF7434" i="2" a="1"/>
  <c r="EF7434" i="2" s="1"/>
  <c r="EF7433" i="2" a="1"/>
  <c r="EF7433" i="2" s="1"/>
  <c r="EF7432" i="2" a="1"/>
  <c r="EF7432" i="2" s="1"/>
  <c r="EF7431" i="2" a="1"/>
  <c r="EF7431" i="2" s="1"/>
  <c r="EF7430" i="2" a="1"/>
  <c r="EF7430" i="2" s="1"/>
  <c r="EF7429" i="2" a="1"/>
  <c r="EF7429" i="2" s="1"/>
  <c r="EF7428" i="2" a="1"/>
  <c r="EF7428" i="2" s="1"/>
  <c r="EF7427" i="2" a="1"/>
  <c r="EF7427" i="2" s="1"/>
  <c r="EF7426" i="2" a="1"/>
  <c r="EF7426" i="2" s="1"/>
  <c r="EF7425" i="2" a="1"/>
  <c r="EF7425" i="2" s="1"/>
  <c r="EF7424" i="2" a="1"/>
  <c r="EF7424" i="2" s="1"/>
  <c r="EF7423" i="2" a="1"/>
  <c r="EF7423" i="2" s="1"/>
  <c r="EF7422" i="2" a="1"/>
  <c r="EF7422" i="2" s="1"/>
  <c r="EF7421" i="2" a="1"/>
  <c r="EF7421" i="2" s="1"/>
  <c r="EF7420" i="2" a="1"/>
  <c r="EF7420" i="2" s="1"/>
  <c r="EF7419" i="2" a="1"/>
  <c r="EF7419" i="2" s="1"/>
  <c r="EF7418" i="2" a="1"/>
  <c r="EF7418" i="2" s="1"/>
  <c r="EF7417" i="2" a="1"/>
  <c r="EF7417" i="2" s="1"/>
  <c r="EF7416" i="2" a="1"/>
  <c r="EF7416" i="2" s="1"/>
  <c r="EF7415" i="2" a="1"/>
  <c r="EF7415" i="2" s="1"/>
  <c r="EF7414" i="2" a="1"/>
  <c r="EF7414" i="2" s="1"/>
  <c r="EF7413" i="2" a="1"/>
  <c r="EF7413" i="2" s="1"/>
  <c r="EF7412" i="2" a="1"/>
  <c r="EF7412" i="2" s="1"/>
  <c r="EF7411" i="2" a="1"/>
  <c r="EF7411" i="2" s="1"/>
  <c r="EF7410" i="2" a="1"/>
  <c r="EF7410" i="2" s="1"/>
  <c r="EF7409" i="2" a="1"/>
  <c r="EF7409" i="2" s="1"/>
  <c r="EF7408" i="2" a="1"/>
  <c r="EF7408" i="2" s="1"/>
  <c r="EF7407" i="2" a="1"/>
  <c r="EF7407" i="2" s="1"/>
  <c r="EF7406" i="2" a="1"/>
  <c r="EF7406" i="2" s="1"/>
  <c r="EF7405" i="2" a="1"/>
  <c r="EF7405" i="2" s="1"/>
  <c r="EF7404" i="2" a="1"/>
  <c r="EF7404" i="2" s="1"/>
  <c r="EF7403" i="2" a="1"/>
  <c r="EF7403" i="2" s="1"/>
  <c r="EF7402" i="2" a="1"/>
  <c r="EF7402" i="2" s="1"/>
  <c r="EF7401" i="2" a="1"/>
  <c r="EF7401" i="2" s="1"/>
  <c r="EF7400" i="2" a="1"/>
  <c r="EF7400" i="2" s="1"/>
  <c r="EF7399" i="2" a="1"/>
  <c r="EF7399" i="2" s="1"/>
  <c r="EF7398" i="2" a="1"/>
  <c r="EF7398" i="2" s="1"/>
  <c r="EF7397" i="2" a="1"/>
  <c r="EF7397" i="2" s="1"/>
  <c r="EF7396" i="2" a="1"/>
  <c r="EF7396" i="2" s="1"/>
  <c r="EF7395" i="2" a="1"/>
  <c r="EF7395" i="2" s="1"/>
  <c r="EF7394" i="2" a="1"/>
  <c r="EF7394" i="2" s="1"/>
  <c r="EF7393" i="2" a="1"/>
  <c r="EF7393" i="2" s="1"/>
  <c r="EF7392" i="2" a="1"/>
  <c r="EF7392" i="2" s="1"/>
  <c r="EF7391" i="2" a="1"/>
  <c r="EF7391" i="2" s="1"/>
  <c r="EF7390" i="2" a="1"/>
  <c r="EF7390" i="2" s="1"/>
  <c r="EF7389" i="2" a="1"/>
  <c r="EF7389" i="2" s="1"/>
  <c r="EF7388" i="2" a="1"/>
  <c r="EF7388" i="2" s="1"/>
  <c r="EF7387" i="2" a="1"/>
  <c r="EF7387" i="2" s="1"/>
  <c r="EF7386" i="2" a="1"/>
  <c r="EF7386" i="2" s="1"/>
  <c r="EF7385" i="2" a="1"/>
  <c r="EF7385" i="2" s="1"/>
  <c r="EF7384" i="2" a="1"/>
  <c r="EF7384" i="2" s="1"/>
  <c r="EF7383" i="2" a="1"/>
  <c r="EF7383" i="2" s="1"/>
  <c r="EF7382" i="2" a="1"/>
  <c r="EF7382" i="2" s="1"/>
  <c r="EF7381" i="2" a="1"/>
  <c r="EF7381" i="2" s="1"/>
  <c r="EF7380" i="2" a="1"/>
  <c r="EF7380" i="2" s="1"/>
  <c r="EF7379" i="2" a="1"/>
  <c r="EF7379" i="2" s="1"/>
  <c r="EF7378" i="2" a="1"/>
  <c r="EF7378" i="2" s="1"/>
  <c r="EF7377" i="2" a="1"/>
  <c r="EF7377" i="2" s="1"/>
  <c r="EF7376" i="2" a="1"/>
  <c r="EF7376" i="2" s="1"/>
  <c r="EF7375" i="2" a="1"/>
  <c r="EF7375" i="2" s="1"/>
  <c r="EF7374" i="2" a="1"/>
  <c r="EF7374" i="2" s="1"/>
  <c r="EF7373" i="2" a="1"/>
  <c r="EF7373" i="2" s="1"/>
  <c r="EF7372" i="2" a="1"/>
  <c r="EF7372" i="2" s="1"/>
  <c r="EF7371" i="2" a="1"/>
  <c r="EF7371" i="2" s="1"/>
  <c r="EF7370" i="2" a="1"/>
  <c r="EF7370" i="2" s="1"/>
  <c r="EF7369" i="2" a="1"/>
  <c r="EF7369" i="2" s="1"/>
  <c r="EF7368" i="2" a="1"/>
  <c r="EF7368" i="2" s="1"/>
  <c r="EF7367" i="2" a="1"/>
  <c r="EF7367" i="2" s="1"/>
  <c r="EF7366" i="2" a="1"/>
  <c r="EF7366" i="2" s="1"/>
  <c r="EF7365" i="2" a="1"/>
  <c r="EF7365" i="2" s="1"/>
  <c r="EF7364" i="2" a="1"/>
  <c r="EF7364" i="2" s="1"/>
  <c r="EF7363" i="2" a="1"/>
  <c r="EF7363" i="2" s="1"/>
  <c r="EF7362" i="2" a="1"/>
  <c r="EF7362" i="2" s="1"/>
  <c r="EF7361" i="2" a="1"/>
  <c r="EF7361" i="2" s="1"/>
  <c r="EF7360" i="2" a="1"/>
  <c r="EF7360" i="2" s="1"/>
  <c r="EF7359" i="2" a="1"/>
  <c r="EF7359" i="2" s="1"/>
  <c r="EF7358" i="2" a="1"/>
  <c r="EF7358" i="2" s="1"/>
  <c r="EF7357" i="2" a="1"/>
  <c r="EF7357" i="2" s="1"/>
  <c r="EF7356" i="2" a="1"/>
  <c r="EF7356" i="2" s="1"/>
  <c r="EF7355" i="2" a="1"/>
  <c r="EF7355" i="2" s="1"/>
  <c r="EF7354" i="2" a="1"/>
  <c r="EF7354" i="2" s="1"/>
  <c r="EF7353" i="2" a="1"/>
  <c r="EF7353" i="2" s="1"/>
  <c r="EF7352" i="2" a="1"/>
  <c r="EF7352" i="2" s="1"/>
  <c r="EF7351" i="2" a="1"/>
  <c r="EF7351" i="2" s="1"/>
  <c r="EF7350" i="2" a="1"/>
  <c r="EF7350" i="2" s="1"/>
  <c r="EF7349" i="2" a="1"/>
  <c r="EF7349" i="2" s="1"/>
  <c r="EF7348" i="2" a="1"/>
  <c r="EF7348" i="2" s="1"/>
  <c r="EF7347" i="2" a="1"/>
  <c r="EF7347" i="2" s="1"/>
  <c r="EF7346" i="2" a="1"/>
  <c r="EF7346" i="2" s="1"/>
  <c r="EF7345" i="2" a="1"/>
  <c r="EF7345" i="2" s="1"/>
  <c r="EF7344" i="2" a="1"/>
  <c r="EF7344" i="2" s="1"/>
  <c r="EF7343" i="2" a="1"/>
  <c r="EF7343" i="2" s="1"/>
  <c r="EF7342" i="2" a="1"/>
  <c r="EF7342" i="2" s="1"/>
  <c r="EF7341" i="2" a="1"/>
  <c r="EF7341" i="2" s="1"/>
  <c r="EF7340" i="2" a="1"/>
  <c r="EF7340" i="2" s="1"/>
  <c r="EF7339" i="2" a="1"/>
  <c r="EF7339" i="2" s="1"/>
  <c r="EF7338" i="2" a="1"/>
  <c r="EF7338" i="2" s="1"/>
  <c r="EF7337" i="2" a="1"/>
  <c r="EF7337" i="2" s="1"/>
  <c r="EF7336" i="2" a="1"/>
  <c r="EF7336" i="2" s="1"/>
  <c r="EF7335" i="2" a="1"/>
  <c r="EF7335" i="2" s="1"/>
  <c r="EF7334" i="2" a="1"/>
  <c r="EF7334" i="2" s="1"/>
  <c r="EF7333" i="2" a="1"/>
  <c r="EF7333" i="2" s="1"/>
  <c r="EF7332" i="2" a="1"/>
  <c r="EF7332" i="2" s="1"/>
  <c r="EF7331" i="2" a="1"/>
  <c r="EF7331" i="2" s="1"/>
  <c r="EF7330" i="2" a="1"/>
  <c r="EF7330" i="2" s="1"/>
  <c r="EF7329" i="2" a="1"/>
  <c r="EF7329" i="2" s="1"/>
  <c r="EF7328" i="2" a="1"/>
  <c r="EF7328" i="2" s="1"/>
  <c r="EF7327" i="2" a="1"/>
  <c r="EF7327" i="2" s="1"/>
  <c r="EF7326" i="2" a="1"/>
  <c r="EF7326" i="2" s="1"/>
  <c r="EF7325" i="2" a="1"/>
  <c r="EF7325" i="2" s="1"/>
  <c r="EF7324" i="2" a="1"/>
  <c r="EF7324" i="2" s="1"/>
  <c r="EF7323" i="2" a="1"/>
  <c r="EF7323" i="2" s="1"/>
  <c r="EF7322" i="2" a="1"/>
  <c r="EF7322" i="2" s="1"/>
  <c r="EF7321" i="2" a="1"/>
  <c r="EF7321" i="2" s="1"/>
  <c r="EF7320" i="2" a="1"/>
  <c r="EF7320" i="2" s="1"/>
  <c r="EF7319" i="2" a="1"/>
  <c r="EF7319" i="2" s="1"/>
  <c r="EF7318" i="2" a="1"/>
  <c r="EF7318" i="2" s="1"/>
  <c r="EF7317" i="2" a="1"/>
  <c r="EF7317" i="2" s="1"/>
  <c r="EF7316" i="2" a="1"/>
  <c r="EF7316" i="2" s="1"/>
  <c r="EF7315" i="2" a="1"/>
  <c r="EF7315" i="2" s="1"/>
  <c r="EF7314" i="2" a="1"/>
  <c r="EF7314" i="2" s="1"/>
  <c r="EF7313" i="2" a="1"/>
  <c r="EF7313" i="2" s="1"/>
  <c r="EF7312" i="2" a="1"/>
  <c r="EF7312" i="2" s="1"/>
  <c r="EF7311" i="2" a="1"/>
  <c r="EF7311" i="2" s="1"/>
  <c r="EF7310" i="2" a="1"/>
  <c r="EF7310" i="2" s="1"/>
  <c r="EF7309" i="2" a="1"/>
  <c r="EF7309" i="2" s="1"/>
  <c r="EF7308" i="2" a="1"/>
  <c r="EF7308" i="2" s="1"/>
  <c r="EF7307" i="2" a="1"/>
  <c r="EF7307" i="2" s="1"/>
  <c r="EF7306" i="2" a="1"/>
  <c r="EF7306" i="2" s="1"/>
  <c r="EF7305" i="2" a="1"/>
  <c r="EF7305" i="2" s="1"/>
  <c r="EF7304" i="2" a="1"/>
  <c r="EF7304" i="2" s="1"/>
  <c r="EF7303" i="2" a="1"/>
  <c r="EF7303" i="2" s="1"/>
  <c r="EF7302" i="2" a="1"/>
  <c r="EF7302" i="2" s="1"/>
  <c r="EF7301" i="2" a="1"/>
  <c r="EF7301" i="2" s="1"/>
  <c r="EF7300" i="2" a="1"/>
  <c r="EF7300" i="2" s="1"/>
  <c r="EF7299" i="2" a="1"/>
  <c r="EF7299" i="2" s="1"/>
  <c r="EF7298" i="2" a="1"/>
  <c r="EF7298" i="2" s="1"/>
  <c r="EF7297" i="2" a="1"/>
  <c r="EF7297" i="2" s="1"/>
  <c r="EF7296" i="2" a="1"/>
  <c r="EF7296" i="2" s="1"/>
  <c r="EF7295" i="2" a="1"/>
  <c r="EF7295" i="2" s="1"/>
  <c r="EF7294" i="2" a="1"/>
  <c r="EF7294" i="2" s="1"/>
  <c r="EF7293" i="2" a="1"/>
  <c r="EF7293" i="2" s="1"/>
  <c r="EF7292" i="2" a="1"/>
  <c r="EF7292" i="2" s="1"/>
  <c r="EF7291" i="2" a="1"/>
  <c r="EF7291" i="2" s="1"/>
  <c r="EF7290" i="2" a="1"/>
  <c r="EF7290" i="2" s="1"/>
  <c r="EF7289" i="2" a="1"/>
  <c r="EF7289" i="2" s="1"/>
  <c r="EF7288" i="2" a="1"/>
  <c r="EF7288" i="2" s="1"/>
  <c r="EF7287" i="2" a="1"/>
  <c r="EF7287" i="2" s="1"/>
  <c r="EF7286" i="2" a="1"/>
  <c r="EF7286" i="2" s="1"/>
  <c r="EF7285" i="2" a="1"/>
  <c r="EF7285" i="2" s="1"/>
  <c r="EF7284" i="2" a="1"/>
  <c r="EF7284" i="2" s="1"/>
  <c r="EF7283" i="2" a="1"/>
  <c r="EF7283" i="2" s="1"/>
  <c r="EF7282" i="2" a="1"/>
  <c r="EF7282" i="2" s="1"/>
  <c r="EF7281" i="2" a="1"/>
  <c r="EF7281" i="2" s="1"/>
  <c r="EF7280" i="2" a="1"/>
  <c r="EF7280" i="2" s="1"/>
  <c r="EF7279" i="2" a="1"/>
  <c r="EF7279" i="2" s="1"/>
  <c r="EF7278" i="2" a="1"/>
  <c r="EF7278" i="2" s="1"/>
  <c r="EF7277" i="2" a="1"/>
  <c r="EF7277" i="2" s="1"/>
  <c r="EF7276" i="2" a="1"/>
  <c r="EF7276" i="2" s="1"/>
  <c r="EF7275" i="2" a="1"/>
  <c r="EF7275" i="2" s="1"/>
  <c r="EF7274" i="2" a="1"/>
  <c r="EF7274" i="2" s="1"/>
  <c r="EF7273" i="2" a="1"/>
  <c r="EF7273" i="2" s="1"/>
  <c r="EF7272" i="2" a="1"/>
  <c r="EF7272" i="2" s="1"/>
  <c r="EF7271" i="2" a="1"/>
  <c r="EF7271" i="2" s="1"/>
  <c r="EF7270" i="2" a="1"/>
  <c r="EF7270" i="2" s="1"/>
  <c r="EF7269" i="2" a="1"/>
  <c r="EF7269" i="2" s="1"/>
  <c r="EF7268" i="2" a="1"/>
  <c r="EF7268" i="2" s="1"/>
  <c r="EF7267" i="2" a="1"/>
  <c r="EF7267" i="2" s="1"/>
  <c r="EF7266" i="2" a="1"/>
  <c r="EF7266" i="2" s="1"/>
  <c r="EF7265" i="2" a="1"/>
  <c r="EF7265" i="2" s="1"/>
  <c r="EF7264" i="2" a="1"/>
  <c r="EF7264" i="2" s="1"/>
  <c r="EF7263" i="2" a="1"/>
  <c r="EF7263" i="2" s="1"/>
  <c r="EF7262" i="2" a="1"/>
  <c r="EF7262" i="2" s="1"/>
  <c r="EF7261" i="2" a="1"/>
  <c r="EF7261" i="2" s="1"/>
  <c r="EF7260" i="2" a="1"/>
  <c r="EF7260" i="2" s="1"/>
  <c r="EF7259" i="2" a="1"/>
  <c r="EF7259" i="2" s="1"/>
  <c r="EF7258" i="2" a="1"/>
  <c r="EF7258" i="2" s="1"/>
  <c r="EF7257" i="2" a="1"/>
  <c r="EF7257" i="2" s="1"/>
  <c r="EF7256" i="2" a="1"/>
  <c r="EF7256" i="2" s="1"/>
  <c r="EF7255" i="2" a="1"/>
  <c r="EF7255" i="2" s="1"/>
  <c r="EF7254" i="2" a="1"/>
  <c r="EF7254" i="2" s="1"/>
  <c r="EF7253" i="2" a="1"/>
  <c r="EF7253" i="2" s="1"/>
  <c r="EF7252" i="2" a="1"/>
  <c r="EF7252" i="2" s="1"/>
  <c r="EF7251" i="2" a="1"/>
  <c r="EF7251" i="2" s="1"/>
  <c r="EF7250" i="2" a="1"/>
  <c r="EF7250" i="2" s="1"/>
  <c r="EF7249" i="2" a="1"/>
  <c r="EF7249" i="2" s="1"/>
  <c r="EF7248" i="2" a="1"/>
  <c r="EF7248" i="2" s="1"/>
  <c r="EF7247" i="2" a="1"/>
  <c r="EF7247" i="2" s="1"/>
  <c r="EF7246" i="2" a="1"/>
  <c r="EF7246" i="2" s="1"/>
  <c r="EF7245" i="2" a="1"/>
  <c r="EF7245" i="2" s="1"/>
  <c r="EF7244" i="2" a="1"/>
  <c r="EF7244" i="2" s="1"/>
  <c r="EF7243" i="2" a="1"/>
  <c r="EF7243" i="2" s="1"/>
  <c r="EF7242" i="2" a="1"/>
  <c r="EF7242" i="2" s="1"/>
  <c r="EF7241" i="2" a="1"/>
  <c r="EF7241" i="2" s="1"/>
  <c r="EF7240" i="2" a="1"/>
  <c r="EF7240" i="2" s="1"/>
  <c r="EF7239" i="2" a="1"/>
  <c r="EF7239" i="2" s="1"/>
  <c r="EF7238" i="2" a="1"/>
  <c r="EF7238" i="2" s="1"/>
  <c r="EF7237" i="2" a="1"/>
  <c r="EF7237" i="2" s="1"/>
  <c r="EF7236" i="2" a="1"/>
  <c r="EF7236" i="2" s="1"/>
  <c r="EF7235" i="2" a="1"/>
  <c r="EF7235" i="2" s="1"/>
  <c r="EF7234" i="2" a="1"/>
  <c r="EF7234" i="2" s="1"/>
  <c r="EF7233" i="2" a="1"/>
  <c r="EF7233" i="2" s="1"/>
  <c r="EF7232" i="2" a="1"/>
  <c r="EF7232" i="2" s="1"/>
  <c r="EF7231" i="2" a="1"/>
  <c r="EF7231" i="2" s="1"/>
  <c r="EF7230" i="2" a="1"/>
  <c r="EF7230" i="2" s="1"/>
  <c r="EF7229" i="2" a="1"/>
  <c r="EF7229" i="2" s="1"/>
  <c r="EF7228" i="2" a="1"/>
  <c r="EF7228" i="2" s="1"/>
  <c r="EF7227" i="2" a="1"/>
  <c r="EF7227" i="2" s="1"/>
  <c r="EF7226" i="2" a="1"/>
  <c r="EF7226" i="2" s="1"/>
  <c r="EF7225" i="2" a="1"/>
  <c r="EF7225" i="2" s="1"/>
  <c r="EF7224" i="2" a="1"/>
  <c r="EF7224" i="2" s="1"/>
  <c r="EF7223" i="2" a="1"/>
  <c r="EF7223" i="2" s="1"/>
  <c r="EF7222" i="2" a="1"/>
  <c r="EF7222" i="2" s="1"/>
  <c r="EF7221" i="2" a="1"/>
  <c r="EF7221" i="2" s="1"/>
  <c r="EF7220" i="2" a="1"/>
  <c r="EF7220" i="2" s="1"/>
  <c r="EF7219" i="2" a="1"/>
  <c r="EF7219" i="2" s="1"/>
  <c r="EF7218" i="2" a="1"/>
  <c r="EF7218" i="2" s="1"/>
  <c r="EF7217" i="2" a="1"/>
  <c r="EF7217" i="2" s="1"/>
  <c r="EF7216" i="2" a="1"/>
  <c r="EF7216" i="2" s="1"/>
  <c r="EF7215" i="2" a="1"/>
  <c r="EF7215" i="2" s="1"/>
  <c r="EF7214" i="2" a="1"/>
  <c r="EF7214" i="2" s="1"/>
  <c r="EF7213" i="2" a="1"/>
  <c r="EF7213" i="2" s="1"/>
  <c r="EF7212" i="2" a="1"/>
  <c r="EF7212" i="2" s="1"/>
  <c r="EF7211" i="2" a="1"/>
  <c r="EF7211" i="2" s="1"/>
  <c r="EF7210" i="2" a="1"/>
  <c r="EF7210" i="2" s="1"/>
  <c r="EF7209" i="2" a="1"/>
  <c r="EF7209" i="2" s="1"/>
  <c r="EF7208" i="2" a="1"/>
  <c r="EF7208" i="2" s="1"/>
  <c r="EF7207" i="2" a="1"/>
  <c r="EF7207" i="2" s="1"/>
  <c r="EF7206" i="2" a="1"/>
  <c r="EF7206" i="2" s="1"/>
  <c r="EF7205" i="2" a="1"/>
  <c r="EF7205" i="2" s="1"/>
  <c r="EF7204" i="2" a="1"/>
  <c r="EF7204" i="2" s="1"/>
  <c r="EF7203" i="2" a="1"/>
  <c r="EF7203" i="2" s="1"/>
  <c r="EF7202" i="2" a="1"/>
  <c r="EF7202" i="2" s="1"/>
  <c r="EF7201" i="2" a="1"/>
  <c r="EF7201" i="2" s="1"/>
  <c r="EF7200" i="2" a="1"/>
  <c r="EF7200" i="2" s="1"/>
  <c r="EF7199" i="2" a="1"/>
  <c r="EF7199" i="2" s="1"/>
  <c r="EF7198" i="2" a="1"/>
  <c r="EF7198" i="2" s="1"/>
  <c r="EF7197" i="2" a="1"/>
  <c r="EF7197" i="2" s="1"/>
  <c r="EF7196" i="2" a="1"/>
  <c r="EF7196" i="2" s="1"/>
  <c r="EF7195" i="2" a="1"/>
  <c r="EF7195" i="2" s="1"/>
  <c r="EF7194" i="2" a="1"/>
  <c r="EF7194" i="2" s="1"/>
  <c r="EF7193" i="2" a="1"/>
  <c r="EF7193" i="2" s="1"/>
  <c r="EF7192" i="2" a="1"/>
  <c r="EF7192" i="2" s="1"/>
  <c r="EF7191" i="2" a="1"/>
  <c r="EF7191" i="2" s="1"/>
  <c r="EF7190" i="2" a="1"/>
  <c r="EF7190" i="2" s="1"/>
  <c r="EF7189" i="2" a="1"/>
  <c r="EF7189" i="2" s="1"/>
  <c r="EF7188" i="2" a="1"/>
  <c r="EF7188" i="2" s="1"/>
  <c r="EF7187" i="2" a="1"/>
  <c r="EF7187" i="2" s="1"/>
  <c r="EF7186" i="2" a="1"/>
  <c r="EF7186" i="2" s="1"/>
  <c r="EF7185" i="2" a="1"/>
  <c r="EF7185" i="2" s="1"/>
  <c r="EF7184" i="2" a="1"/>
  <c r="EF7184" i="2" s="1"/>
  <c r="EF7183" i="2" a="1"/>
  <c r="EF7183" i="2" s="1"/>
  <c r="EF7182" i="2" a="1"/>
  <c r="EF7182" i="2" s="1"/>
  <c r="EF7181" i="2" a="1"/>
  <c r="EF7181" i="2" s="1"/>
  <c r="EF7180" i="2" a="1"/>
  <c r="EF7180" i="2" s="1"/>
  <c r="EF7179" i="2" a="1"/>
  <c r="EF7179" i="2" s="1"/>
  <c r="EF7178" i="2" a="1"/>
  <c r="EF7178" i="2" s="1"/>
  <c r="EF7177" i="2" a="1"/>
  <c r="EF7177" i="2" s="1"/>
  <c r="EF7176" i="2" a="1"/>
  <c r="EF7176" i="2" s="1"/>
  <c r="EF7175" i="2" a="1"/>
  <c r="EF7175" i="2" s="1"/>
  <c r="EF7174" i="2" a="1"/>
  <c r="EF7174" i="2" s="1"/>
  <c r="EF7173" i="2" a="1"/>
  <c r="EF7173" i="2" s="1"/>
  <c r="EF7172" i="2" a="1"/>
  <c r="EF7172" i="2" s="1"/>
  <c r="EF7171" i="2" a="1"/>
  <c r="EF7171" i="2" s="1"/>
  <c r="EF7170" i="2" a="1"/>
  <c r="EF7170" i="2" s="1"/>
  <c r="EF7169" i="2" a="1"/>
  <c r="EF7169" i="2" s="1"/>
  <c r="EF7168" i="2" a="1"/>
  <c r="EF7168" i="2" s="1"/>
  <c r="EF7167" i="2" a="1"/>
  <c r="EF7167" i="2" s="1"/>
  <c r="EF7166" i="2" a="1"/>
  <c r="EF7166" i="2" s="1"/>
  <c r="EF7165" i="2" a="1"/>
  <c r="EF7165" i="2" s="1"/>
  <c r="EF7164" i="2" a="1"/>
  <c r="EF7164" i="2" s="1"/>
  <c r="EF7163" i="2" a="1"/>
  <c r="EF7163" i="2" s="1"/>
  <c r="EF7162" i="2" a="1"/>
  <c r="EF7162" i="2" s="1"/>
  <c r="EF7161" i="2" a="1"/>
  <c r="EF7161" i="2" s="1"/>
  <c r="EF7160" i="2" a="1"/>
  <c r="EF7160" i="2" s="1"/>
  <c r="EF7159" i="2" a="1"/>
  <c r="EF7159" i="2" s="1"/>
  <c r="EF7158" i="2" a="1"/>
  <c r="EF7158" i="2" s="1"/>
  <c r="EF7157" i="2" a="1"/>
  <c r="EF7157" i="2" s="1"/>
  <c r="EF7156" i="2" a="1"/>
  <c r="EF7156" i="2" s="1"/>
  <c r="EF7155" i="2" a="1"/>
  <c r="EF7155" i="2" s="1"/>
  <c r="EF7154" i="2" a="1"/>
  <c r="EF7154" i="2" s="1"/>
  <c r="EF7153" i="2" a="1"/>
  <c r="EF7153" i="2" s="1"/>
  <c r="EF7152" i="2" a="1"/>
  <c r="EF7152" i="2" s="1"/>
  <c r="EF7151" i="2" a="1"/>
  <c r="EF7151" i="2" s="1"/>
  <c r="EF7150" i="2" a="1"/>
  <c r="EF7150" i="2" s="1"/>
  <c r="EF7149" i="2" a="1"/>
  <c r="EF7149" i="2" s="1"/>
  <c r="EF7148" i="2" a="1"/>
  <c r="EF7148" i="2" s="1"/>
  <c r="EF7147" i="2" a="1"/>
  <c r="EF7147" i="2" s="1"/>
  <c r="EF7146" i="2" a="1"/>
  <c r="EF7146" i="2" s="1"/>
  <c r="EF7145" i="2" a="1"/>
  <c r="EF7145" i="2" s="1"/>
  <c r="EF7144" i="2" a="1"/>
  <c r="EF7144" i="2" s="1"/>
  <c r="EF7143" i="2" a="1"/>
  <c r="EF7143" i="2" s="1"/>
  <c r="EF7142" i="2" a="1"/>
  <c r="EF7142" i="2" s="1"/>
  <c r="EF7141" i="2" a="1"/>
  <c r="EF7141" i="2" s="1"/>
  <c r="EF7140" i="2" a="1"/>
  <c r="EF7140" i="2" s="1"/>
  <c r="EF7139" i="2" a="1"/>
  <c r="EF7139" i="2" s="1"/>
  <c r="EF7138" i="2" a="1"/>
  <c r="EF7138" i="2" s="1"/>
  <c r="EF7137" i="2" a="1"/>
  <c r="EF7137" i="2" s="1"/>
  <c r="EF7136" i="2" a="1"/>
  <c r="EF7136" i="2" s="1"/>
  <c r="EF7135" i="2" a="1"/>
  <c r="EF7135" i="2" s="1"/>
  <c r="EF7134" i="2" a="1"/>
  <c r="EF7134" i="2" s="1"/>
  <c r="EF7133" i="2" a="1"/>
  <c r="EF7133" i="2" s="1"/>
  <c r="EF7132" i="2" a="1"/>
  <c r="EF7132" i="2" s="1"/>
  <c r="EF7131" i="2" a="1"/>
  <c r="EF7131" i="2" s="1"/>
  <c r="EF7130" i="2" a="1"/>
  <c r="EF7130" i="2" s="1"/>
  <c r="EF7129" i="2" a="1"/>
  <c r="EF7129" i="2" s="1"/>
  <c r="EF7128" i="2" a="1"/>
  <c r="EF7128" i="2" s="1"/>
  <c r="EF7127" i="2" a="1"/>
  <c r="EF7127" i="2" s="1"/>
  <c r="EF7126" i="2" a="1"/>
  <c r="EF7126" i="2" s="1"/>
  <c r="EF7125" i="2" a="1"/>
  <c r="EF7125" i="2" s="1"/>
  <c r="EF7124" i="2" a="1"/>
  <c r="EF7124" i="2" s="1"/>
  <c r="EF7123" i="2" a="1"/>
  <c r="EF7123" i="2" s="1"/>
  <c r="EF7122" i="2" a="1"/>
  <c r="EF7122" i="2" s="1"/>
  <c r="EF7121" i="2" a="1"/>
  <c r="EF7121" i="2" s="1"/>
  <c r="EF7120" i="2" a="1"/>
  <c r="EF7120" i="2" s="1"/>
  <c r="EF7119" i="2" a="1"/>
  <c r="EF7119" i="2" s="1"/>
  <c r="EF7118" i="2" a="1"/>
  <c r="EF7118" i="2" s="1"/>
  <c r="EF7117" i="2" a="1"/>
  <c r="EF7117" i="2" s="1"/>
  <c r="EF7116" i="2" a="1"/>
  <c r="EF7116" i="2" s="1"/>
  <c r="EF7115" i="2" a="1"/>
  <c r="EF7115" i="2" s="1"/>
  <c r="EF7114" i="2" a="1"/>
  <c r="EF7114" i="2" s="1"/>
  <c r="EF7113" i="2" a="1"/>
  <c r="EF7113" i="2" s="1"/>
  <c r="EF7112" i="2" a="1"/>
  <c r="EF7112" i="2" s="1"/>
  <c r="EF7111" i="2" a="1"/>
  <c r="EF7111" i="2" s="1"/>
  <c r="EF7110" i="2" a="1"/>
  <c r="EF7110" i="2" s="1"/>
  <c r="EF7109" i="2" a="1"/>
  <c r="EF7109" i="2" s="1"/>
  <c r="EF7108" i="2" a="1"/>
  <c r="EF7108" i="2" s="1"/>
  <c r="EF7107" i="2" a="1"/>
  <c r="EF7107" i="2" s="1"/>
  <c r="EF7106" i="2" a="1"/>
  <c r="EF7106" i="2" s="1"/>
  <c r="EF7105" i="2" a="1"/>
  <c r="EF7105" i="2" s="1"/>
  <c r="EF7104" i="2" a="1"/>
  <c r="EF7104" i="2" s="1"/>
  <c r="EF7103" i="2" a="1"/>
  <c r="EF7103" i="2" s="1"/>
  <c r="EF7102" i="2" a="1"/>
  <c r="EF7102" i="2" s="1"/>
  <c r="EF7101" i="2" a="1"/>
  <c r="EF7101" i="2" s="1"/>
  <c r="EF7100" i="2" a="1"/>
  <c r="EF7100" i="2" s="1"/>
  <c r="EF7099" i="2" a="1"/>
  <c r="EF7099" i="2" s="1"/>
  <c r="EF7098" i="2" a="1"/>
  <c r="EF7098" i="2" s="1"/>
  <c r="EF7097" i="2" a="1"/>
  <c r="EF7097" i="2" s="1"/>
  <c r="EF7096" i="2" a="1"/>
  <c r="EF7096" i="2" s="1"/>
  <c r="EF7095" i="2" a="1"/>
  <c r="EF7095" i="2" s="1"/>
  <c r="EF7094" i="2" a="1"/>
  <c r="EF7094" i="2" s="1"/>
  <c r="EF7093" i="2" a="1"/>
  <c r="EF7093" i="2" s="1"/>
  <c r="EF7092" i="2" a="1"/>
  <c r="EF7092" i="2" s="1"/>
  <c r="EF7091" i="2" a="1"/>
  <c r="EF7091" i="2" s="1"/>
  <c r="EF7090" i="2" a="1"/>
  <c r="EF7090" i="2" s="1"/>
  <c r="EF7089" i="2" a="1"/>
  <c r="EF7089" i="2" s="1"/>
  <c r="EF7088" i="2" a="1"/>
  <c r="EF7088" i="2" s="1"/>
  <c r="EF7087" i="2" a="1"/>
  <c r="EF7087" i="2" s="1"/>
  <c r="EF7086" i="2" a="1"/>
  <c r="EF7086" i="2" s="1"/>
  <c r="EF7085" i="2" a="1"/>
  <c r="EF7085" i="2" s="1"/>
  <c r="EF7084" i="2" a="1"/>
  <c r="EF7084" i="2" s="1"/>
  <c r="EF7083" i="2" a="1"/>
  <c r="EF7083" i="2" s="1"/>
  <c r="EF7082" i="2" a="1"/>
  <c r="EF7082" i="2" s="1"/>
  <c r="EF7081" i="2" a="1"/>
  <c r="EF7081" i="2" s="1"/>
  <c r="EF7080" i="2" a="1"/>
  <c r="EF7080" i="2" s="1"/>
  <c r="EF7079" i="2" a="1"/>
  <c r="EF7079" i="2" s="1"/>
  <c r="EF7078" i="2" a="1"/>
  <c r="EF7078" i="2" s="1"/>
  <c r="EF7077" i="2" a="1"/>
  <c r="EF7077" i="2" s="1"/>
  <c r="EF7076" i="2" a="1"/>
  <c r="EF7076" i="2" s="1"/>
  <c r="EF7075" i="2" a="1"/>
  <c r="EF7075" i="2" s="1"/>
  <c r="EF7074" i="2" a="1"/>
  <c r="EF7074" i="2" s="1"/>
  <c r="EF7073" i="2" a="1"/>
  <c r="EF7073" i="2" s="1"/>
  <c r="EF7072" i="2" a="1"/>
  <c r="EF7072" i="2" s="1"/>
  <c r="EF7071" i="2" a="1"/>
  <c r="EF7071" i="2" s="1"/>
  <c r="EF7070" i="2" a="1"/>
  <c r="EF7070" i="2" s="1"/>
  <c r="EF7069" i="2" a="1"/>
  <c r="EF7069" i="2" s="1"/>
  <c r="EF7068" i="2" a="1"/>
  <c r="EF7068" i="2" s="1"/>
  <c r="EF7067" i="2" a="1"/>
  <c r="EF7067" i="2" s="1"/>
  <c r="EF7066" i="2" a="1"/>
  <c r="EF7066" i="2" s="1"/>
  <c r="EF7065" i="2" a="1"/>
  <c r="EF7065" i="2" s="1"/>
  <c r="EF7064" i="2" a="1"/>
  <c r="EF7064" i="2" s="1"/>
  <c r="EF7063" i="2" a="1"/>
  <c r="EF7063" i="2" s="1"/>
  <c r="EF7062" i="2" a="1"/>
  <c r="EF7062" i="2" s="1"/>
  <c r="EF7061" i="2" a="1"/>
  <c r="EF7061" i="2" s="1"/>
  <c r="EF7060" i="2" a="1"/>
  <c r="EF7060" i="2" s="1"/>
  <c r="EF7059" i="2" a="1"/>
  <c r="EF7059" i="2" s="1"/>
  <c r="EF7058" i="2" a="1"/>
  <c r="EF7058" i="2" s="1"/>
  <c r="EF7057" i="2" a="1"/>
  <c r="EF7057" i="2" s="1"/>
  <c r="EF7056" i="2" a="1"/>
  <c r="EF7056" i="2" s="1"/>
  <c r="EF7055" i="2" a="1"/>
  <c r="EF7055" i="2" s="1"/>
  <c r="EF7054" i="2" a="1"/>
  <c r="EF7054" i="2" s="1"/>
  <c r="EF7053" i="2" a="1"/>
  <c r="EF7053" i="2" s="1"/>
  <c r="EF7052" i="2" a="1"/>
  <c r="EF7052" i="2" s="1"/>
  <c r="EF7051" i="2" a="1"/>
  <c r="EF7051" i="2" s="1"/>
  <c r="EF7050" i="2" a="1"/>
  <c r="EF7050" i="2" s="1"/>
  <c r="EF7049" i="2" a="1"/>
  <c r="EF7049" i="2" s="1"/>
  <c r="EF7048" i="2" a="1"/>
  <c r="EF7048" i="2" s="1"/>
  <c r="EF7047" i="2" a="1"/>
  <c r="EF7047" i="2" s="1"/>
  <c r="EF7046" i="2" a="1"/>
  <c r="EF7046" i="2" s="1"/>
  <c r="EF7045" i="2" a="1"/>
  <c r="EF7045" i="2" s="1"/>
  <c r="EF7044" i="2" a="1"/>
  <c r="EF7044" i="2" s="1"/>
  <c r="EF7043" i="2" a="1"/>
  <c r="EF7043" i="2" s="1"/>
  <c r="EF7042" i="2" a="1"/>
  <c r="EF7042" i="2" s="1"/>
  <c r="EF7041" i="2" a="1"/>
  <c r="EF7041" i="2" s="1"/>
  <c r="EF7040" i="2" a="1"/>
  <c r="EF7040" i="2" s="1"/>
  <c r="EF7039" i="2" a="1"/>
  <c r="EF7039" i="2" s="1"/>
  <c r="EF7038" i="2" a="1"/>
  <c r="EF7038" i="2" s="1"/>
  <c r="EF7037" i="2" a="1"/>
  <c r="EF7037" i="2" s="1"/>
  <c r="EF7036" i="2" a="1"/>
  <c r="EF7036" i="2" s="1"/>
  <c r="EF7035" i="2" a="1"/>
  <c r="EF7035" i="2" s="1"/>
  <c r="EF7034" i="2" a="1"/>
  <c r="EF7034" i="2" s="1"/>
  <c r="EF7033" i="2" a="1"/>
  <c r="EF7033" i="2" s="1"/>
  <c r="EF7032" i="2" a="1"/>
  <c r="EF7032" i="2" s="1"/>
  <c r="EF7031" i="2" a="1"/>
  <c r="EF7031" i="2" s="1"/>
  <c r="EF7030" i="2" a="1"/>
  <c r="EF7030" i="2" s="1"/>
  <c r="EF7029" i="2" a="1"/>
  <c r="EF7029" i="2" s="1"/>
  <c r="EF7028" i="2" a="1"/>
  <c r="EF7028" i="2" s="1"/>
  <c r="EF7027" i="2" a="1"/>
  <c r="EF7027" i="2" s="1"/>
  <c r="EF7026" i="2" a="1"/>
  <c r="EF7026" i="2" s="1"/>
  <c r="EF7025" i="2" a="1"/>
  <c r="EF7025" i="2" s="1"/>
  <c r="EF7024" i="2" a="1"/>
  <c r="EF7024" i="2" s="1"/>
  <c r="EF7023" i="2" a="1"/>
  <c r="EF7023" i="2" s="1"/>
  <c r="EF7022" i="2" a="1"/>
  <c r="EF7022" i="2" s="1"/>
  <c r="EF7021" i="2" a="1"/>
  <c r="EF7021" i="2" s="1"/>
  <c r="EF7020" i="2" a="1"/>
  <c r="EF7020" i="2" s="1"/>
  <c r="EF7019" i="2" a="1"/>
  <c r="EF7019" i="2" s="1"/>
  <c r="EF7018" i="2" a="1"/>
  <c r="EF7018" i="2" s="1"/>
  <c r="EF7017" i="2" a="1"/>
  <c r="EF7017" i="2" s="1"/>
  <c r="EF7016" i="2" a="1"/>
  <c r="EF7016" i="2" s="1"/>
  <c r="EF7015" i="2" a="1"/>
  <c r="EF7015" i="2" s="1"/>
  <c r="EF7014" i="2" a="1"/>
  <c r="EF7014" i="2" s="1"/>
  <c r="EF7013" i="2" a="1"/>
  <c r="EF7013" i="2" s="1"/>
  <c r="EF7012" i="2" a="1"/>
  <c r="EF7012" i="2" s="1"/>
  <c r="EF7011" i="2" a="1"/>
  <c r="EF7011" i="2" s="1"/>
  <c r="EF7010" i="2" a="1"/>
  <c r="EF7010" i="2" s="1"/>
  <c r="EF7009" i="2" a="1"/>
  <c r="EF7009" i="2" s="1"/>
  <c r="EF7008" i="2" a="1"/>
  <c r="EF7008" i="2" s="1"/>
  <c r="EF7007" i="2" a="1"/>
  <c r="EF7007" i="2" s="1"/>
  <c r="EF7006" i="2" a="1"/>
  <c r="EF7006" i="2" s="1"/>
  <c r="EF7005" i="2" a="1"/>
  <c r="EF7005" i="2" s="1"/>
  <c r="EF7004" i="2" a="1"/>
  <c r="EF7004" i="2" s="1"/>
  <c r="EF7003" i="2" a="1"/>
  <c r="EF7003" i="2" s="1"/>
  <c r="EF7002" i="2" a="1"/>
  <c r="EF7002" i="2" s="1"/>
  <c r="EF7001" i="2" a="1"/>
  <c r="EF7001" i="2" s="1"/>
  <c r="EF7000" i="2" a="1"/>
  <c r="EF7000" i="2" s="1"/>
  <c r="EF6999" i="2" a="1"/>
  <c r="EF6999" i="2" s="1"/>
  <c r="EF6998" i="2" a="1"/>
  <c r="EF6998" i="2" s="1"/>
  <c r="EF6997" i="2" a="1"/>
  <c r="EF6997" i="2" s="1"/>
  <c r="EF6996" i="2" a="1"/>
  <c r="EF6996" i="2" s="1"/>
  <c r="EF6995" i="2" a="1"/>
  <c r="EF6995" i="2" s="1"/>
  <c r="EF6994" i="2" a="1"/>
  <c r="EF6994" i="2" s="1"/>
  <c r="EF6993" i="2" a="1"/>
  <c r="EF6993" i="2" s="1"/>
  <c r="EF6992" i="2" a="1"/>
  <c r="EF6992" i="2" s="1"/>
  <c r="EF6991" i="2" a="1"/>
  <c r="EF6991" i="2" s="1"/>
  <c r="EF6990" i="2" a="1"/>
  <c r="EF6990" i="2" s="1"/>
  <c r="EF6989" i="2" a="1"/>
  <c r="EF6989" i="2" s="1"/>
  <c r="EF6988" i="2" a="1"/>
  <c r="EF6988" i="2" s="1"/>
  <c r="EF6987" i="2" a="1"/>
  <c r="EF6987" i="2" s="1"/>
  <c r="EF6986" i="2" a="1"/>
  <c r="EF6986" i="2" s="1"/>
  <c r="EF6985" i="2" a="1"/>
  <c r="EF6985" i="2" s="1"/>
  <c r="EF6984" i="2" a="1"/>
  <c r="EF6984" i="2" s="1"/>
  <c r="EF6983" i="2" a="1"/>
  <c r="EF6983" i="2" s="1"/>
  <c r="EF6982" i="2" a="1"/>
  <c r="EF6982" i="2" s="1"/>
  <c r="EF6981" i="2" a="1"/>
  <c r="EF6981" i="2" s="1"/>
  <c r="EF6980" i="2" a="1"/>
  <c r="EF6980" i="2" s="1"/>
  <c r="EF6979" i="2" a="1"/>
  <c r="EF6979" i="2" s="1"/>
  <c r="EF6978" i="2" a="1"/>
  <c r="EF6978" i="2" s="1"/>
  <c r="EF6977" i="2" a="1"/>
  <c r="EF6977" i="2" s="1"/>
  <c r="EF6976" i="2" a="1"/>
  <c r="EF6976" i="2" s="1"/>
  <c r="EF6975" i="2" a="1"/>
  <c r="EF6975" i="2" s="1"/>
  <c r="EF6974" i="2" a="1"/>
  <c r="EF6974" i="2" s="1"/>
  <c r="EF6973" i="2" a="1"/>
  <c r="EF6973" i="2" s="1"/>
  <c r="EF6972" i="2" a="1"/>
  <c r="EF6972" i="2" s="1"/>
  <c r="EF6971" i="2" a="1"/>
  <c r="EF6971" i="2" s="1"/>
  <c r="EF6970" i="2" a="1"/>
  <c r="EF6970" i="2" s="1"/>
  <c r="EF6969" i="2" a="1"/>
  <c r="EF6969" i="2" s="1"/>
  <c r="EF6968" i="2" a="1"/>
  <c r="EF6968" i="2" s="1"/>
  <c r="EF6967" i="2" a="1"/>
  <c r="EF6967" i="2" s="1"/>
  <c r="EF6966" i="2" a="1"/>
  <c r="EF6966" i="2" s="1"/>
  <c r="EF6965" i="2" a="1"/>
  <c r="EF6965" i="2" s="1"/>
  <c r="EF6964" i="2" a="1"/>
  <c r="EF6964" i="2" s="1"/>
  <c r="EF6963" i="2" a="1"/>
  <c r="EF6963" i="2" s="1"/>
  <c r="EF6962" i="2" a="1"/>
  <c r="EF6962" i="2" s="1"/>
  <c r="EF6961" i="2" a="1"/>
  <c r="EF6961" i="2" s="1"/>
  <c r="EF6960" i="2" a="1"/>
  <c r="EF6960" i="2" s="1"/>
  <c r="EF6959" i="2" a="1"/>
  <c r="EF6959" i="2" s="1"/>
  <c r="EF6958" i="2" a="1"/>
  <c r="EF6958" i="2" s="1"/>
  <c r="EF6957" i="2" a="1"/>
  <c r="EF6957" i="2" s="1"/>
  <c r="EF6956" i="2" a="1"/>
  <c r="EF6956" i="2" s="1"/>
  <c r="EF6955" i="2" a="1"/>
  <c r="EF6955" i="2" s="1"/>
  <c r="EF6954" i="2" a="1"/>
  <c r="EF6954" i="2" s="1"/>
  <c r="EF6953" i="2" a="1"/>
  <c r="EF6953" i="2" s="1"/>
  <c r="EF6952" i="2" a="1"/>
  <c r="EF6952" i="2" s="1"/>
  <c r="EF6951" i="2" a="1"/>
  <c r="EF6951" i="2" s="1"/>
  <c r="EF6950" i="2" a="1"/>
  <c r="EF6950" i="2" s="1"/>
  <c r="EF6949" i="2" a="1"/>
  <c r="EF6949" i="2" s="1"/>
  <c r="EF6948" i="2" a="1"/>
  <c r="EF6948" i="2" s="1"/>
  <c r="EF6947" i="2" a="1"/>
  <c r="EF6947" i="2" s="1"/>
  <c r="EF6946" i="2" a="1"/>
  <c r="EF6946" i="2" s="1"/>
  <c r="EF6945" i="2" a="1"/>
  <c r="EF6945" i="2" s="1"/>
  <c r="EF6944" i="2" a="1"/>
  <c r="EF6944" i="2" s="1"/>
  <c r="EF6943" i="2" a="1"/>
  <c r="EF6943" i="2" s="1"/>
  <c r="EF6942" i="2" a="1"/>
  <c r="EF6942" i="2" s="1"/>
  <c r="EF6941" i="2" a="1"/>
  <c r="EF6941" i="2" s="1"/>
  <c r="EF6940" i="2" a="1"/>
  <c r="EF6940" i="2" s="1"/>
  <c r="EF6939" i="2" a="1"/>
  <c r="EF6939" i="2" s="1"/>
  <c r="EF6938" i="2" a="1"/>
  <c r="EF6938" i="2" s="1"/>
  <c r="EF6937" i="2" a="1"/>
  <c r="EF6937" i="2" s="1"/>
  <c r="EF6936" i="2" a="1"/>
  <c r="EF6936" i="2" s="1"/>
  <c r="EF6935" i="2" a="1"/>
  <c r="EF6935" i="2" s="1"/>
  <c r="EF6934" i="2" a="1"/>
  <c r="EF6934" i="2" s="1"/>
  <c r="EF6933" i="2" a="1"/>
  <c r="EF6933" i="2" s="1"/>
  <c r="EF6932" i="2" a="1"/>
  <c r="EF6932" i="2" s="1"/>
  <c r="EF6931" i="2" a="1"/>
  <c r="EF6931" i="2" s="1"/>
  <c r="EF6930" i="2" a="1"/>
  <c r="EF6930" i="2" s="1"/>
  <c r="EF6929" i="2" a="1"/>
  <c r="EF6929" i="2" s="1"/>
  <c r="EF6928" i="2" a="1"/>
  <c r="EF6928" i="2" s="1"/>
  <c r="EF6927" i="2" a="1"/>
  <c r="EF6927" i="2" s="1"/>
  <c r="EF6926" i="2" a="1"/>
  <c r="EF6926" i="2" s="1"/>
  <c r="EF6925" i="2" a="1"/>
  <c r="EF6925" i="2" s="1"/>
  <c r="EF6924" i="2" a="1"/>
  <c r="EF6924" i="2" s="1"/>
  <c r="EF6923" i="2" a="1"/>
  <c r="EF6923" i="2" s="1"/>
  <c r="EF6922" i="2" a="1"/>
  <c r="EF6922" i="2" s="1"/>
  <c r="EF6921" i="2" a="1"/>
  <c r="EF6921" i="2" s="1"/>
  <c r="EF6920" i="2" a="1"/>
  <c r="EF6920" i="2" s="1"/>
  <c r="EF6919" i="2" a="1"/>
  <c r="EF6919" i="2" s="1"/>
  <c r="EF6918" i="2" a="1"/>
  <c r="EF6918" i="2" s="1"/>
  <c r="EF6917" i="2" a="1"/>
  <c r="EF6917" i="2" s="1"/>
  <c r="EF6916" i="2" a="1"/>
  <c r="EF6916" i="2" s="1"/>
  <c r="EF6915" i="2" a="1"/>
  <c r="EF6915" i="2" s="1"/>
  <c r="EF6914" i="2" a="1"/>
  <c r="EF6914" i="2" s="1"/>
  <c r="EF6913" i="2" a="1"/>
  <c r="EF6913" i="2" s="1"/>
  <c r="EF6912" i="2" a="1"/>
  <c r="EF6912" i="2" s="1"/>
  <c r="EF6911" i="2" a="1"/>
  <c r="EF6911" i="2" s="1"/>
  <c r="EF6910" i="2" a="1"/>
  <c r="EF6910" i="2" s="1"/>
  <c r="EF6909" i="2" a="1"/>
  <c r="EF6909" i="2" s="1"/>
  <c r="EF6908" i="2" a="1"/>
  <c r="EF6908" i="2" s="1"/>
  <c r="EF6907" i="2" a="1"/>
  <c r="EF6907" i="2" s="1"/>
  <c r="EF6906" i="2" a="1"/>
  <c r="EF6906" i="2" s="1"/>
  <c r="EF6905" i="2" a="1"/>
  <c r="EF6905" i="2" s="1"/>
  <c r="EF6904" i="2" a="1"/>
  <c r="EF6904" i="2" s="1"/>
  <c r="EF6903" i="2" a="1"/>
  <c r="EF6903" i="2" s="1"/>
  <c r="EF6902" i="2" a="1"/>
  <c r="EF6902" i="2" s="1"/>
  <c r="EF6901" i="2" a="1"/>
  <c r="EF6901" i="2" s="1"/>
  <c r="EF6900" i="2" a="1"/>
  <c r="EF6900" i="2" s="1"/>
  <c r="EF6899" i="2" a="1"/>
  <c r="EF6899" i="2" s="1"/>
  <c r="EF6898" i="2" a="1"/>
  <c r="EF6898" i="2" s="1"/>
  <c r="EF6897" i="2" a="1"/>
  <c r="EF6897" i="2" s="1"/>
  <c r="EF6896" i="2" a="1"/>
  <c r="EF6896" i="2" s="1"/>
  <c r="EF6895" i="2" a="1"/>
  <c r="EF6895" i="2" s="1"/>
  <c r="EF6894" i="2" a="1"/>
  <c r="EF6894" i="2" s="1"/>
  <c r="EF6893" i="2" a="1"/>
  <c r="EF6893" i="2" s="1"/>
  <c r="EF6892" i="2" a="1"/>
  <c r="EF6892" i="2" s="1"/>
  <c r="EF6891" i="2" a="1"/>
  <c r="EF6891" i="2" s="1"/>
  <c r="EF6890" i="2" a="1"/>
  <c r="EF6890" i="2" s="1"/>
  <c r="EF6889" i="2" a="1"/>
  <c r="EF6889" i="2" s="1"/>
  <c r="EF6888" i="2" a="1"/>
  <c r="EF6888" i="2" s="1"/>
  <c r="EF6887" i="2" a="1"/>
  <c r="EF6887" i="2" s="1"/>
  <c r="EF6886" i="2" a="1"/>
  <c r="EF6886" i="2" s="1"/>
  <c r="EF6885" i="2" a="1"/>
  <c r="EF6885" i="2" s="1"/>
  <c r="EF6884" i="2" a="1"/>
  <c r="EF6884" i="2" s="1"/>
  <c r="EF6883" i="2" a="1"/>
  <c r="EF6883" i="2" s="1"/>
  <c r="EF6882" i="2" a="1"/>
  <c r="EF6882" i="2" s="1"/>
  <c r="EF6881" i="2" a="1"/>
  <c r="EF6881" i="2" s="1"/>
  <c r="EF6880" i="2" a="1"/>
  <c r="EF6880" i="2" s="1"/>
  <c r="EF6879" i="2" a="1"/>
  <c r="EF6879" i="2" s="1"/>
  <c r="EF6878" i="2" a="1"/>
  <c r="EF6878" i="2" s="1"/>
  <c r="EF6877" i="2" a="1"/>
  <c r="EF6877" i="2" s="1"/>
  <c r="EF6876" i="2" a="1"/>
  <c r="EF6876" i="2" s="1"/>
  <c r="EF6875" i="2" a="1"/>
  <c r="EF6875" i="2" s="1"/>
  <c r="EF6874" i="2" a="1"/>
  <c r="EF6874" i="2" s="1"/>
  <c r="EF6873" i="2" a="1"/>
  <c r="EF6873" i="2" s="1"/>
  <c r="EF6872" i="2" a="1"/>
  <c r="EF6872" i="2" s="1"/>
  <c r="EF6871" i="2" a="1"/>
  <c r="EF6871" i="2" s="1"/>
  <c r="EF6870" i="2" a="1"/>
  <c r="EF6870" i="2" s="1"/>
  <c r="EF6869" i="2" a="1"/>
  <c r="EF6869" i="2" s="1"/>
  <c r="EF6868" i="2" a="1"/>
  <c r="EF6868" i="2" s="1"/>
  <c r="EF6867" i="2" a="1"/>
  <c r="EF6867" i="2" s="1"/>
  <c r="EF6866" i="2" a="1"/>
  <c r="EF6866" i="2" s="1"/>
  <c r="EF6865" i="2" a="1"/>
  <c r="EF6865" i="2" s="1"/>
  <c r="EF6864" i="2" a="1"/>
  <c r="EF6864" i="2" s="1"/>
  <c r="EF6863" i="2" a="1"/>
  <c r="EF6863" i="2" s="1"/>
  <c r="EF6862" i="2" a="1"/>
  <c r="EF6862" i="2" s="1"/>
  <c r="EF6861" i="2" a="1"/>
  <c r="EF6861" i="2" s="1"/>
  <c r="EF6860" i="2" a="1"/>
  <c r="EF6860" i="2" s="1"/>
  <c r="EF6859" i="2" a="1"/>
  <c r="EF6859" i="2" s="1"/>
  <c r="EF6858" i="2" a="1"/>
  <c r="EF6858" i="2" s="1"/>
  <c r="EF6857" i="2" a="1"/>
  <c r="EF6857" i="2" s="1"/>
  <c r="EF6856" i="2" a="1"/>
  <c r="EF6856" i="2" s="1"/>
  <c r="EF6855" i="2" a="1"/>
  <c r="EF6855" i="2" s="1"/>
  <c r="EF6854" i="2" a="1"/>
  <c r="EF6854" i="2" s="1"/>
  <c r="EF6853" i="2" a="1"/>
  <c r="EF6853" i="2" s="1"/>
  <c r="EF6852" i="2" a="1"/>
  <c r="EF6852" i="2" s="1"/>
  <c r="EF6851" i="2" a="1"/>
  <c r="EF6851" i="2" s="1"/>
  <c r="EF6850" i="2" a="1"/>
  <c r="EF6850" i="2" s="1"/>
  <c r="EF6849" i="2" a="1"/>
  <c r="EF6849" i="2" s="1"/>
  <c r="EF6848" i="2" a="1"/>
  <c r="EF6848" i="2" s="1"/>
  <c r="EF6847" i="2" a="1"/>
  <c r="EF6847" i="2" s="1"/>
  <c r="EF6846" i="2" a="1"/>
  <c r="EF6846" i="2" s="1"/>
  <c r="EF6845" i="2" a="1"/>
  <c r="EF6845" i="2" s="1"/>
  <c r="EF6844" i="2" a="1"/>
  <c r="EF6844" i="2" s="1"/>
  <c r="EF6843" i="2" a="1"/>
  <c r="EF6843" i="2" s="1"/>
  <c r="EF6842" i="2" a="1"/>
  <c r="EF6842" i="2" s="1"/>
  <c r="EF6841" i="2" a="1"/>
  <c r="EF6841" i="2" s="1"/>
  <c r="EF6840" i="2" a="1"/>
  <c r="EF6840" i="2" s="1"/>
  <c r="EF6839" i="2" a="1"/>
  <c r="EF6839" i="2" s="1"/>
  <c r="EF6838" i="2" a="1"/>
  <c r="EF6838" i="2" s="1"/>
  <c r="EF6837" i="2" a="1"/>
  <c r="EF6837" i="2" s="1"/>
  <c r="EF6836" i="2" a="1"/>
  <c r="EF6836" i="2" s="1"/>
  <c r="EF6835" i="2" a="1"/>
  <c r="EF6835" i="2" s="1"/>
  <c r="EF6834" i="2" a="1"/>
  <c r="EF6834" i="2" s="1"/>
  <c r="EF6833" i="2" a="1"/>
  <c r="EF6833" i="2" s="1"/>
  <c r="EF6832" i="2" a="1"/>
  <c r="EF6832" i="2" s="1"/>
  <c r="EF6831" i="2" a="1"/>
  <c r="EF6831" i="2" s="1"/>
  <c r="EF6830" i="2" a="1"/>
  <c r="EF6830" i="2" s="1"/>
  <c r="EF6829" i="2" a="1"/>
  <c r="EF6829" i="2" s="1"/>
  <c r="EF6828" i="2" a="1"/>
  <c r="EF6828" i="2" s="1"/>
  <c r="EF6827" i="2" a="1"/>
  <c r="EF6827" i="2" s="1"/>
  <c r="EF6826" i="2" a="1"/>
  <c r="EF6826" i="2" s="1"/>
  <c r="EF6825" i="2" a="1"/>
  <c r="EF6825" i="2" s="1"/>
  <c r="EF6824" i="2" a="1"/>
  <c r="EF6824" i="2" s="1"/>
  <c r="EF6823" i="2" a="1"/>
  <c r="EF6823" i="2" s="1"/>
  <c r="EF6822" i="2" a="1"/>
  <c r="EF6822" i="2" s="1"/>
  <c r="EF6821" i="2" a="1"/>
  <c r="EF6821" i="2" s="1"/>
  <c r="EF6820" i="2" a="1"/>
  <c r="EF6820" i="2" s="1"/>
  <c r="EF6819" i="2" a="1"/>
  <c r="EF6819" i="2" s="1"/>
  <c r="EF6818" i="2" a="1"/>
  <c r="EF6818" i="2" s="1"/>
  <c r="EF6817" i="2" a="1"/>
  <c r="EF6817" i="2" s="1"/>
  <c r="EF6816" i="2" a="1"/>
  <c r="EF6816" i="2" s="1"/>
  <c r="EF6815" i="2" a="1"/>
  <c r="EF6815" i="2" s="1"/>
  <c r="EF6814" i="2" a="1"/>
  <c r="EF6814" i="2" s="1"/>
  <c r="EF6813" i="2" a="1"/>
  <c r="EF6813" i="2" s="1"/>
  <c r="EF6812" i="2" a="1"/>
  <c r="EF6812" i="2" s="1"/>
  <c r="EF6811" i="2" a="1"/>
  <c r="EF6811" i="2" s="1"/>
  <c r="EF6810" i="2" a="1"/>
  <c r="EF6810" i="2" s="1"/>
  <c r="EF6809" i="2" a="1"/>
  <c r="EF6809" i="2" s="1"/>
  <c r="EF6808" i="2" a="1"/>
  <c r="EF6808" i="2" s="1"/>
  <c r="EF6807" i="2" a="1"/>
  <c r="EF6807" i="2" s="1"/>
  <c r="EF6806" i="2" a="1"/>
  <c r="EF6806" i="2" s="1"/>
  <c r="EF6805" i="2" a="1"/>
  <c r="EF6805" i="2" s="1"/>
  <c r="EF6804" i="2" a="1"/>
  <c r="EF6804" i="2" s="1"/>
  <c r="EF6803" i="2" a="1"/>
  <c r="EF6803" i="2" s="1"/>
  <c r="EF6802" i="2" a="1"/>
  <c r="EF6802" i="2" s="1"/>
  <c r="EF6801" i="2" a="1"/>
  <c r="EF6801" i="2" s="1"/>
  <c r="EF6800" i="2" a="1"/>
  <c r="EF6800" i="2" s="1"/>
  <c r="EF6799" i="2" a="1"/>
  <c r="EF6799" i="2" s="1"/>
  <c r="EF6798" i="2" a="1"/>
  <c r="EF6798" i="2" s="1"/>
  <c r="EF6797" i="2" a="1"/>
  <c r="EF6797" i="2" s="1"/>
  <c r="EF6796" i="2" a="1"/>
  <c r="EF6796" i="2" s="1"/>
  <c r="EF6795" i="2" a="1"/>
  <c r="EF6795" i="2" s="1"/>
  <c r="EF6794" i="2" a="1"/>
  <c r="EF6794" i="2" s="1"/>
  <c r="EF6793" i="2" a="1"/>
  <c r="EF6793" i="2" s="1"/>
  <c r="EF6792" i="2" a="1"/>
  <c r="EF6792" i="2" s="1"/>
  <c r="EF6791" i="2" a="1"/>
  <c r="EF6791" i="2" s="1"/>
  <c r="EF6790" i="2" a="1"/>
  <c r="EF6790" i="2" s="1"/>
  <c r="EF6789" i="2" a="1"/>
  <c r="EF6789" i="2" s="1"/>
  <c r="EF6788" i="2" a="1"/>
  <c r="EF6788" i="2" s="1"/>
  <c r="EF6787" i="2" a="1"/>
  <c r="EF6787" i="2" s="1"/>
  <c r="EF6786" i="2" a="1"/>
  <c r="EF6786" i="2" s="1"/>
  <c r="EF6785" i="2" a="1"/>
  <c r="EF6785" i="2" s="1"/>
  <c r="EF6784" i="2" a="1"/>
  <c r="EF6784" i="2" s="1"/>
  <c r="EF6783" i="2" a="1"/>
  <c r="EF6783" i="2" s="1"/>
  <c r="EF6782" i="2" a="1"/>
  <c r="EF6782" i="2" s="1"/>
  <c r="EF6781" i="2" a="1"/>
  <c r="EF6781" i="2" s="1"/>
  <c r="EF6780" i="2" a="1"/>
  <c r="EF6780" i="2" s="1"/>
  <c r="EF6779" i="2" a="1"/>
  <c r="EF6779" i="2" s="1"/>
  <c r="EF6778" i="2" a="1"/>
  <c r="EF6778" i="2" s="1"/>
  <c r="EF6777" i="2" a="1"/>
  <c r="EF6777" i="2" s="1"/>
  <c r="EF6776" i="2" a="1"/>
  <c r="EF6776" i="2" s="1"/>
  <c r="EF6775" i="2" a="1"/>
  <c r="EF6775" i="2" s="1"/>
  <c r="EF6774" i="2" a="1"/>
  <c r="EF6774" i="2" s="1"/>
  <c r="EF6773" i="2" a="1"/>
  <c r="EF6773" i="2" s="1"/>
  <c r="EF6772" i="2" a="1"/>
  <c r="EF6772" i="2" s="1"/>
  <c r="EF6771" i="2" a="1"/>
  <c r="EF6771" i="2" s="1"/>
  <c r="EF6770" i="2" a="1"/>
  <c r="EF6770" i="2" s="1"/>
  <c r="EF6769" i="2" a="1"/>
  <c r="EF6769" i="2" s="1"/>
  <c r="EF6768" i="2" a="1"/>
  <c r="EF6768" i="2" s="1"/>
  <c r="EF6767" i="2" a="1"/>
  <c r="EF6767" i="2" s="1"/>
  <c r="EF6766" i="2" a="1"/>
  <c r="EF6766" i="2" s="1"/>
  <c r="EF6765" i="2" a="1"/>
  <c r="EF6765" i="2" s="1"/>
  <c r="EF6764" i="2" a="1"/>
  <c r="EF6764" i="2" s="1"/>
  <c r="EF6763" i="2" a="1"/>
  <c r="EF6763" i="2" s="1"/>
  <c r="EF6762" i="2" a="1"/>
  <c r="EF6762" i="2" s="1"/>
  <c r="EF6761" i="2" a="1"/>
  <c r="EF6761" i="2" s="1"/>
  <c r="EF6760" i="2" a="1"/>
  <c r="EF6760" i="2" s="1"/>
  <c r="EF6759" i="2" a="1"/>
  <c r="EF6759" i="2" s="1"/>
  <c r="EF6758" i="2" a="1"/>
  <c r="EF6758" i="2" s="1"/>
  <c r="EF6757" i="2" a="1"/>
  <c r="EF6757" i="2" s="1"/>
  <c r="EF6756" i="2" a="1"/>
  <c r="EF6756" i="2" s="1"/>
  <c r="EF6755" i="2" a="1"/>
  <c r="EF6755" i="2" s="1"/>
  <c r="EF6754" i="2" a="1"/>
  <c r="EF6754" i="2" s="1"/>
  <c r="EF6753" i="2" a="1"/>
  <c r="EF6753" i="2" s="1"/>
  <c r="EF6752" i="2" a="1"/>
  <c r="EF6752" i="2" s="1"/>
  <c r="EF6751" i="2" a="1"/>
  <c r="EF6751" i="2" s="1"/>
  <c r="EF6750" i="2" a="1"/>
  <c r="EF6750" i="2" s="1"/>
  <c r="EF6749" i="2" a="1"/>
  <c r="EF6749" i="2" s="1"/>
  <c r="EF6748" i="2" a="1"/>
  <c r="EF6748" i="2" s="1"/>
  <c r="EF6747" i="2" a="1"/>
  <c r="EF6747" i="2" s="1"/>
  <c r="EF6746" i="2" a="1"/>
  <c r="EF6746" i="2" s="1"/>
  <c r="EF6745" i="2" a="1"/>
  <c r="EF6745" i="2" s="1"/>
  <c r="EF6744" i="2" a="1"/>
  <c r="EF6744" i="2" s="1"/>
  <c r="EF6743" i="2" a="1"/>
  <c r="EF6743" i="2" s="1"/>
  <c r="EF6742" i="2" a="1"/>
  <c r="EF6742" i="2" s="1"/>
  <c r="EF6741" i="2" a="1"/>
  <c r="EF6741" i="2" s="1"/>
  <c r="EF6740" i="2" a="1"/>
  <c r="EF6740" i="2" s="1"/>
  <c r="EF6739" i="2" a="1"/>
  <c r="EF6739" i="2" s="1"/>
  <c r="EF6738" i="2" a="1"/>
  <c r="EF6738" i="2" s="1"/>
  <c r="EF6737" i="2" a="1"/>
  <c r="EF6737" i="2" s="1"/>
  <c r="EF6736" i="2" a="1"/>
  <c r="EF6736" i="2" s="1"/>
  <c r="EF6735" i="2" a="1"/>
  <c r="EF6735" i="2" s="1"/>
  <c r="EF6734" i="2" a="1"/>
  <c r="EF6734" i="2" s="1"/>
  <c r="EF6733" i="2" a="1"/>
  <c r="EF6733" i="2" s="1"/>
  <c r="EF6732" i="2" a="1"/>
  <c r="EF6732" i="2" s="1"/>
  <c r="EF6731" i="2" a="1"/>
  <c r="EF6731" i="2" s="1"/>
  <c r="EF6730" i="2" a="1"/>
  <c r="EF6730" i="2" s="1"/>
  <c r="EF6729" i="2" a="1"/>
  <c r="EF6729" i="2" s="1"/>
  <c r="EF6728" i="2" a="1"/>
  <c r="EF6728" i="2" s="1"/>
  <c r="EF6727" i="2" a="1"/>
  <c r="EF6727" i="2" s="1"/>
  <c r="EF6726" i="2" a="1"/>
  <c r="EF6726" i="2" s="1"/>
  <c r="EF6725" i="2" a="1"/>
  <c r="EF6725" i="2" s="1"/>
  <c r="EF6724" i="2" a="1"/>
  <c r="EF6724" i="2" s="1"/>
  <c r="EF6723" i="2" a="1"/>
  <c r="EF6723" i="2" s="1"/>
  <c r="EF6722" i="2" a="1"/>
  <c r="EF6722" i="2" s="1"/>
  <c r="EF6721" i="2" a="1"/>
  <c r="EF6721" i="2" s="1"/>
  <c r="EF6720" i="2" a="1"/>
  <c r="EF6720" i="2" s="1"/>
  <c r="EF6719" i="2" a="1"/>
  <c r="EF6719" i="2" s="1"/>
  <c r="EF6718" i="2" a="1"/>
  <c r="EF6718" i="2" s="1"/>
  <c r="EF6717" i="2" a="1"/>
  <c r="EF6717" i="2" s="1"/>
  <c r="EF6716" i="2" a="1"/>
  <c r="EF6716" i="2" s="1"/>
  <c r="EF6715" i="2" a="1"/>
  <c r="EF6715" i="2" s="1"/>
  <c r="EF6714" i="2" a="1"/>
  <c r="EF6714" i="2" s="1"/>
  <c r="EF6713" i="2" a="1"/>
  <c r="EF6713" i="2" s="1"/>
  <c r="EF6712" i="2" a="1"/>
  <c r="EF6712" i="2" s="1"/>
  <c r="EF6711" i="2" a="1"/>
  <c r="EF6711" i="2" s="1"/>
  <c r="EF6710" i="2" a="1"/>
  <c r="EF6710" i="2" s="1"/>
  <c r="EF6709" i="2" a="1"/>
  <c r="EF6709" i="2" s="1"/>
  <c r="EF6708" i="2" a="1"/>
  <c r="EF6708" i="2" s="1"/>
  <c r="EF6707" i="2" a="1"/>
  <c r="EF6707" i="2" s="1"/>
  <c r="EF6706" i="2" a="1"/>
  <c r="EF6706" i="2" s="1"/>
  <c r="EF6705" i="2" a="1"/>
  <c r="EF6705" i="2" s="1"/>
  <c r="EF6704" i="2" a="1"/>
  <c r="EF6704" i="2" s="1"/>
  <c r="EF6703" i="2" a="1"/>
  <c r="EF6703" i="2" s="1"/>
  <c r="EF6702" i="2" a="1"/>
  <c r="EF6702" i="2" s="1"/>
  <c r="EF6701" i="2" a="1"/>
  <c r="EF6701" i="2" s="1"/>
  <c r="EF6700" i="2" a="1"/>
  <c r="EF6700" i="2" s="1"/>
  <c r="EF6699" i="2" a="1"/>
  <c r="EF6699" i="2" s="1"/>
  <c r="EF6698" i="2" a="1"/>
  <c r="EF6698" i="2" s="1"/>
  <c r="EF6697" i="2" a="1"/>
  <c r="EF6697" i="2" s="1"/>
  <c r="EF6696" i="2" a="1"/>
  <c r="EF6696" i="2" s="1"/>
  <c r="EF6695" i="2" a="1"/>
  <c r="EF6695" i="2" s="1"/>
  <c r="EF6694" i="2" a="1"/>
  <c r="EF6694" i="2" s="1"/>
  <c r="EF6693" i="2" a="1"/>
  <c r="EF6693" i="2" s="1"/>
  <c r="EF6692" i="2" a="1"/>
  <c r="EF6692" i="2" s="1"/>
  <c r="EF6691" i="2" a="1"/>
  <c r="EF6691" i="2" s="1"/>
  <c r="EF6690" i="2" a="1"/>
  <c r="EF6690" i="2" s="1"/>
  <c r="EF6689" i="2" a="1"/>
  <c r="EF6689" i="2" s="1"/>
  <c r="EF6688" i="2" a="1"/>
  <c r="EF6688" i="2" s="1"/>
  <c r="EF6687" i="2" a="1"/>
  <c r="EF6687" i="2" s="1"/>
  <c r="EF6686" i="2" a="1"/>
  <c r="EF6686" i="2" s="1"/>
  <c r="EF6685" i="2" a="1"/>
  <c r="EF6685" i="2" s="1"/>
  <c r="EF6684" i="2" a="1"/>
  <c r="EF6684" i="2" s="1"/>
  <c r="EF6683" i="2" a="1"/>
  <c r="EF6683" i="2" s="1"/>
  <c r="EF6682" i="2" a="1"/>
  <c r="EF6682" i="2" s="1"/>
  <c r="EF6681" i="2" a="1"/>
  <c r="EF6681" i="2" s="1"/>
  <c r="EF6680" i="2" a="1"/>
  <c r="EF6680" i="2" s="1"/>
  <c r="EF6679" i="2" a="1"/>
  <c r="EF6679" i="2" s="1"/>
  <c r="EF6678" i="2" a="1"/>
  <c r="EF6678" i="2" s="1"/>
  <c r="EF6677" i="2" a="1"/>
  <c r="EF6677" i="2" s="1"/>
  <c r="EF6676" i="2" a="1"/>
  <c r="EF6676" i="2" s="1"/>
  <c r="EF6675" i="2" a="1"/>
  <c r="EF6675" i="2" s="1"/>
  <c r="EF6674" i="2" a="1"/>
  <c r="EF6674" i="2" s="1"/>
  <c r="EF6673" i="2" a="1"/>
  <c r="EF6673" i="2" s="1"/>
  <c r="EF6672" i="2" a="1"/>
  <c r="EF6672" i="2" s="1"/>
  <c r="EF6671" i="2" a="1"/>
  <c r="EF6671" i="2" s="1"/>
  <c r="EF6670" i="2" a="1"/>
  <c r="EF6670" i="2" s="1"/>
  <c r="EF6669" i="2" a="1"/>
  <c r="EF6669" i="2" s="1"/>
  <c r="EF6668" i="2" a="1"/>
  <c r="EF6668" i="2" s="1"/>
  <c r="EF6667" i="2" a="1"/>
  <c r="EF6667" i="2" s="1"/>
  <c r="EF6666" i="2" a="1"/>
  <c r="EF6666" i="2" s="1"/>
  <c r="EF6665" i="2" a="1"/>
  <c r="EF6665" i="2" s="1"/>
  <c r="EF6664" i="2" a="1"/>
  <c r="EF6664" i="2" s="1"/>
  <c r="EF6663" i="2" a="1"/>
  <c r="EF6663" i="2" s="1"/>
  <c r="EF6662" i="2" a="1"/>
  <c r="EF6662" i="2" s="1"/>
  <c r="EF6661" i="2" a="1"/>
  <c r="EF6661" i="2" s="1"/>
  <c r="EF6660" i="2" a="1"/>
  <c r="EF6660" i="2" s="1"/>
  <c r="EF6659" i="2" a="1"/>
  <c r="EF6659" i="2" s="1"/>
  <c r="EF6658" i="2" a="1"/>
  <c r="EF6658" i="2" s="1"/>
  <c r="EF6657" i="2" a="1"/>
  <c r="EF6657" i="2" s="1"/>
  <c r="EF6656" i="2" a="1"/>
  <c r="EF6656" i="2" s="1"/>
  <c r="EF6655" i="2" a="1"/>
  <c r="EF6655" i="2" s="1"/>
  <c r="EF6654" i="2" a="1"/>
  <c r="EF6654" i="2" s="1"/>
  <c r="EF6653" i="2" a="1"/>
  <c r="EF6653" i="2" s="1"/>
  <c r="EF6652" i="2" a="1"/>
  <c r="EF6652" i="2" s="1"/>
  <c r="EF6651" i="2" a="1"/>
  <c r="EF6651" i="2" s="1"/>
  <c r="EF6650" i="2" a="1"/>
  <c r="EF6650" i="2" s="1"/>
  <c r="EF6649" i="2" a="1"/>
  <c r="EF6649" i="2" s="1"/>
  <c r="EF6648" i="2" a="1"/>
  <c r="EF6648" i="2" s="1"/>
  <c r="EF6647" i="2" a="1"/>
  <c r="EF6647" i="2" s="1"/>
  <c r="EF6646" i="2" a="1"/>
  <c r="EF6646" i="2" s="1"/>
  <c r="EF6645" i="2" a="1"/>
  <c r="EF6645" i="2" s="1"/>
  <c r="EF6644" i="2" a="1"/>
  <c r="EF6644" i="2" s="1"/>
  <c r="EF6643" i="2" a="1"/>
  <c r="EF6643" i="2" s="1"/>
  <c r="EF6642" i="2" a="1"/>
  <c r="EF6642" i="2" s="1"/>
  <c r="EF6641" i="2" a="1"/>
  <c r="EF6641" i="2" s="1"/>
  <c r="EF6640" i="2" a="1"/>
  <c r="EF6640" i="2" s="1"/>
  <c r="EF6639" i="2" a="1"/>
  <c r="EF6639" i="2" s="1"/>
  <c r="EF6638" i="2" a="1"/>
  <c r="EF6638" i="2" s="1"/>
  <c r="EF6637" i="2" a="1"/>
  <c r="EF6637" i="2" s="1"/>
  <c r="EF6636" i="2" a="1"/>
  <c r="EF6636" i="2" s="1"/>
  <c r="EF6635" i="2" a="1"/>
  <c r="EF6635" i="2" s="1"/>
  <c r="EF6634" i="2" a="1"/>
  <c r="EF6634" i="2" s="1"/>
  <c r="EF6633" i="2" a="1"/>
  <c r="EF6633" i="2" s="1"/>
  <c r="EF6632" i="2" a="1"/>
  <c r="EF6632" i="2" s="1"/>
  <c r="EF6631" i="2" a="1"/>
  <c r="EF6631" i="2" s="1"/>
  <c r="EF6630" i="2" a="1"/>
  <c r="EF6630" i="2" s="1"/>
  <c r="EF6629" i="2" a="1"/>
  <c r="EF6629" i="2" s="1"/>
  <c r="EF6628" i="2" a="1"/>
  <c r="EF6628" i="2" s="1"/>
  <c r="EF6627" i="2" a="1"/>
  <c r="EF6627" i="2" s="1"/>
  <c r="EF6626" i="2" a="1"/>
  <c r="EF6626" i="2" s="1"/>
  <c r="EF6625" i="2" a="1"/>
  <c r="EF6625" i="2" s="1"/>
  <c r="EF6624" i="2" a="1"/>
  <c r="EF6624" i="2" s="1"/>
  <c r="EF6623" i="2" a="1"/>
  <c r="EF6623" i="2" s="1"/>
  <c r="EF6622" i="2" a="1"/>
  <c r="EF6622" i="2" s="1"/>
  <c r="EF6621" i="2" a="1"/>
  <c r="EF6621" i="2" s="1"/>
  <c r="EF6620" i="2" a="1"/>
  <c r="EF6620" i="2" s="1"/>
  <c r="EF6619" i="2" a="1"/>
  <c r="EF6619" i="2" s="1"/>
  <c r="EF6618" i="2" a="1"/>
  <c r="EF6618" i="2" s="1"/>
  <c r="EF6617" i="2" a="1"/>
  <c r="EF6617" i="2" s="1"/>
  <c r="EF6616" i="2" a="1"/>
  <c r="EF6616" i="2" s="1"/>
  <c r="EF6615" i="2" a="1"/>
  <c r="EF6615" i="2" s="1"/>
  <c r="EF6614" i="2" a="1"/>
  <c r="EF6614" i="2" s="1"/>
  <c r="EF6613" i="2" a="1"/>
  <c r="EF6613" i="2" s="1"/>
  <c r="EF6612" i="2" a="1"/>
  <c r="EF6612" i="2" s="1"/>
  <c r="EF6611" i="2" a="1"/>
  <c r="EF6611" i="2" s="1"/>
  <c r="EF6610" i="2" a="1"/>
  <c r="EF6610" i="2" s="1"/>
  <c r="EF6609" i="2" a="1"/>
  <c r="EF6609" i="2" s="1"/>
  <c r="EF6608" i="2" a="1"/>
  <c r="EF6608" i="2" s="1"/>
  <c r="EF6607" i="2" a="1"/>
  <c r="EF6607" i="2" s="1"/>
  <c r="EF6606" i="2" a="1"/>
  <c r="EF6606" i="2" s="1"/>
  <c r="EF6605" i="2" a="1"/>
  <c r="EF6605" i="2" s="1"/>
  <c r="EF6604" i="2" a="1"/>
  <c r="EF6604" i="2" s="1"/>
  <c r="EF6603" i="2" a="1"/>
  <c r="EF6603" i="2" s="1"/>
  <c r="EF6602" i="2" a="1"/>
  <c r="EF6602" i="2" s="1"/>
  <c r="EF6601" i="2" a="1"/>
  <c r="EF6601" i="2" s="1"/>
  <c r="EF6600" i="2" a="1"/>
  <c r="EF6600" i="2" s="1"/>
  <c r="EF6599" i="2" a="1"/>
  <c r="EF6599" i="2" s="1"/>
  <c r="EF6598" i="2" a="1"/>
  <c r="EF6598" i="2" s="1"/>
  <c r="EF6597" i="2" a="1"/>
  <c r="EF6597" i="2" s="1"/>
  <c r="EF6596" i="2" a="1"/>
  <c r="EF6596" i="2" s="1"/>
  <c r="EF6595" i="2" a="1"/>
  <c r="EF6595" i="2" s="1"/>
  <c r="EF6594" i="2" a="1"/>
  <c r="EF6594" i="2" s="1"/>
  <c r="EF6593" i="2" a="1"/>
  <c r="EF6593" i="2" s="1"/>
  <c r="EF6592" i="2" a="1"/>
  <c r="EF6592" i="2" s="1"/>
  <c r="EF6591" i="2" a="1"/>
  <c r="EF6591" i="2" s="1"/>
  <c r="EF6590" i="2" a="1"/>
  <c r="EF6590" i="2" s="1"/>
  <c r="EF6589" i="2" a="1"/>
  <c r="EF6589" i="2" s="1"/>
  <c r="EF6588" i="2" a="1"/>
  <c r="EF6588" i="2" s="1"/>
  <c r="EF6587" i="2" a="1"/>
  <c r="EF6587" i="2" s="1"/>
  <c r="EF6586" i="2" a="1"/>
  <c r="EF6586" i="2" s="1"/>
  <c r="EF6585" i="2" a="1"/>
  <c r="EF6585" i="2" s="1"/>
  <c r="EF6584" i="2" a="1"/>
  <c r="EF6584" i="2" s="1"/>
  <c r="EF6583" i="2" a="1"/>
  <c r="EF6583" i="2" s="1"/>
  <c r="EF6582" i="2" a="1"/>
  <c r="EF6582" i="2" s="1"/>
  <c r="EF6581" i="2" a="1"/>
  <c r="EF6581" i="2" s="1"/>
  <c r="EF6580" i="2" a="1"/>
  <c r="EF6580" i="2" s="1"/>
  <c r="EF6579" i="2" a="1"/>
  <c r="EF6579" i="2" s="1"/>
  <c r="EF6578" i="2" a="1"/>
  <c r="EF6578" i="2" s="1"/>
  <c r="EF6577" i="2" a="1"/>
  <c r="EF6577" i="2" s="1"/>
  <c r="EF6576" i="2" a="1"/>
  <c r="EF6576" i="2" s="1"/>
  <c r="EF6575" i="2" a="1"/>
  <c r="EF6575" i="2" s="1"/>
  <c r="EF6574" i="2" a="1"/>
  <c r="EF6574" i="2" s="1"/>
  <c r="EF6573" i="2" a="1"/>
  <c r="EF6573" i="2" s="1"/>
  <c r="EF6572" i="2" a="1"/>
  <c r="EF6572" i="2" s="1"/>
  <c r="EF6571" i="2" a="1"/>
  <c r="EF6571" i="2" s="1"/>
  <c r="EF6570" i="2" a="1"/>
  <c r="EF6570" i="2" s="1"/>
  <c r="EF6569" i="2" a="1"/>
  <c r="EF6569" i="2" s="1"/>
  <c r="EF6568" i="2" a="1"/>
  <c r="EF6568" i="2" s="1"/>
  <c r="EF6567" i="2" a="1"/>
  <c r="EF6567" i="2" s="1"/>
  <c r="EF6566" i="2" a="1"/>
  <c r="EF6566" i="2" s="1"/>
  <c r="EF6565" i="2" a="1"/>
  <c r="EF6565" i="2" s="1"/>
  <c r="EF6564" i="2" a="1"/>
  <c r="EF6564" i="2" s="1"/>
  <c r="EF6563" i="2" a="1"/>
  <c r="EF6563" i="2" s="1"/>
  <c r="EF6562" i="2" a="1"/>
  <c r="EF6562" i="2" s="1"/>
  <c r="EF6561" i="2" a="1"/>
  <c r="EF6561" i="2" s="1"/>
  <c r="EF6560" i="2" a="1"/>
  <c r="EF6560" i="2" s="1"/>
  <c r="EF6559" i="2" a="1"/>
  <c r="EF6559" i="2" s="1"/>
  <c r="EF6558" i="2" a="1"/>
  <c r="EF6558" i="2" s="1"/>
  <c r="EF6557" i="2" a="1"/>
  <c r="EF6557" i="2" s="1"/>
  <c r="EF6556" i="2" a="1"/>
  <c r="EF6556" i="2" s="1"/>
  <c r="EF6555" i="2" a="1"/>
  <c r="EF6555" i="2" s="1"/>
  <c r="EF6554" i="2" a="1"/>
  <c r="EF6554" i="2" s="1"/>
  <c r="EF6553" i="2" a="1"/>
  <c r="EF6553" i="2" s="1"/>
  <c r="EF6552" i="2" a="1"/>
  <c r="EF6552" i="2" s="1"/>
  <c r="EF6551" i="2" a="1"/>
  <c r="EF6551" i="2" s="1"/>
  <c r="EF6550" i="2" a="1"/>
  <c r="EF6550" i="2" s="1"/>
  <c r="EF6549" i="2" a="1"/>
  <c r="EF6549" i="2" s="1"/>
  <c r="EF6548" i="2" a="1"/>
  <c r="EF6548" i="2" s="1"/>
  <c r="EF6547" i="2" a="1"/>
  <c r="EF6547" i="2" s="1"/>
  <c r="EF6546" i="2" a="1"/>
  <c r="EF6546" i="2" s="1"/>
  <c r="EF6545" i="2" a="1"/>
  <c r="EF6545" i="2" s="1"/>
  <c r="EF6544" i="2" a="1"/>
  <c r="EF6544" i="2" s="1"/>
  <c r="EF6543" i="2" a="1"/>
  <c r="EF6543" i="2" s="1"/>
  <c r="EF6542" i="2" a="1"/>
  <c r="EF6542" i="2" s="1"/>
  <c r="EF6541" i="2" a="1"/>
  <c r="EF6541" i="2" s="1"/>
  <c r="EF6540" i="2" a="1"/>
  <c r="EF6540" i="2" s="1"/>
  <c r="EF6539" i="2" a="1"/>
  <c r="EF6539" i="2" s="1"/>
  <c r="EF6538" i="2" a="1"/>
  <c r="EF6538" i="2" s="1"/>
  <c r="EF6537" i="2" a="1"/>
  <c r="EF6537" i="2" s="1"/>
  <c r="EF6536" i="2" a="1"/>
  <c r="EF6536" i="2" s="1"/>
  <c r="EF6535" i="2" a="1"/>
  <c r="EF6535" i="2" s="1"/>
  <c r="EF6534" i="2" a="1"/>
  <c r="EF6534" i="2" s="1"/>
  <c r="EF6533" i="2" a="1"/>
  <c r="EF6533" i="2" s="1"/>
  <c r="EF6532" i="2" a="1"/>
  <c r="EF6532" i="2" s="1"/>
  <c r="EF6531" i="2" a="1"/>
  <c r="EF6531" i="2" s="1"/>
  <c r="EF6530" i="2" a="1"/>
  <c r="EF6530" i="2" s="1"/>
  <c r="EF6529" i="2" a="1"/>
  <c r="EF6529" i="2" s="1"/>
  <c r="EF6528" i="2" a="1"/>
  <c r="EF6528" i="2" s="1"/>
  <c r="EF6527" i="2" a="1"/>
  <c r="EF6527" i="2" s="1"/>
  <c r="EF6526" i="2" a="1"/>
  <c r="EF6526" i="2" s="1"/>
  <c r="EF6525" i="2" a="1"/>
  <c r="EF6525" i="2" s="1"/>
  <c r="EF6524" i="2" a="1"/>
  <c r="EF6524" i="2" s="1"/>
  <c r="EF6523" i="2" a="1"/>
  <c r="EF6523" i="2" s="1"/>
  <c r="EF6522" i="2" a="1"/>
  <c r="EF6522" i="2" s="1"/>
  <c r="EF6521" i="2" a="1"/>
  <c r="EF6521" i="2" s="1"/>
  <c r="EF6520" i="2" a="1"/>
  <c r="EF6520" i="2" s="1"/>
  <c r="EF6519" i="2" a="1"/>
  <c r="EF6519" i="2" s="1"/>
  <c r="EF6518" i="2" a="1"/>
  <c r="EF6518" i="2" s="1"/>
  <c r="EF6517" i="2" a="1"/>
  <c r="EF6517" i="2" s="1"/>
  <c r="EF6516" i="2" a="1"/>
  <c r="EF6516" i="2" s="1"/>
  <c r="EF6515" i="2" a="1"/>
  <c r="EF6515" i="2" s="1"/>
  <c r="EF6514" i="2" a="1"/>
  <c r="EF6514" i="2" s="1"/>
  <c r="EF6513" i="2" a="1"/>
  <c r="EF6513" i="2" s="1"/>
  <c r="EF6512" i="2" a="1"/>
  <c r="EF6512" i="2" s="1"/>
  <c r="EF6511" i="2" a="1"/>
  <c r="EF6511" i="2" s="1"/>
  <c r="EF6510" i="2" a="1"/>
  <c r="EF6510" i="2" s="1"/>
  <c r="EF6509" i="2" a="1"/>
  <c r="EF6509" i="2" s="1"/>
  <c r="EF6508" i="2" a="1"/>
  <c r="EF6508" i="2" s="1"/>
  <c r="EF6507" i="2" a="1"/>
  <c r="EF6507" i="2" s="1"/>
  <c r="EF6506" i="2" a="1"/>
  <c r="EF6506" i="2" s="1"/>
  <c r="EF6505" i="2" a="1"/>
  <c r="EF6505" i="2" s="1"/>
  <c r="EF6504" i="2" a="1"/>
  <c r="EF6504" i="2" s="1"/>
  <c r="EF6503" i="2" a="1"/>
  <c r="EF6503" i="2" s="1"/>
  <c r="EF6502" i="2" a="1"/>
  <c r="EF6502" i="2" s="1"/>
  <c r="EF6501" i="2" a="1"/>
  <c r="EF6501" i="2" s="1"/>
  <c r="EF6500" i="2" a="1"/>
  <c r="EF6500" i="2" s="1"/>
  <c r="EF6499" i="2" a="1"/>
  <c r="EF6499" i="2" s="1"/>
  <c r="EF6498" i="2" a="1"/>
  <c r="EF6498" i="2" s="1"/>
  <c r="EF6497" i="2" a="1"/>
  <c r="EF6497" i="2" s="1"/>
  <c r="EF6496" i="2" a="1"/>
  <c r="EF6496" i="2" s="1"/>
  <c r="EF6495" i="2" a="1"/>
  <c r="EF6495" i="2" s="1"/>
  <c r="EF6494" i="2" a="1"/>
  <c r="EF6494" i="2" s="1"/>
  <c r="EF6493" i="2" a="1"/>
  <c r="EF6493" i="2" s="1"/>
  <c r="EF6492" i="2" a="1"/>
  <c r="EF6492" i="2" s="1"/>
  <c r="EF6491" i="2" a="1"/>
  <c r="EF6491" i="2" s="1"/>
  <c r="EF6490" i="2" a="1"/>
  <c r="EF6490" i="2" s="1"/>
  <c r="EF6489" i="2" a="1"/>
  <c r="EF6489" i="2" s="1"/>
  <c r="EF6488" i="2" a="1"/>
  <c r="EF6488" i="2" s="1"/>
  <c r="EF6487" i="2" a="1"/>
  <c r="EF6487" i="2" s="1"/>
  <c r="EF6486" i="2" a="1"/>
  <c r="EF6486" i="2" s="1"/>
  <c r="EF6485" i="2" a="1"/>
  <c r="EF6485" i="2" s="1"/>
  <c r="EF6484" i="2" a="1"/>
  <c r="EF6484" i="2" s="1"/>
  <c r="EF6483" i="2" a="1"/>
  <c r="EF6483" i="2" s="1"/>
  <c r="EF6482" i="2" a="1"/>
  <c r="EF6482" i="2" s="1"/>
  <c r="EF6481" i="2" a="1"/>
  <c r="EF6481" i="2" s="1"/>
  <c r="EF6480" i="2" a="1"/>
  <c r="EF6480" i="2" s="1"/>
  <c r="EF6479" i="2" a="1"/>
  <c r="EF6479" i="2" s="1"/>
  <c r="EF6478" i="2" a="1"/>
  <c r="EF6478" i="2" s="1"/>
  <c r="EF6477" i="2" a="1"/>
  <c r="EF6477" i="2" s="1"/>
  <c r="EF6476" i="2" a="1"/>
  <c r="EF6476" i="2" s="1"/>
  <c r="EF6475" i="2" a="1"/>
  <c r="EF6475" i="2" s="1"/>
  <c r="EF6474" i="2" a="1"/>
  <c r="EF6474" i="2" s="1"/>
  <c r="EF6473" i="2" a="1"/>
  <c r="EF6473" i="2" s="1"/>
  <c r="EF6472" i="2" a="1"/>
  <c r="EF6472" i="2" s="1"/>
  <c r="EF6471" i="2" a="1"/>
  <c r="EF6471" i="2" s="1"/>
  <c r="EF6470" i="2" a="1"/>
  <c r="EF6470" i="2" s="1"/>
  <c r="EF6469" i="2" a="1"/>
  <c r="EF6469" i="2" s="1"/>
  <c r="EF6468" i="2" a="1"/>
  <c r="EF6468" i="2" s="1"/>
  <c r="EF6467" i="2" a="1"/>
  <c r="EF6467" i="2" s="1"/>
  <c r="EF6466" i="2" a="1"/>
  <c r="EF6466" i="2" s="1"/>
  <c r="EF6465" i="2" a="1"/>
  <c r="EF6465" i="2" s="1"/>
  <c r="EF6464" i="2" a="1"/>
  <c r="EF6464" i="2" s="1"/>
  <c r="EF6463" i="2" a="1"/>
  <c r="EF6463" i="2" s="1"/>
  <c r="EF6462" i="2" a="1"/>
  <c r="EF6462" i="2" s="1"/>
  <c r="EF6461" i="2" a="1"/>
  <c r="EF6461" i="2" s="1"/>
  <c r="EF6460" i="2" a="1"/>
  <c r="EF6460" i="2" s="1"/>
  <c r="EF6459" i="2" a="1"/>
  <c r="EF6459" i="2" s="1"/>
  <c r="EF6458" i="2" a="1"/>
  <c r="EF6458" i="2" s="1"/>
  <c r="EF6457" i="2" a="1"/>
  <c r="EF6457" i="2" s="1"/>
  <c r="EF6456" i="2" a="1"/>
  <c r="EF6456" i="2" s="1"/>
  <c r="EF6455" i="2" a="1"/>
  <c r="EF6455" i="2" s="1"/>
  <c r="EF6454" i="2" a="1"/>
  <c r="EF6454" i="2" s="1"/>
  <c r="EF6453" i="2" a="1"/>
  <c r="EF6453" i="2" s="1"/>
  <c r="EF6452" i="2" a="1"/>
  <c r="EF6452" i="2" s="1"/>
  <c r="EF6451" i="2" a="1"/>
  <c r="EF6451" i="2" s="1"/>
  <c r="EF6450" i="2" a="1"/>
  <c r="EF6450" i="2" s="1"/>
  <c r="EF6449" i="2" a="1"/>
  <c r="EF6449" i="2" s="1"/>
  <c r="EF6448" i="2" a="1"/>
  <c r="EF6448" i="2" s="1"/>
  <c r="EF6447" i="2" a="1"/>
  <c r="EF6447" i="2" s="1"/>
  <c r="EF6446" i="2" a="1"/>
  <c r="EF6446" i="2" s="1"/>
  <c r="EF6445" i="2"/>
  <c r="EF6445" i="2" a="1"/>
  <c r="EF6444" i="2" a="1"/>
  <c r="EF6444" i="2" s="1"/>
  <c r="EF6443" i="2" a="1"/>
  <c r="EF6443" i="2" s="1"/>
  <c r="EF6442" i="2" a="1"/>
  <c r="EF6442" i="2" s="1"/>
  <c r="EF6441" i="2" a="1"/>
  <c r="EF6441" i="2" s="1"/>
  <c r="EF6440" i="2" a="1"/>
  <c r="EF6440" i="2" s="1"/>
  <c r="EF6439" i="2" a="1"/>
  <c r="EF6439" i="2" s="1"/>
  <c r="EF6438" i="2" a="1"/>
  <c r="EF6438" i="2" s="1"/>
  <c r="EF6437" i="2" a="1"/>
  <c r="EF6437" i="2" s="1"/>
  <c r="EF6436" i="2" a="1"/>
  <c r="EF6436" i="2" s="1"/>
  <c r="EF6435" i="2" a="1"/>
  <c r="EF6435" i="2" s="1"/>
  <c r="EF6434" i="2" a="1"/>
  <c r="EF6434" i="2" s="1"/>
  <c r="EF6433" i="2" a="1"/>
  <c r="EF6433" i="2" s="1"/>
  <c r="EF6432" i="2" a="1"/>
  <c r="EF6432" i="2" s="1"/>
  <c r="EF6431" i="2" a="1"/>
  <c r="EF6431" i="2" s="1"/>
  <c r="EF6430" i="2" a="1"/>
  <c r="EF6430" i="2" s="1"/>
  <c r="EF6429" i="2" a="1"/>
  <c r="EF6429" i="2" s="1"/>
  <c r="EF6428" i="2" a="1"/>
  <c r="EF6428" i="2" s="1"/>
  <c r="EF6427" i="2" a="1"/>
  <c r="EF6427" i="2" s="1"/>
  <c r="EF6426" i="2" a="1"/>
  <c r="EF6426" i="2" s="1"/>
  <c r="EF6425" i="2" a="1"/>
  <c r="EF6425" i="2" s="1"/>
  <c r="EF6424" i="2" a="1"/>
  <c r="EF6424" i="2" s="1"/>
  <c r="EF6423" i="2" a="1"/>
  <c r="EF6423" i="2" s="1"/>
  <c r="EF6422" i="2" a="1"/>
  <c r="EF6422" i="2" s="1"/>
  <c r="EF6421" i="2" a="1"/>
  <c r="EF6421" i="2" s="1"/>
  <c r="EF6420" i="2" a="1"/>
  <c r="EF6420" i="2" s="1"/>
  <c r="EF6419" i="2" a="1"/>
  <c r="EF6419" i="2" s="1"/>
  <c r="EF6418" i="2" a="1"/>
  <c r="EF6418" i="2" s="1"/>
  <c r="EF6417" i="2" a="1"/>
  <c r="EF6417" i="2" s="1"/>
  <c r="EF6416" i="2" a="1"/>
  <c r="EF6416" i="2" s="1"/>
  <c r="EF6415" i="2" a="1"/>
  <c r="EF6415" i="2" s="1"/>
  <c r="EF6414" i="2" a="1"/>
  <c r="EF6414" i="2" s="1"/>
  <c r="EF6413" i="2" a="1"/>
  <c r="EF6413" i="2" s="1"/>
  <c r="EF6412" i="2" a="1"/>
  <c r="EF6412" i="2" s="1"/>
  <c r="EF6411" i="2" a="1"/>
  <c r="EF6411" i="2" s="1"/>
  <c r="EF6410" i="2" a="1"/>
  <c r="EF6410" i="2" s="1"/>
  <c r="EF6409" i="2" a="1"/>
  <c r="EF6409" i="2" s="1"/>
  <c r="EF6408" i="2" a="1"/>
  <c r="EF6408" i="2" s="1"/>
  <c r="EF6407" i="2" a="1"/>
  <c r="EF6407" i="2" s="1"/>
  <c r="EF6406" i="2" a="1"/>
  <c r="EF6406" i="2" s="1"/>
  <c r="EF6405" i="2" a="1"/>
  <c r="EF6405" i="2" s="1"/>
  <c r="EF6404" i="2" a="1"/>
  <c r="EF6404" i="2" s="1"/>
  <c r="EF6403" i="2" a="1"/>
  <c r="EF6403" i="2" s="1"/>
  <c r="EF6402" i="2" a="1"/>
  <c r="EF6402" i="2" s="1"/>
  <c r="EF6401" i="2" a="1"/>
  <c r="EF6401" i="2" s="1"/>
  <c r="EF6400" i="2" a="1"/>
  <c r="EF6400" i="2" s="1"/>
  <c r="EF6399" i="2" a="1"/>
  <c r="EF6399" i="2" s="1"/>
  <c r="EF6398" i="2" a="1"/>
  <c r="EF6398" i="2" s="1"/>
  <c r="EF6397" i="2" a="1"/>
  <c r="EF6397" i="2" s="1"/>
  <c r="EF6396" i="2" a="1"/>
  <c r="EF6396" i="2" s="1"/>
  <c r="EF6395" i="2" a="1"/>
  <c r="EF6395" i="2" s="1"/>
  <c r="EF6394" i="2" a="1"/>
  <c r="EF6394" i="2" s="1"/>
  <c r="EF6393" i="2" a="1"/>
  <c r="EF6393" i="2" s="1"/>
  <c r="EF6392" i="2" a="1"/>
  <c r="EF6392" i="2" s="1"/>
  <c r="EF6391" i="2" a="1"/>
  <c r="EF6391" i="2" s="1"/>
  <c r="EF6390" i="2" a="1"/>
  <c r="EF6390" i="2" s="1"/>
  <c r="EF6389" i="2" a="1"/>
  <c r="EF6389" i="2" s="1"/>
  <c r="EF6388" i="2" a="1"/>
  <c r="EF6388" i="2" s="1"/>
  <c r="EF6387" i="2" a="1"/>
  <c r="EF6387" i="2" s="1"/>
  <c r="EF6386" i="2" a="1"/>
  <c r="EF6386" i="2" s="1"/>
  <c r="EF6385" i="2" a="1"/>
  <c r="EF6385" i="2" s="1"/>
  <c r="EF6384" i="2" a="1"/>
  <c r="EF6384" i="2" s="1"/>
  <c r="EF6383" i="2" a="1"/>
  <c r="EF6383" i="2" s="1"/>
  <c r="EF6382" i="2" a="1"/>
  <c r="EF6382" i="2" s="1"/>
  <c r="EF6381" i="2" a="1"/>
  <c r="EF6381" i="2" s="1"/>
  <c r="EF6380" i="2" a="1"/>
  <c r="EF6380" i="2" s="1"/>
  <c r="EF6379" i="2" a="1"/>
  <c r="EF6379" i="2" s="1"/>
  <c r="EF6378" i="2" a="1"/>
  <c r="EF6378" i="2" s="1"/>
  <c r="EF6377" i="2" a="1"/>
  <c r="EF6377" i="2" s="1"/>
  <c r="EF6376" i="2" a="1"/>
  <c r="EF6376" i="2" s="1"/>
  <c r="EF6375" i="2" a="1"/>
  <c r="EF6375" i="2" s="1"/>
  <c r="EF6374" i="2" a="1"/>
  <c r="EF6374" i="2" s="1"/>
  <c r="EF6373" i="2" a="1"/>
  <c r="EF6373" i="2" s="1"/>
  <c r="EF6372" i="2" a="1"/>
  <c r="EF6372" i="2" s="1"/>
  <c r="EF6371" i="2" a="1"/>
  <c r="EF6371" i="2" s="1"/>
  <c r="EF6370" i="2" a="1"/>
  <c r="EF6370" i="2" s="1"/>
  <c r="EF6369" i="2" a="1"/>
  <c r="EF6369" i="2" s="1"/>
  <c r="EF6368" i="2" a="1"/>
  <c r="EF6368" i="2" s="1"/>
  <c r="EF6367" i="2" a="1"/>
  <c r="EF6367" i="2" s="1"/>
  <c r="EF6366" i="2" a="1"/>
  <c r="EF6366" i="2" s="1"/>
  <c r="EF6365" i="2" a="1"/>
  <c r="EF6365" i="2" s="1"/>
  <c r="EF6364" i="2" a="1"/>
  <c r="EF6364" i="2" s="1"/>
  <c r="EF6363" i="2" a="1"/>
  <c r="EF6363" i="2" s="1"/>
  <c r="EF6362" i="2" a="1"/>
  <c r="EF6362" i="2" s="1"/>
  <c r="EF6361" i="2" a="1"/>
  <c r="EF6361" i="2" s="1"/>
  <c r="EF6360" i="2" a="1"/>
  <c r="EF6360" i="2" s="1"/>
  <c r="EF6359" i="2" a="1"/>
  <c r="EF6359" i="2" s="1"/>
  <c r="EF6358" i="2" a="1"/>
  <c r="EF6358" i="2" s="1"/>
  <c r="EF6357" i="2" a="1"/>
  <c r="EF6357" i="2" s="1"/>
  <c r="EF6356" i="2" a="1"/>
  <c r="EF6356" i="2" s="1"/>
  <c r="EF6355" i="2" a="1"/>
  <c r="EF6355" i="2" s="1"/>
  <c r="EF6354" i="2" a="1"/>
  <c r="EF6354" i="2" s="1"/>
  <c r="EF6353" i="2" a="1"/>
  <c r="EF6353" i="2" s="1"/>
  <c r="EF6352" i="2" a="1"/>
  <c r="EF6352" i="2" s="1"/>
  <c r="EF6351" i="2" a="1"/>
  <c r="EF6351" i="2" s="1"/>
  <c r="EF6350" i="2" a="1"/>
  <c r="EF6350" i="2" s="1"/>
  <c r="EF6349" i="2" a="1"/>
  <c r="EF6349" i="2" s="1"/>
  <c r="EF6348" i="2" a="1"/>
  <c r="EF6348" i="2" s="1"/>
  <c r="EF6347" i="2" a="1"/>
  <c r="EF6347" i="2" s="1"/>
  <c r="EF6346" i="2" a="1"/>
  <c r="EF6346" i="2" s="1"/>
  <c r="EF6345" i="2" a="1"/>
  <c r="EF6345" i="2" s="1"/>
  <c r="EF6344" i="2" a="1"/>
  <c r="EF6344" i="2" s="1"/>
  <c r="EF6343" i="2" a="1"/>
  <c r="EF6343" i="2" s="1"/>
  <c r="EF6342" i="2" a="1"/>
  <c r="EF6342" i="2" s="1"/>
  <c r="EF6341" i="2" a="1"/>
  <c r="EF6341" i="2" s="1"/>
  <c r="EF6340" i="2" a="1"/>
  <c r="EF6340" i="2" s="1"/>
  <c r="EF6339" i="2" a="1"/>
  <c r="EF6339" i="2" s="1"/>
  <c r="EF6338" i="2" a="1"/>
  <c r="EF6338" i="2" s="1"/>
  <c r="EF6337" i="2" a="1"/>
  <c r="EF6337" i="2" s="1"/>
  <c r="EF6336" i="2" a="1"/>
  <c r="EF6336" i="2" s="1"/>
  <c r="EF6335" i="2" a="1"/>
  <c r="EF6335" i="2" s="1"/>
  <c r="EF6334" i="2" a="1"/>
  <c r="EF6334" i="2" s="1"/>
  <c r="EF6333" i="2" a="1"/>
  <c r="EF6333" i="2" s="1"/>
  <c r="EF6332" i="2" a="1"/>
  <c r="EF6332" i="2" s="1"/>
  <c r="EF6331" i="2" a="1"/>
  <c r="EF6331" i="2" s="1"/>
  <c r="EF6330" i="2" a="1"/>
  <c r="EF6330" i="2" s="1"/>
  <c r="EF6329" i="2" a="1"/>
  <c r="EF6329" i="2" s="1"/>
  <c r="EF6328" i="2" a="1"/>
  <c r="EF6328" i="2" s="1"/>
  <c r="EF6327" i="2" a="1"/>
  <c r="EF6327" i="2" s="1"/>
  <c r="EF6326" i="2" a="1"/>
  <c r="EF6326" i="2" s="1"/>
  <c r="EF6325" i="2" a="1"/>
  <c r="EF6325" i="2" s="1"/>
  <c r="EF6324" i="2" a="1"/>
  <c r="EF6324" i="2" s="1"/>
  <c r="EF6323" i="2" a="1"/>
  <c r="EF6323" i="2" s="1"/>
  <c r="EF6322" i="2" a="1"/>
  <c r="EF6322" i="2" s="1"/>
  <c r="EF6321" i="2" a="1"/>
  <c r="EF6321" i="2" s="1"/>
  <c r="EF6320" i="2" a="1"/>
  <c r="EF6320" i="2" s="1"/>
  <c r="EF6319" i="2" a="1"/>
  <c r="EF6319" i="2" s="1"/>
  <c r="EF6318" i="2" a="1"/>
  <c r="EF6318" i="2" s="1"/>
  <c r="EF6317" i="2" a="1"/>
  <c r="EF6317" i="2" s="1"/>
  <c r="EF6316" i="2" a="1"/>
  <c r="EF6316" i="2" s="1"/>
  <c r="EF6315" i="2" a="1"/>
  <c r="EF6315" i="2" s="1"/>
  <c r="EF6314" i="2" a="1"/>
  <c r="EF6314" i="2" s="1"/>
  <c r="EF6313" i="2" a="1"/>
  <c r="EF6313" i="2" s="1"/>
  <c r="EF6312" i="2" a="1"/>
  <c r="EF6312" i="2" s="1"/>
  <c r="EF6311" i="2" a="1"/>
  <c r="EF6311" i="2" s="1"/>
  <c r="EF6310" i="2" a="1"/>
  <c r="EF6310" i="2" s="1"/>
  <c r="EF6309" i="2" a="1"/>
  <c r="EF6309" i="2" s="1"/>
  <c r="EF6308" i="2" a="1"/>
  <c r="EF6308" i="2" s="1"/>
  <c r="EF6307" i="2" a="1"/>
  <c r="EF6307" i="2" s="1"/>
  <c r="EF6306" i="2" a="1"/>
  <c r="EF6306" i="2" s="1"/>
  <c r="EF6305" i="2" a="1"/>
  <c r="EF6305" i="2" s="1"/>
  <c r="EF6304" i="2" a="1"/>
  <c r="EF6304" i="2" s="1"/>
  <c r="EF6303" i="2" a="1"/>
  <c r="EF6303" i="2" s="1"/>
  <c r="EF6302" i="2" a="1"/>
  <c r="EF6302" i="2" s="1"/>
  <c r="EF6301" i="2" a="1"/>
  <c r="EF6301" i="2" s="1"/>
  <c r="EF6300" i="2" a="1"/>
  <c r="EF6300" i="2" s="1"/>
  <c r="EF6299" i="2" a="1"/>
  <c r="EF6299" i="2" s="1"/>
  <c r="EF6298" i="2" a="1"/>
  <c r="EF6298" i="2" s="1"/>
  <c r="EF6297" i="2" a="1"/>
  <c r="EF6297" i="2" s="1"/>
  <c r="EF6296" i="2" a="1"/>
  <c r="EF6296" i="2" s="1"/>
  <c r="EF6295" i="2" a="1"/>
  <c r="EF6295" i="2" s="1"/>
  <c r="EF6294" i="2" a="1"/>
  <c r="EF6294" i="2" s="1"/>
  <c r="EF6293" i="2" a="1"/>
  <c r="EF6293" i="2" s="1"/>
  <c r="EF6292" i="2" a="1"/>
  <c r="EF6292" i="2" s="1"/>
  <c r="EF6291" i="2" a="1"/>
  <c r="EF6291" i="2" s="1"/>
  <c r="EF6290" i="2" a="1"/>
  <c r="EF6290" i="2" s="1"/>
  <c r="EF6289" i="2" a="1"/>
  <c r="EF6289" i="2" s="1"/>
  <c r="EF6288" i="2" a="1"/>
  <c r="EF6288" i="2" s="1"/>
  <c r="EF6287" i="2" a="1"/>
  <c r="EF6287" i="2" s="1"/>
  <c r="EF6286" i="2" a="1"/>
  <c r="EF6286" i="2" s="1"/>
  <c r="EF6285" i="2" a="1"/>
  <c r="EF6285" i="2" s="1"/>
  <c r="EF6284" i="2" a="1"/>
  <c r="EF6284" i="2" s="1"/>
  <c r="EF6283" i="2" a="1"/>
  <c r="EF6283" i="2" s="1"/>
  <c r="EF6282" i="2" a="1"/>
  <c r="EF6282" i="2" s="1"/>
  <c r="EF6281" i="2" a="1"/>
  <c r="EF6281" i="2" s="1"/>
  <c r="EF6280" i="2" a="1"/>
  <c r="EF6280" i="2" s="1"/>
  <c r="EF6279" i="2" a="1"/>
  <c r="EF6279" i="2" s="1"/>
  <c r="EF6278" i="2" a="1"/>
  <c r="EF6278" i="2" s="1"/>
  <c r="EF6277" i="2" a="1"/>
  <c r="EF6277" i="2" s="1"/>
  <c r="EF6276" i="2" a="1"/>
  <c r="EF6276" i="2" s="1"/>
  <c r="EF6275" i="2" a="1"/>
  <c r="EF6275" i="2" s="1"/>
  <c r="EF6274" i="2" a="1"/>
  <c r="EF6274" i="2" s="1"/>
  <c r="EF6273" i="2" a="1"/>
  <c r="EF6273" i="2" s="1"/>
  <c r="EF6272" i="2" a="1"/>
  <c r="EF6272" i="2" s="1"/>
  <c r="EF6271" i="2" a="1"/>
  <c r="EF6271" i="2" s="1"/>
  <c r="EF6270" i="2" a="1"/>
  <c r="EF6270" i="2" s="1"/>
  <c r="EF6269" i="2" a="1"/>
  <c r="EF6269" i="2" s="1"/>
  <c r="EF6268" i="2" a="1"/>
  <c r="EF6268" i="2" s="1"/>
  <c r="EF6267" i="2" a="1"/>
  <c r="EF6267" i="2" s="1"/>
  <c r="EF6266" i="2" a="1"/>
  <c r="EF6266" i="2" s="1"/>
  <c r="EF6265" i="2" a="1"/>
  <c r="EF6265" i="2" s="1"/>
  <c r="EF6264" i="2" a="1"/>
  <c r="EF6264" i="2" s="1"/>
  <c r="EF6263" i="2" a="1"/>
  <c r="EF6263" i="2" s="1"/>
  <c r="EF6262" i="2" a="1"/>
  <c r="EF6262" i="2" s="1"/>
  <c r="EF6261" i="2" a="1"/>
  <c r="EF6261" i="2" s="1"/>
  <c r="EF6260" i="2" a="1"/>
  <c r="EF6260" i="2" s="1"/>
  <c r="EF6259" i="2" a="1"/>
  <c r="EF6259" i="2" s="1"/>
  <c r="EF6258" i="2" a="1"/>
  <c r="EF6258" i="2" s="1"/>
  <c r="EF6257" i="2" a="1"/>
  <c r="EF6257" i="2" s="1"/>
  <c r="EF6256" i="2" a="1"/>
  <c r="EF6256" i="2" s="1"/>
  <c r="EF6255" i="2" a="1"/>
  <c r="EF6255" i="2" s="1"/>
  <c r="EF6254" i="2" a="1"/>
  <c r="EF6254" i="2" s="1"/>
  <c r="EF6253" i="2" a="1"/>
  <c r="EF6253" i="2" s="1"/>
  <c r="EF6252" i="2" a="1"/>
  <c r="EF6252" i="2" s="1"/>
  <c r="EF6251" i="2" a="1"/>
  <c r="EF6251" i="2" s="1"/>
  <c r="EF6250" i="2" a="1"/>
  <c r="EF6250" i="2" s="1"/>
  <c r="EF6249" i="2" a="1"/>
  <c r="EF6249" i="2" s="1"/>
  <c r="EF6248" i="2" a="1"/>
  <c r="EF6248" i="2" s="1"/>
  <c r="EF6247" i="2" a="1"/>
  <c r="EF6247" i="2" s="1"/>
  <c r="EF6246" i="2" a="1"/>
  <c r="EF6246" i="2" s="1"/>
  <c r="EF6245" i="2" a="1"/>
  <c r="EF6245" i="2" s="1"/>
  <c r="EF6244" i="2" a="1"/>
  <c r="EF6244" i="2" s="1"/>
  <c r="EF6243" i="2" a="1"/>
  <c r="EF6243" i="2" s="1"/>
  <c r="EF6242" i="2" a="1"/>
  <c r="EF6242" i="2" s="1"/>
  <c r="EF6241" i="2" a="1"/>
  <c r="EF6241" i="2" s="1"/>
  <c r="EF6240" i="2" a="1"/>
  <c r="EF6240" i="2" s="1"/>
  <c r="EF6239" i="2" a="1"/>
  <c r="EF6239" i="2" s="1"/>
  <c r="EF6238" i="2" a="1"/>
  <c r="EF6238" i="2" s="1"/>
  <c r="EF6237" i="2" a="1"/>
  <c r="EF6237" i="2" s="1"/>
  <c r="EF6236" i="2" a="1"/>
  <c r="EF6236" i="2" s="1"/>
  <c r="EF6235" i="2" a="1"/>
  <c r="EF6235" i="2" s="1"/>
  <c r="EF6234" i="2" a="1"/>
  <c r="EF6234" i="2" s="1"/>
  <c r="EF6233" i="2" a="1"/>
  <c r="EF6233" i="2" s="1"/>
  <c r="EF6232" i="2" a="1"/>
  <c r="EF6232" i="2" s="1"/>
  <c r="EF6231" i="2" a="1"/>
  <c r="EF6231" i="2" s="1"/>
  <c r="EF6230" i="2" a="1"/>
  <c r="EF6230" i="2" s="1"/>
  <c r="EF6229" i="2" a="1"/>
  <c r="EF6229" i="2" s="1"/>
  <c r="EF6228" i="2" a="1"/>
  <c r="EF6228" i="2" s="1"/>
  <c r="EF6227" i="2" a="1"/>
  <c r="EF6227" i="2" s="1"/>
  <c r="EF6226" i="2" a="1"/>
  <c r="EF6226" i="2" s="1"/>
  <c r="EF6225" i="2" a="1"/>
  <c r="EF6225" i="2" s="1"/>
  <c r="EF6224" i="2" a="1"/>
  <c r="EF6224" i="2" s="1"/>
  <c r="EF6223" i="2" a="1"/>
  <c r="EF6223" i="2" s="1"/>
  <c r="EF6222" i="2" a="1"/>
  <c r="EF6222" i="2" s="1"/>
  <c r="EF6221" i="2" a="1"/>
  <c r="EF6221" i="2" s="1"/>
  <c r="EF6220" i="2" a="1"/>
  <c r="EF6220" i="2" s="1"/>
  <c r="EF6219" i="2" a="1"/>
  <c r="EF6219" i="2" s="1"/>
  <c r="EF6218" i="2" a="1"/>
  <c r="EF6218" i="2" s="1"/>
  <c r="EF6217" i="2" a="1"/>
  <c r="EF6217" i="2" s="1"/>
  <c r="EF6216" i="2" a="1"/>
  <c r="EF6216" i="2" s="1"/>
  <c r="EF6215" i="2" a="1"/>
  <c r="EF6215" i="2" s="1"/>
  <c r="EF6214" i="2" a="1"/>
  <c r="EF6214" i="2" s="1"/>
  <c r="EF6213" i="2" a="1"/>
  <c r="EF6213" i="2" s="1"/>
  <c r="EF6212" i="2" a="1"/>
  <c r="EF6212" i="2" s="1"/>
  <c r="EF6211" i="2" a="1"/>
  <c r="EF6211" i="2" s="1"/>
  <c r="EF6210" i="2" a="1"/>
  <c r="EF6210" i="2" s="1"/>
  <c r="EF6209" i="2" a="1"/>
  <c r="EF6209" i="2" s="1"/>
  <c r="EF6208" i="2" a="1"/>
  <c r="EF6208" i="2" s="1"/>
  <c r="EF6207" i="2" a="1"/>
  <c r="EF6207" i="2" s="1"/>
  <c r="EF6206" i="2" a="1"/>
  <c r="EF6206" i="2" s="1"/>
  <c r="EF6205" i="2" a="1"/>
  <c r="EF6205" i="2" s="1"/>
  <c r="EF6204" i="2" a="1"/>
  <c r="EF6204" i="2" s="1"/>
  <c r="EF6203" i="2" a="1"/>
  <c r="EF6203" i="2" s="1"/>
  <c r="EF6202" i="2" a="1"/>
  <c r="EF6202" i="2" s="1"/>
  <c r="EF6201" i="2" a="1"/>
  <c r="EF6201" i="2" s="1"/>
  <c r="EF6200" i="2" a="1"/>
  <c r="EF6200" i="2" s="1"/>
  <c r="EF6199" i="2" a="1"/>
  <c r="EF6199" i="2" s="1"/>
  <c r="EF6198" i="2" a="1"/>
  <c r="EF6198" i="2" s="1"/>
  <c r="EF6197" i="2" a="1"/>
  <c r="EF6197" i="2" s="1"/>
  <c r="EF6196" i="2" a="1"/>
  <c r="EF6196" i="2" s="1"/>
  <c r="EF6195" i="2" a="1"/>
  <c r="EF6195" i="2" s="1"/>
  <c r="EF6194" i="2" a="1"/>
  <c r="EF6194" i="2" s="1"/>
  <c r="EF6193" i="2" a="1"/>
  <c r="EF6193" i="2" s="1"/>
  <c r="EF6192" i="2" a="1"/>
  <c r="EF6192" i="2" s="1"/>
  <c r="EF6191" i="2" a="1"/>
  <c r="EF6191" i="2" s="1"/>
  <c r="EF6190" i="2" a="1"/>
  <c r="EF6190" i="2" s="1"/>
  <c r="EF6189" i="2" a="1"/>
  <c r="EF6189" i="2" s="1"/>
  <c r="EF6188" i="2" a="1"/>
  <c r="EF6188" i="2" s="1"/>
  <c r="EF6187" i="2" a="1"/>
  <c r="EF6187" i="2" s="1"/>
  <c r="EF6186" i="2" a="1"/>
  <c r="EF6186" i="2" s="1"/>
  <c r="EF6185" i="2" a="1"/>
  <c r="EF6185" i="2" s="1"/>
  <c r="EF6184" i="2" a="1"/>
  <c r="EF6184" i="2" s="1"/>
  <c r="EF6183" i="2" a="1"/>
  <c r="EF6183" i="2" s="1"/>
  <c r="EF6182" i="2" a="1"/>
  <c r="EF6182" i="2" s="1"/>
  <c r="EF6181" i="2" a="1"/>
  <c r="EF6181" i="2" s="1"/>
  <c r="EF6180" i="2" a="1"/>
  <c r="EF6180" i="2" s="1"/>
  <c r="EF6179" i="2" a="1"/>
  <c r="EF6179" i="2" s="1"/>
  <c r="EF6178" i="2" a="1"/>
  <c r="EF6178" i="2" s="1"/>
  <c r="EF6177" i="2" a="1"/>
  <c r="EF6177" i="2" s="1"/>
  <c r="EF6176" i="2" a="1"/>
  <c r="EF6176" i="2" s="1"/>
  <c r="EF6175" i="2" a="1"/>
  <c r="EF6175" i="2" s="1"/>
  <c r="EF6174" i="2" a="1"/>
  <c r="EF6174" i="2" s="1"/>
  <c r="EF6173" i="2" a="1"/>
  <c r="EF6173" i="2" s="1"/>
  <c r="EF6172" i="2" a="1"/>
  <c r="EF6172" i="2" s="1"/>
  <c r="EF6171" i="2" a="1"/>
  <c r="EF6171" i="2" s="1"/>
  <c r="EF6170" i="2" a="1"/>
  <c r="EF6170" i="2" s="1"/>
  <c r="EF6169" i="2" a="1"/>
  <c r="EF6169" i="2" s="1"/>
  <c r="EF6168" i="2" a="1"/>
  <c r="EF6168" i="2" s="1"/>
  <c r="EF6167" i="2" a="1"/>
  <c r="EF6167" i="2" s="1"/>
  <c r="EF6166" i="2" a="1"/>
  <c r="EF6166" i="2" s="1"/>
  <c r="EF6165" i="2" a="1"/>
  <c r="EF6165" i="2" s="1"/>
  <c r="EF6164" i="2" a="1"/>
  <c r="EF6164" i="2" s="1"/>
  <c r="EF6163" i="2" a="1"/>
  <c r="EF6163" i="2" s="1"/>
  <c r="EF6162" i="2" a="1"/>
  <c r="EF6162" i="2" s="1"/>
  <c r="EF6161" i="2" a="1"/>
  <c r="EF6161" i="2" s="1"/>
  <c r="EF6160" i="2" a="1"/>
  <c r="EF6160" i="2" s="1"/>
  <c r="EF6159" i="2" a="1"/>
  <c r="EF6159" i="2" s="1"/>
  <c r="EF6158" i="2" a="1"/>
  <c r="EF6158" i="2" s="1"/>
  <c r="EF6157" i="2" a="1"/>
  <c r="EF6157" i="2" s="1"/>
  <c r="EF6156" i="2" a="1"/>
  <c r="EF6156" i="2" s="1"/>
  <c r="EF6155" i="2" a="1"/>
  <c r="EF6155" i="2" s="1"/>
  <c r="EF6154" i="2" a="1"/>
  <c r="EF6154" i="2" s="1"/>
  <c r="EF6153" i="2" a="1"/>
  <c r="EF6153" i="2" s="1"/>
  <c r="EF6152" i="2" a="1"/>
  <c r="EF6152" i="2" s="1"/>
  <c r="EF6151" i="2" a="1"/>
  <c r="EF6151" i="2" s="1"/>
  <c r="EF6150" i="2" a="1"/>
  <c r="EF6150" i="2" s="1"/>
  <c r="EF6149" i="2" a="1"/>
  <c r="EF6149" i="2" s="1"/>
  <c r="EF6148" i="2" a="1"/>
  <c r="EF6148" i="2" s="1"/>
  <c r="EF6147" i="2" a="1"/>
  <c r="EF6147" i="2" s="1"/>
  <c r="EF6146" i="2" a="1"/>
  <c r="EF6146" i="2" s="1"/>
  <c r="EF6145" i="2" a="1"/>
  <c r="EF6145" i="2" s="1"/>
  <c r="EF6144" i="2" a="1"/>
  <c r="EF6144" i="2" s="1"/>
  <c r="EF6143" i="2" a="1"/>
  <c r="EF6143" i="2" s="1"/>
  <c r="EF6142" i="2" a="1"/>
  <c r="EF6142" i="2" s="1"/>
  <c r="EF6141" i="2" a="1"/>
  <c r="EF6141" i="2" s="1"/>
  <c r="EF6140" i="2" a="1"/>
  <c r="EF6140" i="2" s="1"/>
  <c r="EF6139" i="2" a="1"/>
  <c r="EF6139" i="2" s="1"/>
  <c r="EF6138" i="2" a="1"/>
  <c r="EF6138" i="2" s="1"/>
  <c r="EF6137" i="2" a="1"/>
  <c r="EF6137" i="2" s="1"/>
  <c r="EF6136" i="2" a="1"/>
  <c r="EF6136" i="2" s="1"/>
  <c r="EF6135" i="2" a="1"/>
  <c r="EF6135" i="2" s="1"/>
  <c r="EF6134" i="2" a="1"/>
  <c r="EF6134" i="2" s="1"/>
  <c r="EF6133" i="2" a="1"/>
  <c r="EF6133" i="2" s="1"/>
  <c r="EF6132" i="2" a="1"/>
  <c r="EF6132" i="2" s="1"/>
  <c r="EF6131" i="2" a="1"/>
  <c r="EF6131" i="2" s="1"/>
  <c r="EF6130" i="2" a="1"/>
  <c r="EF6130" i="2" s="1"/>
  <c r="EF6129" i="2" a="1"/>
  <c r="EF6129" i="2" s="1"/>
  <c r="EF6128" i="2" a="1"/>
  <c r="EF6128" i="2" s="1"/>
  <c r="EF6127" i="2" a="1"/>
  <c r="EF6127" i="2" s="1"/>
  <c r="EF6126" i="2" a="1"/>
  <c r="EF6126" i="2" s="1"/>
  <c r="EF6125" i="2" a="1"/>
  <c r="EF6125" i="2" s="1"/>
  <c r="EF6124" i="2" a="1"/>
  <c r="EF6124" i="2" s="1"/>
  <c r="EF6123" i="2" a="1"/>
  <c r="EF6123" i="2" s="1"/>
  <c r="EF6122" i="2" a="1"/>
  <c r="EF6122" i="2" s="1"/>
  <c r="EF6121" i="2" a="1"/>
  <c r="EF6121" i="2" s="1"/>
  <c r="EF6120" i="2" a="1"/>
  <c r="EF6120" i="2" s="1"/>
  <c r="EF6119" i="2" a="1"/>
  <c r="EF6119" i="2" s="1"/>
  <c r="EF6118" i="2" a="1"/>
  <c r="EF6118" i="2" s="1"/>
  <c r="EF6117" i="2" a="1"/>
  <c r="EF6117" i="2" s="1"/>
  <c r="EF6116" i="2" a="1"/>
  <c r="EF6116" i="2" s="1"/>
  <c r="EF6115" i="2" a="1"/>
  <c r="EF6115" i="2" s="1"/>
  <c r="EF6114" i="2" a="1"/>
  <c r="EF6114" i="2" s="1"/>
  <c r="EF6113" i="2" a="1"/>
  <c r="EF6113" i="2" s="1"/>
  <c r="EF6112" i="2" a="1"/>
  <c r="EF6112" i="2" s="1"/>
  <c r="EF6111" i="2" a="1"/>
  <c r="EF6111" i="2" s="1"/>
  <c r="EF6110" i="2" a="1"/>
  <c r="EF6110" i="2" s="1"/>
  <c r="EF6109" i="2" a="1"/>
  <c r="EF6109" i="2" s="1"/>
  <c r="EF6108" i="2" a="1"/>
  <c r="EF6108" i="2" s="1"/>
  <c r="EF6107" i="2" a="1"/>
  <c r="EF6107" i="2" s="1"/>
  <c r="EF6106" i="2" a="1"/>
  <c r="EF6106" i="2" s="1"/>
  <c r="EF6105" i="2" a="1"/>
  <c r="EF6105" i="2" s="1"/>
  <c r="EF6104" i="2" a="1"/>
  <c r="EF6104" i="2" s="1"/>
  <c r="EF6103" i="2" a="1"/>
  <c r="EF6103" i="2" s="1"/>
  <c r="EF6102" i="2" a="1"/>
  <c r="EF6102" i="2" s="1"/>
  <c r="EF6101" i="2" a="1"/>
  <c r="EF6101" i="2" s="1"/>
  <c r="EF6100" i="2" a="1"/>
  <c r="EF6100" i="2" s="1"/>
  <c r="EF6099" i="2" a="1"/>
  <c r="EF6099" i="2" s="1"/>
  <c r="EF6098" i="2" a="1"/>
  <c r="EF6098" i="2" s="1"/>
  <c r="EF6097" i="2" a="1"/>
  <c r="EF6097" i="2" s="1"/>
  <c r="EF6096" i="2" a="1"/>
  <c r="EF6096" i="2" s="1"/>
  <c r="EF6095" i="2" a="1"/>
  <c r="EF6095" i="2" s="1"/>
  <c r="EF6094" i="2" a="1"/>
  <c r="EF6094" i="2" s="1"/>
  <c r="EF6093" i="2" a="1"/>
  <c r="EF6093" i="2" s="1"/>
  <c r="EF6092" i="2" a="1"/>
  <c r="EF6092" i="2" s="1"/>
  <c r="EF6091" i="2" a="1"/>
  <c r="EF6091" i="2" s="1"/>
  <c r="EF6090" i="2" a="1"/>
  <c r="EF6090" i="2" s="1"/>
  <c r="EF6089" i="2" a="1"/>
  <c r="EF6089" i="2" s="1"/>
  <c r="EF6088" i="2" a="1"/>
  <c r="EF6088" i="2" s="1"/>
  <c r="EF6087" i="2" a="1"/>
  <c r="EF6087" i="2" s="1"/>
  <c r="EF6086" i="2" a="1"/>
  <c r="EF6086" i="2" s="1"/>
  <c r="EF6085" i="2" a="1"/>
  <c r="EF6085" i="2" s="1"/>
  <c r="EF6084" i="2" a="1"/>
  <c r="EF6084" i="2" s="1"/>
  <c r="EF6083" i="2" a="1"/>
  <c r="EF6083" i="2" s="1"/>
  <c r="EF6082" i="2" a="1"/>
  <c r="EF6082" i="2" s="1"/>
  <c r="EF6081" i="2" a="1"/>
  <c r="EF6081" i="2" s="1"/>
  <c r="EF6080" i="2" a="1"/>
  <c r="EF6080" i="2" s="1"/>
  <c r="EF6079" i="2" a="1"/>
  <c r="EF6079" i="2" s="1"/>
  <c r="EF6078" i="2" a="1"/>
  <c r="EF6078" i="2" s="1"/>
  <c r="EF6077" i="2" a="1"/>
  <c r="EF6077" i="2" s="1"/>
  <c r="EF6076" i="2" a="1"/>
  <c r="EF6076" i="2" s="1"/>
  <c r="EF6075" i="2" a="1"/>
  <c r="EF6075" i="2" s="1"/>
  <c r="EF6074" i="2" a="1"/>
  <c r="EF6074" i="2" s="1"/>
  <c r="EF6073" i="2" a="1"/>
  <c r="EF6073" i="2" s="1"/>
  <c r="EF6072" i="2" a="1"/>
  <c r="EF6072" i="2" s="1"/>
  <c r="EF6071" i="2" a="1"/>
  <c r="EF6071" i="2" s="1"/>
  <c r="EF6070" i="2" a="1"/>
  <c r="EF6070" i="2" s="1"/>
  <c r="EF6069" i="2" a="1"/>
  <c r="EF6069" i="2" s="1"/>
  <c r="EF6068" i="2" a="1"/>
  <c r="EF6068" i="2" s="1"/>
  <c r="EF6067" i="2" a="1"/>
  <c r="EF6067" i="2" s="1"/>
  <c r="EF6066" i="2" a="1"/>
  <c r="EF6066" i="2" s="1"/>
  <c r="EF6065" i="2" a="1"/>
  <c r="EF6065" i="2" s="1"/>
  <c r="EF6064" i="2" a="1"/>
  <c r="EF6064" i="2" s="1"/>
  <c r="EF6063" i="2" a="1"/>
  <c r="EF6063" i="2" s="1"/>
  <c r="EF6062" i="2" a="1"/>
  <c r="EF6062" i="2" s="1"/>
  <c r="EF6061" i="2" a="1"/>
  <c r="EF6061" i="2" s="1"/>
  <c r="EF6060" i="2" a="1"/>
  <c r="EF6060" i="2" s="1"/>
  <c r="EF6059" i="2" a="1"/>
  <c r="EF6059" i="2" s="1"/>
  <c r="EF6058" i="2" a="1"/>
  <c r="EF6058" i="2" s="1"/>
  <c r="EF6057" i="2" a="1"/>
  <c r="EF6057" i="2" s="1"/>
  <c r="EF6056" i="2" a="1"/>
  <c r="EF6056" i="2" s="1"/>
  <c r="EF6055" i="2" a="1"/>
  <c r="EF6055" i="2" s="1"/>
  <c r="EF6054" i="2" a="1"/>
  <c r="EF6054" i="2" s="1"/>
  <c r="EF6053" i="2" a="1"/>
  <c r="EF6053" i="2" s="1"/>
  <c r="EF6052" i="2" a="1"/>
  <c r="EF6052" i="2" s="1"/>
  <c r="EF6051" i="2" a="1"/>
  <c r="EF6051" i="2" s="1"/>
  <c r="EF6050" i="2" a="1"/>
  <c r="EF6050" i="2" s="1"/>
  <c r="EF6049" i="2" a="1"/>
  <c r="EF6049" i="2" s="1"/>
  <c r="EF6048" i="2" a="1"/>
  <c r="EF6048" i="2" s="1"/>
  <c r="EF6047" i="2" a="1"/>
  <c r="EF6047" i="2" s="1"/>
  <c r="EF6046" i="2" a="1"/>
  <c r="EF6046" i="2" s="1"/>
  <c r="EF6045" i="2" a="1"/>
  <c r="EF6045" i="2" s="1"/>
  <c r="EF6044" i="2" a="1"/>
  <c r="EF6044" i="2" s="1"/>
  <c r="EF6043" i="2" a="1"/>
  <c r="EF6043" i="2" s="1"/>
  <c r="EF6042" i="2" a="1"/>
  <c r="EF6042" i="2" s="1"/>
  <c r="EF6041" i="2" a="1"/>
  <c r="EF6041" i="2" s="1"/>
  <c r="EF6040" i="2" a="1"/>
  <c r="EF6040" i="2" s="1"/>
  <c r="EF6039" i="2" a="1"/>
  <c r="EF6039" i="2" s="1"/>
  <c r="EF6038" i="2" a="1"/>
  <c r="EF6038" i="2" s="1"/>
  <c r="EF6037" i="2" a="1"/>
  <c r="EF6037" i="2" s="1"/>
  <c r="EF6036" i="2" a="1"/>
  <c r="EF6036" i="2" s="1"/>
  <c r="EF6035" i="2" a="1"/>
  <c r="EF6035" i="2" s="1"/>
  <c r="EF6034" i="2" a="1"/>
  <c r="EF6034" i="2" s="1"/>
  <c r="EF6033" i="2" a="1"/>
  <c r="EF6033" i="2" s="1"/>
  <c r="EF6032" i="2" a="1"/>
  <c r="EF6032" i="2" s="1"/>
  <c r="EF6031" i="2" a="1"/>
  <c r="EF6031" i="2" s="1"/>
  <c r="EF6030" i="2" a="1"/>
  <c r="EF6030" i="2" s="1"/>
  <c r="EF6029" i="2" a="1"/>
  <c r="EF6029" i="2" s="1"/>
  <c r="EF6028" i="2" a="1"/>
  <c r="EF6028" i="2" s="1"/>
  <c r="EF6027" i="2" a="1"/>
  <c r="EF6027" i="2" s="1"/>
  <c r="EF6026" i="2" a="1"/>
  <c r="EF6026" i="2" s="1"/>
  <c r="EF6025" i="2" a="1"/>
  <c r="EF6025" i="2" s="1"/>
  <c r="EF6024" i="2" a="1"/>
  <c r="EF6024" i="2" s="1"/>
  <c r="EF6023" i="2" a="1"/>
  <c r="EF6023" i="2" s="1"/>
  <c r="EF6022" i="2" a="1"/>
  <c r="EF6022" i="2" s="1"/>
  <c r="EF6021" i="2" a="1"/>
  <c r="EF6021" i="2" s="1"/>
  <c r="EF6020" i="2" a="1"/>
  <c r="EF6020" i="2" s="1"/>
  <c r="EF6019" i="2" a="1"/>
  <c r="EF6019" i="2" s="1"/>
  <c r="EF6018" i="2" a="1"/>
  <c r="EF6018" i="2" s="1"/>
  <c r="EF6017" i="2" a="1"/>
  <c r="EF6017" i="2" s="1"/>
  <c r="EF6016" i="2" a="1"/>
  <c r="EF6016" i="2" s="1"/>
  <c r="EF6015" i="2" a="1"/>
  <c r="EF6015" i="2" s="1"/>
  <c r="EF6014" i="2" a="1"/>
  <c r="EF6014" i="2" s="1"/>
  <c r="EF6013" i="2" a="1"/>
  <c r="EF6013" i="2" s="1"/>
  <c r="EF6012" i="2" a="1"/>
  <c r="EF6012" i="2" s="1"/>
  <c r="EF6011" i="2" a="1"/>
  <c r="EF6011" i="2" s="1"/>
  <c r="EF6010" i="2" a="1"/>
  <c r="EF6010" i="2" s="1"/>
  <c r="EF6009" i="2" a="1"/>
  <c r="EF6009" i="2" s="1"/>
  <c r="EF6008" i="2" a="1"/>
  <c r="EF6008" i="2" s="1"/>
  <c r="EF6007" i="2" a="1"/>
  <c r="EF6007" i="2" s="1"/>
  <c r="EF6006" i="2" a="1"/>
  <c r="EF6006" i="2" s="1"/>
  <c r="EF6005" i="2" a="1"/>
  <c r="EF6005" i="2" s="1"/>
  <c r="EF6004" i="2" a="1"/>
  <c r="EF6004" i="2" s="1"/>
  <c r="EF6003" i="2" a="1"/>
  <c r="EF6003" i="2" s="1"/>
  <c r="EF6002" i="2" a="1"/>
  <c r="EF6002" i="2" s="1"/>
  <c r="EF6001" i="2" a="1"/>
  <c r="EF6001" i="2" s="1"/>
  <c r="EF6000" i="2" a="1"/>
  <c r="EF6000" i="2" s="1"/>
  <c r="EF5999" i="2" a="1"/>
  <c r="EF5999" i="2" s="1"/>
  <c r="EF5998" i="2" a="1"/>
  <c r="EF5998" i="2" s="1"/>
  <c r="EF5997" i="2" a="1"/>
  <c r="EF5997" i="2" s="1"/>
  <c r="EF5996" i="2" a="1"/>
  <c r="EF5996" i="2" s="1"/>
  <c r="EF5995" i="2" a="1"/>
  <c r="EF5995" i="2" s="1"/>
  <c r="EF5994" i="2" a="1"/>
  <c r="EF5994" i="2" s="1"/>
  <c r="EF5993" i="2" a="1"/>
  <c r="EF5993" i="2" s="1"/>
  <c r="EF5992" i="2" a="1"/>
  <c r="EF5992" i="2" s="1"/>
  <c r="EF5991" i="2" a="1"/>
  <c r="EF5991" i="2" s="1"/>
  <c r="EF5990" i="2" a="1"/>
  <c r="EF5990" i="2" s="1"/>
  <c r="EF5989" i="2" a="1"/>
  <c r="EF5989" i="2" s="1"/>
  <c r="EF5988" i="2" a="1"/>
  <c r="EF5988" i="2" s="1"/>
  <c r="EF5987" i="2" a="1"/>
  <c r="EF5987" i="2" s="1"/>
  <c r="EF5986" i="2" a="1"/>
  <c r="EF5986" i="2" s="1"/>
  <c r="EF5985" i="2" a="1"/>
  <c r="EF5985" i="2" s="1"/>
  <c r="EF5984" i="2" a="1"/>
  <c r="EF5984" i="2" s="1"/>
  <c r="EF5983" i="2" a="1"/>
  <c r="EF5983" i="2" s="1"/>
  <c r="EF5982" i="2" a="1"/>
  <c r="EF5982" i="2" s="1"/>
  <c r="EF5981" i="2" a="1"/>
  <c r="EF5981" i="2" s="1"/>
  <c r="EF5980" i="2" a="1"/>
  <c r="EF5980" i="2" s="1"/>
  <c r="EF5979" i="2" a="1"/>
  <c r="EF5979" i="2" s="1"/>
  <c r="EF5978" i="2" a="1"/>
  <c r="EF5978" i="2" s="1"/>
  <c r="EF5977" i="2" a="1"/>
  <c r="EF5977" i="2" s="1"/>
  <c r="EF5976" i="2" a="1"/>
  <c r="EF5976" i="2" s="1"/>
  <c r="EF5975" i="2" a="1"/>
  <c r="EF5975" i="2" s="1"/>
  <c r="EF5974" i="2" a="1"/>
  <c r="EF5974" i="2" s="1"/>
  <c r="EF5973" i="2" a="1"/>
  <c r="EF5973" i="2" s="1"/>
  <c r="EF5972" i="2" a="1"/>
  <c r="EF5972" i="2" s="1"/>
  <c r="EF5971" i="2" a="1"/>
  <c r="EF5971" i="2" s="1"/>
  <c r="EF5970" i="2" a="1"/>
  <c r="EF5970" i="2" s="1"/>
  <c r="EF5969" i="2" a="1"/>
  <c r="EF5969" i="2" s="1"/>
  <c r="EF5968" i="2" a="1"/>
  <c r="EF5968" i="2" s="1"/>
  <c r="EF5967" i="2" a="1"/>
  <c r="EF5967" i="2" s="1"/>
  <c r="EF5966" i="2" a="1"/>
  <c r="EF5966" i="2" s="1"/>
  <c r="EF5965" i="2" a="1"/>
  <c r="EF5965" i="2" s="1"/>
  <c r="EF5964" i="2" a="1"/>
  <c r="EF5964" i="2" s="1"/>
  <c r="EF5963" i="2" a="1"/>
  <c r="EF5963" i="2" s="1"/>
  <c r="EF5962" i="2" a="1"/>
  <c r="EF5962" i="2" s="1"/>
  <c r="EF5961" i="2" a="1"/>
  <c r="EF5961" i="2" s="1"/>
  <c r="EF5960" i="2" a="1"/>
  <c r="EF5960" i="2" s="1"/>
  <c r="EF5959" i="2" a="1"/>
  <c r="EF5959" i="2" s="1"/>
  <c r="EF5958" i="2" a="1"/>
  <c r="EF5958" i="2" s="1"/>
  <c r="EF5957" i="2" a="1"/>
  <c r="EF5957" i="2" s="1"/>
  <c r="EF5956" i="2" a="1"/>
  <c r="EF5956" i="2" s="1"/>
  <c r="EF5955" i="2" a="1"/>
  <c r="EF5955" i="2" s="1"/>
  <c r="EF5954" i="2" a="1"/>
  <c r="EF5954" i="2" s="1"/>
  <c r="EF5953" i="2" a="1"/>
  <c r="EF5953" i="2" s="1"/>
  <c r="EF5952" i="2" a="1"/>
  <c r="EF5952" i="2" s="1"/>
  <c r="EF5951" i="2" a="1"/>
  <c r="EF5951" i="2" s="1"/>
  <c r="EF5950" i="2" a="1"/>
  <c r="EF5950" i="2" s="1"/>
  <c r="EF5949" i="2" a="1"/>
  <c r="EF5949" i="2" s="1"/>
  <c r="EF5948" i="2" a="1"/>
  <c r="EF5948" i="2" s="1"/>
  <c r="EF5947" i="2" a="1"/>
  <c r="EF5947" i="2" s="1"/>
  <c r="EF5946" i="2" a="1"/>
  <c r="EF5946" i="2" s="1"/>
  <c r="EF5945" i="2" a="1"/>
  <c r="EF5945" i="2" s="1"/>
  <c r="EF5944" i="2" a="1"/>
  <c r="EF5944" i="2" s="1"/>
  <c r="EF5943" i="2" a="1"/>
  <c r="EF5943" i="2" s="1"/>
  <c r="EF5942" i="2" a="1"/>
  <c r="EF5942" i="2" s="1"/>
  <c r="EF5941" i="2" a="1"/>
  <c r="EF5941" i="2" s="1"/>
  <c r="EF5940" i="2" a="1"/>
  <c r="EF5940" i="2" s="1"/>
  <c r="EF5939" i="2" a="1"/>
  <c r="EF5939" i="2" s="1"/>
  <c r="EF5938" i="2" a="1"/>
  <c r="EF5938" i="2" s="1"/>
  <c r="EF5937" i="2" a="1"/>
  <c r="EF5937" i="2" s="1"/>
  <c r="EF5936" i="2" a="1"/>
  <c r="EF5936" i="2" s="1"/>
  <c r="EF5935" i="2" a="1"/>
  <c r="EF5935" i="2" s="1"/>
  <c r="EF5934" i="2" a="1"/>
  <c r="EF5934" i="2" s="1"/>
  <c r="EF5933" i="2" a="1"/>
  <c r="EF5933" i="2" s="1"/>
  <c r="EF5932" i="2" a="1"/>
  <c r="EF5932" i="2" s="1"/>
  <c r="EF5931" i="2" a="1"/>
  <c r="EF5931" i="2" s="1"/>
  <c r="EF5930" i="2" a="1"/>
  <c r="EF5930" i="2" s="1"/>
  <c r="EF5929" i="2" a="1"/>
  <c r="EF5929" i="2" s="1"/>
  <c r="EF5928" i="2" a="1"/>
  <c r="EF5928" i="2" s="1"/>
  <c r="EF5927" i="2" a="1"/>
  <c r="EF5927" i="2" s="1"/>
  <c r="EF5926" i="2"/>
  <c r="EF5926" i="2" a="1"/>
  <c r="EF5925" i="2" a="1"/>
  <c r="EF5925" i="2" s="1"/>
  <c r="EF5924" i="2" a="1"/>
  <c r="EF5924" i="2" s="1"/>
  <c r="EF5923" i="2" a="1"/>
  <c r="EF5923" i="2" s="1"/>
  <c r="EF5922" i="2" a="1"/>
  <c r="EF5922" i="2" s="1"/>
  <c r="EF5921" i="2" a="1"/>
  <c r="EF5921" i="2" s="1"/>
  <c r="EF5920" i="2" a="1"/>
  <c r="EF5920" i="2" s="1"/>
  <c r="EF5919" i="2" a="1"/>
  <c r="EF5919" i="2" s="1"/>
  <c r="EF5918" i="2" a="1"/>
  <c r="EF5918" i="2" s="1"/>
  <c r="EF5917" i="2" a="1"/>
  <c r="EF5917" i="2" s="1"/>
  <c r="EF5916" i="2" a="1"/>
  <c r="EF5916" i="2" s="1"/>
  <c r="EF5915" i="2" a="1"/>
  <c r="EF5915" i="2" s="1"/>
  <c r="EF5914" i="2" a="1"/>
  <c r="EF5914" i="2" s="1"/>
  <c r="EF5913" i="2" a="1"/>
  <c r="EF5913" i="2" s="1"/>
  <c r="EF5912" i="2" a="1"/>
  <c r="EF5912" i="2" s="1"/>
  <c r="EF5911" i="2" a="1"/>
  <c r="EF5911" i="2" s="1"/>
  <c r="EF5910" i="2" a="1"/>
  <c r="EF5910" i="2" s="1"/>
  <c r="EF5909" i="2" a="1"/>
  <c r="EF5909" i="2" s="1"/>
  <c r="EF5908" i="2" a="1"/>
  <c r="EF5908" i="2" s="1"/>
  <c r="EF5907" i="2" a="1"/>
  <c r="EF5907" i="2" s="1"/>
  <c r="EF5906" i="2" a="1"/>
  <c r="EF5906" i="2" s="1"/>
  <c r="EF5905" i="2" a="1"/>
  <c r="EF5905" i="2" s="1"/>
  <c r="EF5904" i="2" a="1"/>
  <c r="EF5904" i="2" s="1"/>
  <c r="EF5903" i="2" a="1"/>
  <c r="EF5903" i="2" s="1"/>
  <c r="EF5902" i="2" a="1"/>
  <c r="EF5902" i="2" s="1"/>
  <c r="EF5901" i="2" a="1"/>
  <c r="EF5901" i="2" s="1"/>
  <c r="EF5900" i="2" a="1"/>
  <c r="EF5900" i="2" s="1"/>
  <c r="EF5899" i="2" a="1"/>
  <c r="EF5899" i="2" s="1"/>
  <c r="EF5898" i="2" a="1"/>
  <c r="EF5898" i="2" s="1"/>
  <c r="EF5897" i="2" a="1"/>
  <c r="EF5897" i="2" s="1"/>
  <c r="EF5896" i="2" a="1"/>
  <c r="EF5896" i="2" s="1"/>
  <c r="EF5895" i="2" a="1"/>
  <c r="EF5895" i="2" s="1"/>
  <c r="EF5894" i="2" a="1"/>
  <c r="EF5894" i="2" s="1"/>
  <c r="EF5893" i="2" a="1"/>
  <c r="EF5893" i="2" s="1"/>
  <c r="EF5892" i="2" a="1"/>
  <c r="EF5892" i="2" s="1"/>
  <c r="EF5891" i="2" a="1"/>
  <c r="EF5891" i="2" s="1"/>
  <c r="EF5890" i="2" a="1"/>
  <c r="EF5890" i="2" s="1"/>
  <c r="EF5889" i="2" a="1"/>
  <c r="EF5889" i="2" s="1"/>
  <c r="EF5888" i="2" a="1"/>
  <c r="EF5888" i="2" s="1"/>
  <c r="EF5887" i="2" a="1"/>
  <c r="EF5887" i="2" s="1"/>
  <c r="EF5886" i="2" a="1"/>
  <c r="EF5886" i="2" s="1"/>
  <c r="EF5885" i="2" a="1"/>
  <c r="EF5885" i="2" s="1"/>
  <c r="EF5884" i="2" a="1"/>
  <c r="EF5884" i="2" s="1"/>
  <c r="EF5883" i="2" a="1"/>
  <c r="EF5883" i="2" s="1"/>
  <c r="EF5882" i="2" a="1"/>
  <c r="EF5882" i="2" s="1"/>
  <c r="EF5881" i="2" a="1"/>
  <c r="EF5881" i="2" s="1"/>
  <c r="EF5880" i="2" a="1"/>
  <c r="EF5880" i="2" s="1"/>
  <c r="EF5879" i="2" a="1"/>
  <c r="EF5879" i="2" s="1"/>
  <c r="EF5878" i="2" a="1"/>
  <c r="EF5878" i="2" s="1"/>
  <c r="EF5877" i="2" a="1"/>
  <c r="EF5877" i="2" s="1"/>
  <c r="EF5876" i="2" a="1"/>
  <c r="EF5876" i="2" s="1"/>
  <c r="EF5875" i="2" a="1"/>
  <c r="EF5875" i="2" s="1"/>
  <c r="EF5874" i="2" a="1"/>
  <c r="EF5874" i="2" s="1"/>
  <c r="EF5873" i="2" a="1"/>
  <c r="EF5873" i="2" s="1"/>
  <c r="EF5872" i="2" a="1"/>
  <c r="EF5872" i="2" s="1"/>
  <c r="EF5871" i="2" a="1"/>
  <c r="EF5871" i="2" s="1"/>
  <c r="EF5870" i="2" a="1"/>
  <c r="EF5870" i="2" s="1"/>
  <c r="EF5869" i="2" a="1"/>
  <c r="EF5869" i="2" s="1"/>
  <c r="EF5868" i="2" a="1"/>
  <c r="EF5868" i="2" s="1"/>
  <c r="EF5867" i="2" a="1"/>
  <c r="EF5867" i="2" s="1"/>
  <c r="EF5866" i="2" a="1"/>
  <c r="EF5866" i="2" s="1"/>
  <c r="EF5865" i="2" a="1"/>
  <c r="EF5865" i="2" s="1"/>
  <c r="EF5864" i="2" a="1"/>
  <c r="EF5864" i="2" s="1"/>
  <c r="EF5863" i="2" a="1"/>
  <c r="EF5863" i="2" s="1"/>
  <c r="EF5862" i="2" a="1"/>
  <c r="EF5862" i="2" s="1"/>
  <c r="EF5861" i="2" a="1"/>
  <c r="EF5861" i="2" s="1"/>
  <c r="EF5860" i="2" a="1"/>
  <c r="EF5860" i="2" s="1"/>
  <c r="EF5859" i="2" a="1"/>
  <c r="EF5859" i="2" s="1"/>
  <c r="EF5858" i="2" a="1"/>
  <c r="EF5858" i="2" s="1"/>
  <c r="EF5857" i="2" a="1"/>
  <c r="EF5857" i="2" s="1"/>
  <c r="EF5856" i="2" a="1"/>
  <c r="EF5856" i="2" s="1"/>
  <c r="EF5855" i="2" a="1"/>
  <c r="EF5855" i="2" s="1"/>
  <c r="EF5854" i="2" a="1"/>
  <c r="EF5854" i="2" s="1"/>
  <c r="EF5853" i="2" a="1"/>
  <c r="EF5853" i="2" s="1"/>
  <c r="EF5852" i="2" a="1"/>
  <c r="EF5852" i="2" s="1"/>
  <c r="EF5851" i="2" a="1"/>
  <c r="EF5851" i="2" s="1"/>
  <c r="EF5850" i="2" a="1"/>
  <c r="EF5850" i="2" s="1"/>
  <c r="EF5849" i="2" a="1"/>
  <c r="EF5849" i="2" s="1"/>
  <c r="EF5848" i="2" a="1"/>
  <c r="EF5848" i="2" s="1"/>
  <c r="EF5847" i="2" a="1"/>
  <c r="EF5847" i="2" s="1"/>
  <c r="EF5846" i="2" a="1"/>
  <c r="EF5846" i="2" s="1"/>
  <c r="EF5845" i="2" a="1"/>
  <c r="EF5845" i="2" s="1"/>
  <c r="EF5844" i="2" a="1"/>
  <c r="EF5844" i="2" s="1"/>
  <c r="EF5843" i="2" a="1"/>
  <c r="EF5843" i="2" s="1"/>
  <c r="EF5842" i="2" a="1"/>
  <c r="EF5842" i="2" s="1"/>
  <c r="EF5841" i="2" a="1"/>
  <c r="EF5841" i="2" s="1"/>
  <c r="EF5840" i="2" a="1"/>
  <c r="EF5840" i="2" s="1"/>
  <c r="EF5839" i="2" a="1"/>
  <c r="EF5839" i="2" s="1"/>
  <c r="EF5838" i="2" a="1"/>
  <c r="EF5838" i="2" s="1"/>
  <c r="EF5837" i="2" a="1"/>
  <c r="EF5837" i="2" s="1"/>
  <c r="EF5836" i="2" a="1"/>
  <c r="EF5836" i="2" s="1"/>
  <c r="EF5835" i="2" a="1"/>
  <c r="EF5835" i="2" s="1"/>
  <c r="EF5834" i="2" a="1"/>
  <c r="EF5834" i="2" s="1"/>
  <c r="EF5833" i="2" a="1"/>
  <c r="EF5833" i="2" s="1"/>
  <c r="EF5832" i="2" a="1"/>
  <c r="EF5832" i="2" s="1"/>
  <c r="EF5831" i="2" a="1"/>
  <c r="EF5831" i="2" s="1"/>
  <c r="EF5830" i="2" a="1"/>
  <c r="EF5830" i="2" s="1"/>
  <c r="EF5829" i="2" a="1"/>
  <c r="EF5829" i="2" s="1"/>
  <c r="EF5828" i="2" a="1"/>
  <c r="EF5828" i="2" s="1"/>
  <c r="EF5827" i="2" a="1"/>
  <c r="EF5827" i="2" s="1"/>
  <c r="EF5826" i="2" a="1"/>
  <c r="EF5826" i="2" s="1"/>
  <c r="EF5825" i="2" a="1"/>
  <c r="EF5825" i="2" s="1"/>
  <c r="EF5824" i="2" a="1"/>
  <c r="EF5824" i="2" s="1"/>
  <c r="EF5823" i="2" a="1"/>
  <c r="EF5823" i="2" s="1"/>
  <c r="EF5822" i="2" a="1"/>
  <c r="EF5822" i="2" s="1"/>
  <c r="EF5821" i="2" a="1"/>
  <c r="EF5821" i="2" s="1"/>
  <c r="EF5820" i="2" a="1"/>
  <c r="EF5820" i="2" s="1"/>
  <c r="EF5819" i="2" a="1"/>
  <c r="EF5819" i="2" s="1"/>
  <c r="EF5818" i="2" a="1"/>
  <c r="EF5818" i="2" s="1"/>
  <c r="EF5817" i="2" a="1"/>
  <c r="EF5817" i="2" s="1"/>
  <c r="EF5816" i="2" a="1"/>
  <c r="EF5816" i="2" s="1"/>
  <c r="EF5815" i="2" a="1"/>
  <c r="EF5815" i="2" s="1"/>
  <c r="EF5814" i="2" a="1"/>
  <c r="EF5814" i="2" s="1"/>
  <c r="EF5813" i="2" a="1"/>
  <c r="EF5813" i="2" s="1"/>
  <c r="EF5812" i="2" a="1"/>
  <c r="EF5812" i="2" s="1"/>
  <c r="EF5811" i="2" a="1"/>
  <c r="EF5811" i="2" s="1"/>
  <c r="EF5810" i="2" a="1"/>
  <c r="EF5810" i="2" s="1"/>
  <c r="EF5809" i="2" a="1"/>
  <c r="EF5809" i="2" s="1"/>
  <c r="EF5808" i="2" a="1"/>
  <c r="EF5808" i="2" s="1"/>
  <c r="EF5807" i="2" a="1"/>
  <c r="EF5807" i="2" s="1"/>
  <c r="EF5806" i="2" a="1"/>
  <c r="EF5806" i="2" s="1"/>
  <c r="EF5805" i="2" a="1"/>
  <c r="EF5805" i="2" s="1"/>
  <c r="EF5804" i="2" a="1"/>
  <c r="EF5804" i="2" s="1"/>
  <c r="EF5803" i="2" a="1"/>
  <c r="EF5803" i="2" s="1"/>
  <c r="EF5802" i="2" a="1"/>
  <c r="EF5802" i="2" s="1"/>
  <c r="EF5801" i="2" a="1"/>
  <c r="EF5801" i="2" s="1"/>
  <c r="EF5800" i="2" a="1"/>
  <c r="EF5800" i="2" s="1"/>
  <c r="EF5799" i="2" a="1"/>
  <c r="EF5799" i="2" s="1"/>
  <c r="EF5798" i="2" a="1"/>
  <c r="EF5798" i="2" s="1"/>
  <c r="EF5797" i="2" a="1"/>
  <c r="EF5797" i="2" s="1"/>
  <c r="EF5796" i="2" a="1"/>
  <c r="EF5796" i="2" s="1"/>
  <c r="EF5795" i="2" a="1"/>
  <c r="EF5795" i="2" s="1"/>
  <c r="EF5794" i="2" a="1"/>
  <c r="EF5794" i="2" s="1"/>
  <c r="EF5793" i="2" a="1"/>
  <c r="EF5793" i="2" s="1"/>
  <c r="EF5792" i="2" a="1"/>
  <c r="EF5792" i="2" s="1"/>
  <c r="EF5791" i="2" a="1"/>
  <c r="EF5791" i="2" s="1"/>
  <c r="EF5790" i="2" a="1"/>
  <c r="EF5790" i="2" s="1"/>
  <c r="EF5789" i="2" a="1"/>
  <c r="EF5789" i="2" s="1"/>
  <c r="EF5788" i="2" a="1"/>
  <c r="EF5788" i="2" s="1"/>
  <c r="EF5787" i="2" a="1"/>
  <c r="EF5787" i="2" s="1"/>
  <c r="EF5786" i="2" a="1"/>
  <c r="EF5786" i="2" s="1"/>
  <c r="EF5785" i="2" a="1"/>
  <c r="EF5785" i="2" s="1"/>
  <c r="EF5784" i="2" a="1"/>
  <c r="EF5784" i="2" s="1"/>
  <c r="EF5783" i="2" a="1"/>
  <c r="EF5783" i="2" s="1"/>
  <c r="EF5782" i="2" a="1"/>
  <c r="EF5782" i="2" s="1"/>
  <c r="EF5781" i="2" a="1"/>
  <c r="EF5781" i="2" s="1"/>
  <c r="EF5780" i="2" a="1"/>
  <c r="EF5780" i="2" s="1"/>
  <c r="EF5779" i="2" a="1"/>
  <c r="EF5779" i="2" s="1"/>
  <c r="EF5778" i="2" a="1"/>
  <c r="EF5778" i="2" s="1"/>
  <c r="EF5777" i="2" a="1"/>
  <c r="EF5777" i="2" s="1"/>
  <c r="EF5776" i="2" a="1"/>
  <c r="EF5776" i="2" s="1"/>
  <c r="EF5775" i="2" a="1"/>
  <c r="EF5775" i="2" s="1"/>
  <c r="EF5774" i="2" a="1"/>
  <c r="EF5774" i="2" s="1"/>
  <c r="EF5773" i="2" a="1"/>
  <c r="EF5773" i="2" s="1"/>
  <c r="EF5772" i="2" a="1"/>
  <c r="EF5772" i="2" s="1"/>
  <c r="EF5771" i="2" a="1"/>
  <c r="EF5771" i="2" s="1"/>
  <c r="EF5770" i="2" a="1"/>
  <c r="EF5770" i="2" s="1"/>
  <c r="EF5769" i="2" a="1"/>
  <c r="EF5769" i="2" s="1"/>
  <c r="EF5768" i="2" a="1"/>
  <c r="EF5768" i="2" s="1"/>
  <c r="EF5767" i="2" a="1"/>
  <c r="EF5767" i="2" s="1"/>
  <c r="EF5766" i="2" a="1"/>
  <c r="EF5766" i="2" s="1"/>
  <c r="EF5765" i="2" a="1"/>
  <c r="EF5765" i="2" s="1"/>
  <c r="EF5764" i="2" a="1"/>
  <c r="EF5764" i="2" s="1"/>
  <c r="EF5763" i="2" a="1"/>
  <c r="EF5763" i="2" s="1"/>
  <c r="EF5762" i="2" a="1"/>
  <c r="EF5762" i="2" s="1"/>
  <c r="EF5761" i="2" a="1"/>
  <c r="EF5761" i="2" s="1"/>
  <c r="EF5760" i="2" a="1"/>
  <c r="EF5760" i="2" s="1"/>
  <c r="EF5759" i="2" a="1"/>
  <c r="EF5759" i="2" s="1"/>
  <c r="EF5758" i="2" a="1"/>
  <c r="EF5758" i="2" s="1"/>
  <c r="EF5757" i="2" a="1"/>
  <c r="EF5757" i="2" s="1"/>
  <c r="EF5756" i="2" a="1"/>
  <c r="EF5756" i="2" s="1"/>
  <c r="EF5755" i="2" a="1"/>
  <c r="EF5755" i="2" s="1"/>
  <c r="EF5754" i="2" a="1"/>
  <c r="EF5754" i="2" s="1"/>
  <c r="EF5753" i="2" a="1"/>
  <c r="EF5753" i="2" s="1"/>
  <c r="EF5752" i="2" a="1"/>
  <c r="EF5752" i="2" s="1"/>
  <c r="EF5751" i="2" a="1"/>
  <c r="EF5751" i="2" s="1"/>
  <c r="EF5750" i="2" a="1"/>
  <c r="EF5750" i="2" s="1"/>
  <c r="EF5749" i="2" a="1"/>
  <c r="EF5749" i="2" s="1"/>
  <c r="EF5748" i="2" a="1"/>
  <c r="EF5748" i="2" s="1"/>
  <c r="EF5747" i="2" a="1"/>
  <c r="EF5747" i="2" s="1"/>
  <c r="EF5746" i="2" a="1"/>
  <c r="EF5746" i="2" s="1"/>
  <c r="EF5745" i="2" a="1"/>
  <c r="EF5745" i="2" s="1"/>
  <c r="EF5744" i="2" a="1"/>
  <c r="EF5744" i="2" s="1"/>
  <c r="EF5743" i="2" a="1"/>
  <c r="EF5743" i="2" s="1"/>
  <c r="EF5742" i="2" a="1"/>
  <c r="EF5742" i="2" s="1"/>
  <c r="EF5741" i="2" a="1"/>
  <c r="EF5741" i="2" s="1"/>
  <c r="EF5740" i="2" a="1"/>
  <c r="EF5740" i="2" s="1"/>
  <c r="EF5739" i="2" a="1"/>
  <c r="EF5739" i="2" s="1"/>
  <c r="EF5738" i="2" a="1"/>
  <c r="EF5738" i="2" s="1"/>
  <c r="EF5737" i="2" a="1"/>
  <c r="EF5737" i="2" s="1"/>
  <c r="EF5736" i="2" a="1"/>
  <c r="EF5736" i="2" s="1"/>
  <c r="EF5735" i="2" a="1"/>
  <c r="EF5735" i="2" s="1"/>
  <c r="EF5734" i="2" a="1"/>
  <c r="EF5734" i="2" s="1"/>
  <c r="EF5733" i="2" a="1"/>
  <c r="EF5733" i="2" s="1"/>
  <c r="EF5732" i="2" a="1"/>
  <c r="EF5732" i="2" s="1"/>
  <c r="EF5731" i="2" a="1"/>
  <c r="EF5731" i="2" s="1"/>
  <c r="EF5730" i="2" a="1"/>
  <c r="EF5730" i="2" s="1"/>
  <c r="EF5729" i="2" a="1"/>
  <c r="EF5729" i="2" s="1"/>
  <c r="EF5728" i="2" a="1"/>
  <c r="EF5728" i="2" s="1"/>
  <c r="EF5727" i="2" a="1"/>
  <c r="EF5727" i="2" s="1"/>
  <c r="EF5726" i="2" a="1"/>
  <c r="EF5726" i="2" s="1"/>
  <c r="EF5725" i="2" a="1"/>
  <c r="EF5725" i="2" s="1"/>
  <c r="EF5724" i="2" a="1"/>
  <c r="EF5724" i="2" s="1"/>
  <c r="EF5723" i="2" a="1"/>
  <c r="EF5723" i="2" s="1"/>
  <c r="EF5722" i="2" a="1"/>
  <c r="EF5722" i="2" s="1"/>
  <c r="EF5721" i="2" a="1"/>
  <c r="EF5721" i="2" s="1"/>
  <c r="EF5720" i="2" a="1"/>
  <c r="EF5720" i="2" s="1"/>
  <c r="EF5719" i="2" a="1"/>
  <c r="EF5719" i="2" s="1"/>
  <c r="EF5718" i="2" a="1"/>
  <c r="EF5718" i="2" s="1"/>
  <c r="EF5717" i="2" a="1"/>
  <c r="EF5717" i="2" s="1"/>
  <c r="EF5716" i="2" a="1"/>
  <c r="EF5716" i="2" s="1"/>
  <c r="EF5715" i="2" a="1"/>
  <c r="EF5715" i="2" s="1"/>
  <c r="EF5714" i="2" a="1"/>
  <c r="EF5714" i="2" s="1"/>
  <c r="EF5713" i="2" a="1"/>
  <c r="EF5713" i="2" s="1"/>
  <c r="EF5712" i="2" a="1"/>
  <c r="EF5712" i="2" s="1"/>
  <c r="EF5711" i="2" a="1"/>
  <c r="EF5711" i="2" s="1"/>
  <c r="EF5710" i="2" a="1"/>
  <c r="EF5710" i="2" s="1"/>
  <c r="EF5709" i="2" a="1"/>
  <c r="EF5709" i="2" s="1"/>
  <c r="EF5708" i="2" a="1"/>
  <c r="EF5708" i="2" s="1"/>
  <c r="EF5707" i="2" a="1"/>
  <c r="EF5707" i="2" s="1"/>
  <c r="EF5706" i="2" a="1"/>
  <c r="EF5706" i="2" s="1"/>
  <c r="EF5705" i="2" a="1"/>
  <c r="EF5705" i="2" s="1"/>
  <c r="EF5704" i="2" a="1"/>
  <c r="EF5704" i="2" s="1"/>
  <c r="EF5703" i="2" a="1"/>
  <c r="EF5703" i="2" s="1"/>
  <c r="EF5702" i="2" a="1"/>
  <c r="EF5702" i="2" s="1"/>
  <c r="EF5701" i="2" a="1"/>
  <c r="EF5701" i="2" s="1"/>
  <c r="EF5700" i="2" a="1"/>
  <c r="EF5700" i="2" s="1"/>
  <c r="EF5699" i="2" a="1"/>
  <c r="EF5699" i="2" s="1"/>
  <c r="EF5698" i="2" a="1"/>
  <c r="EF5698" i="2" s="1"/>
  <c r="EF5697" i="2" a="1"/>
  <c r="EF5697" i="2" s="1"/>
  <c r="EF5696" i="2" a="1"/>
  <c r="EF5696" i="2" s="1"/>
  <c r="EF5695" i="2" a="1"/>
  <c r="EF5695" i="2" s="1"/>
  <c r="EF5694" i="2" a="1"/>
  <c r="EF5694" i="2" s="1"/>
  <c r="EF5693" i="2" a="1"/>
  <c r="EF5693" i="2" s="1"/>
  <c r="EF5692" i="2" a="1"/>
  <c r="EF5692" i="2" s="1"/>
  <c r="EF5691" i="2" a="1"/>
  <c r="EF5691" i="2" s="1"/>
  <c r="EF5690" i="2" a="1"/>
  <c r="EF5690" i="2" s="1"/>
  <c r="EF5689" i="2" a="1"/>
  <c r="EF5689" i="2" s="1"/>
  <c r="EF5688" i="2" a="1"/>
  <c r="EF5688" i="2" s="1"/>
  <c r="EF5687" i="2" a="1"/>
  <c r="EF5687" i="2" s="1"/>
  <c r="EF5686" i="2" a="1"/>
  <c r="EF5686" i="2" s="1"/>
  <c r="EF5685" i="2" a="1"/>
  <c r="EF5685" i="2" s="1"/>
  <c r="EF5684" i="2" a="1"/>
  <c r="EF5684" i="2" s="1"/>
  <c r="EF5683" i="2" a="1"/>
  <c r="EF5683" i="2" s="1"/>
  <c r="EF5682" i="2" a="1"/>
  <c r="EF5682" i="2" s="1"/>
  <c r="EF5681" i="2" a="1"/>
  <c r="EF5681" i="2" s="1"/>
  <c r="EF5680" i="2" a="1"/>
  <c r="EF5680" i="2" s="1"/>
  <c r="EF5679" i="2" a="1"/>
  <c r="EF5679" i="2" s="1"/>
  <c r="EF5678" i="2" a="1"/>
  <c r="EF5678" i="2" s="1"/>
  <c r="EF5677" i="2" a="1"/>
  <c r="EF5677" i="2" s="1"/>
  <c r="EF5676" i="2" a="1"/>
  <c r="EF5676" i="2" s="1"/>
  <c r="EF5675" i="2" a="1"/>
  <c r="EF5675" i="2" s="1"/>
  <c r="EF5674" i="2" a="1"/>
  <c r="EF5674" i="2" s="1"/>
  <c r="EF5673" i="2" a="1"/>
  <c r="EF5673" i="2" s="1"/>
  <c r="EF5672" i="2" a="1"/>
  <c r="EF5672" i="2" s="1"/>
  <c r="EF5671" i="2" a="1"/>
  <c r="EF5671" i="2" s="1"/>
  <c r="EF5670" i="2" a="1"/>
  <c r="EF5670" i="2" s="1"/>
  <c r="EF5669" i="2" a="1"/>
  <c r="EF5669" i="2" s="1"/>
  <c r="EF5668" i="2" a="1"/>
  <c r="EF5668" i="2" s="1"/>
  <c r="EF5667" i="2" a="1"/>
  <c r="EF5667" i="2" s="1"/>
  <c r="EF5666" i="2" a="1"/>
  <c r="EF5666" i="2" s="1"/>
  <c r="EF5665" i="2" a="1"/>
  <c r="EF5665" i="2" s="1"/>
  <c r="EF5664" i="2" a="1"/>
  <c r="EF5664" i="2" s="1"/>
  <c r="EF5663" i="2" a="1"/>
  <c r="EF5663" i="2" s="1"/>
  <c r="EF5662" i="2" a="1"/>
  <c r="EF5662" i="2" s="1"/>
  <c r="EF5661" i="2" a="1"/>
  <c r="EF5661" i="2" s="1"/>
  <c r="EF5660" i="2" a="1"/>
  <c r="EF5660" i="2" s="1"/>
  <c r="EF5659" i="2" a="1"/>
  <c r="EF5659" i="2" s="1"/>
  <c r="EF5658" i="2" a="1"/>
  <c r="EF5658" i="2" s="1"/>
  <c r="EF5657" i="2" a="1"/>
  <c r="EF5657" i="2" s="1"/>
  <c r="EF5656" i="2" a="1"/>
  <c r="EF5656" i="2" s="1"/>
  <c r="EF5655" i="2" a="1"/>
  <c r="EF5655" i="2" s="1"/>
  <c r="EF5654" i="2" a="1"/>
  <c r="EF5654" i="2" s="1"/>
  <c r="EF5653" i="2" a="1"/>
  <c r="EF5653" i="2" s="1"/>
  <c r="EF5652" i="2" a="1"/>
  <c r="EF5652" i="2" s="1"/>
  <c r="EF5651" i="2" a="1"/>
  <c r="EF5651" i="2" s="1"/>
  <c r="EF5650" i="2" a="1"/>
  <c r="EF5650" i="2" s="1"/>
  <c r="EF5649" i="2" a="1"/>
  <c r="EF5649" i="2" s="1"/>
  <c r="EF5648" i="2" a="1"/>
  <c r="EF5648" i="2" s="1"/>
  <c r="EF5647" i="2" a="1"/>
  <c r="EF5647" i="2" s="1"/>
  <c r="EF5646" i="2" a="1"/>
  <c r="EF5646" i="2" s="1"/>
  <c r="EF5645" i="2" a="1"/>
  <c r="EF5645" i="2" s="1"/>
  <c r="EF5644" i="2" a="1"/>
  <c r="EF5644" i="2" s="1"/>
  <c r="EF5643" i="2" a="1"/>
  <c r="EF5643" i="2" s="1"/>
  <c r="EF5642" i="2" a="1"/>
  <c r="EF5642" i="2" s="1"/>
  <c r="EF5641" i="2" a="1"/>
  <c r="EF5641" i="2" s="1"/>
  <c r="EF5640" i="2" a="1"/>
  <c r="EF5640" i="2" s="1"/>
  <c r="EF5639" i="2" a="1"/>
  <c r="EF5639" i="2" s="1"/>
  <c r="EF5638" i="2" a="1"/>
  <c r="EF5638" i="2" s="1"/>
  <c r="EF5637" i="2" a="1"/>
  <c r="EF5637" i="2" s="1"/>
  <c r="EF5636" i="2" a="1"/>
  <c r="EF5636" i="2" s="1"/>
  <c r="EF5635" i="2" a="1"/>
  <c r="EF5635" i="2" s="1"/>
  <c r="EF5634" i="2" a="1"/>
  <c r="EF5634" i="2" s="1"/>
  <c r="EF5633" i="2" a="1"/>
  <c r="EF5633" i="2" s="1"/>
  <c r="EF5632" i="2" a="1"/>
  <c r="EF5632" i="2" s="1"/>
  <c r="EF5631" i="2" a="1"/>
  <c r="EF5631" i="2" s="1"/>
  <c r="EF5630" i="2" a="1"/>
  <c r="EF5630" i="2" s="1"/>
  <c r="EF5629" i="2" a="1"/>
  <c r="EF5629" i="2" s="1"/>
  <c r="EF5628" i="2" a="1"/>
  <c r="EF5628" i="2" s="1"/>
  <c r="EF5627" i="2" a="1"/>
  <c r="EF5627" i="2" s="1"/>
  <c r="EF5626" i="2" a="1"/>
  <c r="EF5626" i="2" s="1"/>
  <c r="EF5625" i="2" a="1"/>
  <c r="EF5625" i="2" s="1"/>
  <c r="EF5624" i="2" a="1"/>
  <c r="EF5624" i="2" s="1"/>
  <c r="EF5623" i="2" a="1"/>
  <c r="EF5623" i="2" s="1"/>
  <c r="EF5622" i="2" a="1"/>
  <c r="EF5622" i="2" s="1"/>
  <c r="EF5621" i="2" a="1"/>
  <c r="EF5621" i="2" s="1"/>
  <c r="EF5620" i="2" a="1"/>
  <c r="EF5620" i="2" s="1"/>
  <c r="EF5619" i="2" a="1"/>
  <c r="EF5619" i="2" s="1"/>
  <c r="EF5618" i="2" a="1"/>
  <c r="EF5618" i="2" s="1"/>
  <c r="EF5617" i="2" a="1"/>
  <c r="EF5617" i="2" s="1"/>
  <c r="EF5616" i="2" a="1"/>
  <c r="EF5616" i="2" s="1"/>
  <c r="EF5615" i="2" a="1"/>
  <c r="EF5615" i="2" s="1"/>
  <c r="EF5614" i="2" a="1"/>
  <c r="EF5614" i="2" s="1"/>
  <c r="EF5613" i="2" a="1"/>
  <c r="EF5613" i="2" s="1"/>
  <c r="EF5612" i="2" a="1"/>
  <c r="EF5612" i="2" s="1"/>
  <c r="EF5611" i="2" a="1"/>
  <c r="EF5611" i="2" s="1"/>
  <c r="EF5610" i="2" a="1"/>
  <c r="EF5610" i="2" s="1"/>
  <c r="EF5609" i="2" a="1"/>
  <c r="EF5609" i="2" s="1"/>
  <c r="EF5608" i="2" a="1"/>
  <c r="EF5608" i="2" s="1"/>
  <c r="EF5607" i="2" a="1"/>
  <c r="EF5607" i="2" s="1"/>
  <c r="EF5606" i="2" a="1"/>
  <c r="EF5606" i="2" s="1"/>
  <c r="EF5605" i="2" a="1"/>
  <c r="EF5605" i="2" s="1"/>
  <c r="EF5604" i="2" a="1"/>
  <c r="EF5604" i="2" s="1"/>
  <c r="EF5603" i="2" a="1"/>
  <c r="EF5603" i="2" s="1"/>
  <c r="EF5602" i="2" a="1"/>
  <c r="EF5602" i="2" s="1"/>
  <c r="EF5601" i="2" a="1"/>
  <c r="EF5601" i="2" s="1"/>
  <c r="EF5600" i="2" a="1"/>
  <c r="EF5600" i="2" s="1"/>
  <c r="EF5599" i="2" a="1"/>
  <c r="EF5599" i="2" s="1"/>
  <c r="EF5598" i="2" a="1"/>
  <c r="EF5598" i="2" s="1"/>
  <c r="EF5597" i="2" a="1"/>
  <c r="EF5597" i="2" s="1"/>
  <c r="EF5596" i="2" a="1"/>
  <c r="EF5596" i="2" s="1"/>
  <c r="EF5595" i="2" a="1"/>
  <c r="EF5595" i="2" s="1"/>
  <c r="EF5594" i="2" a="1"/>
  <c r="EF5594" i="2" s="1"/>
  <c r="EF5593" i="2" a="1"/>
  <c r="EF5593" i="2" s="1"/>
  <c r="EF5592" i="2" a="1"/>
  <c r="EF5592" i="2" s="1"/>
  <c r="EF5591" i="2" a="1"/>
  <c r="EF5591" i="2" s="1"/>
  <c r="EF5590" i="2" a="1"/>
  <c r="EF5590" i="2" s="1"/>
  <c r="EF5589" i="2" a="1"/>
  <c r="EF5589" i="2" s="1"/>
  <c r="EF5588" i="2" a="1"/>
  <c r="EF5588" i="2" s="1"/>
  <c r="EF5587" i="2" a="1"/>
  <c r="EF5587" i="2" s="1"/>
  <c r="EF5586" i="2" a="1"/>
  <c r="EF5586" i="2" s="1"/>
  <c r="EF5585" i="2" a="1"/>
  <c r="EF5585" i="2" s="1"/>
  <c r="EF5584" i="2" a="1"/>
  <c r="EF5584" i="2" s="1"/>
  <c r="EF5583" i="2" a="1"/>
  <c r="EF5583" i="2" s="1"/>
  <c r="EF5582" i="2" a="1"/>
  <c r="EF5582" i="2" s="1"/>
  <c r="EF5581" i="2" a="1"/>
  <c r="EF5581" i="2" s="1"/>
  <c r="EF5580" i="2" a="1"/>
  <c r="EF5580" i="2" s="1"/>
  <c r="EF5579" i="2" a="1"/>
  <c r="EF5579" i="2" s="1"/>
  <c r="EF5578" i="2" a="1"/>
  <c r="EF5578" i="2" s="1"/>
  <c r="EF5577" i="2" a="1"/>
  <c r="EF5577" i="2" s="1"/>
  <c r="EF5576" i="2" a="1"/>
  <c r="EF5576" i="2" s="1"/>
  <c r="EF5575" i="2" a="1"/>
  <c r="EF5575" i="2" s="1"/>
  <c r="EF5574" i="2" a="1"/>
  <c r="EF5574" i="2" s="1"/>
  <c r="EF5573" i="2" a="1"/>
  <c r="EF5573" i="2" s="1"/>
  <c r="EF5572" i="2" a="1"/>
  <c r="EF5572" i="2" s="1"/>
  <c r="EF5571" i="2" a="1"/>
  <c r="EF5571" i="2" s="1"/>
  <c r="EF5570" i="2" a="1"/>
  <c r="EF5570" i="2" s="1"/>
  <c r="EF5569" i="2" a="1"/>
  <c r="EF5569" i="2" s="1"/>
  <c r="EF5568" i="2" a="1"/>
  <c r="EF5568" i="2" s="1"/>
  <c r="EF5567" i="2" a="1"/>
  <c r="EF5567" i="2" s="1"/>
  <c r="EF5566" i="2" a="1"/>
  <c r="EF5566" i="2" s="1"/>
  <c r="EF5565" i="2" a="1"/>
  <c r="EF5565" i="2" s="1"/>
  <c r="EF5564" i="2" a="1"/>
  <c r="EF5564" i="2" s="1"/>
  <c r="EF5563" i="2" a="1"/>
  <c r="EF5563" i="2" s="1"/>
  <c r="EF5562" i="2" a="1"/>
  <c r="EF5562" i="2" s="1"/>
  <c r="EF5561" i="2" a="1"/>
  <c r="EF5561" i="2" s="1"/>
  <c r="EF5560" i="2" a="1"/>
  <c r="EF5560" i="2" s="1"/>
  <c r="EF5559" i="2" a="1"/>
  <c r="EF5559" i="2" s="1"/>
  <c r="EF5558" i="2" a="1"/>
  <c r="EF5558" i="2" s="1"/>
  <c r="EF5557" i="2" a="1"/>
  <c r="EF5557" i="2" s="1"/>
  <c r="EF5556" i="2" a="1"/>
  <c r="EF5556" i="2" s="1"/>
  <c r="EF5555" i="2" a="1"/>
  <c r="EF5555" i="2" s="1"/>
  <c r="EF5554" i="2" a="1"/>
  <c r="EF5554" i="2" s="1"/>
  <c r="EF5553" i="2" a="1"/>
  <c r="EF5553" i="2" s="1"/>
  <c r="EF5552" i="2" a="1"/>
  <c r="EF5552" i="2" s="1"/>
  <c r="EF5551" i="2" a="1"/>
  <c r="EF5551" i="2" s="1"/>
  <c r="EF5550" i="2" a="1"/>
  <c r="EF5550" i="2" s="1"/>
  <c r="EF5549" i="2" a="1"/>
  <c r="EF5549" i="2" s="1"/>
  <c r="EF5548" i="2" a="1"/>
  <c r="EF5548" i="2" s="1"/>
  <c r="EF5547" i="2" a="1"/>
  <c r="EF5547" i="2" s="1"/>
  <c r="EF5546" i="2" a="1"/>
  <c r="EF5546" i="2" s="1"/>
  <c r="EF5545" i="2" a="1"/>
  <c r="EF5545" i="2" s="1"/>
  <c r="EF5544" i="2" a="1"/>
  <c r="EF5544" i="2" s="1"/>
  <c r="EF5543" i="2" a="1"/>
  <c r="EF5543" i="2" s="1"/>
  <c r="EF5542" i="2" a="1"/>
  <c r="EF5542" i="2" s="1"/>
  <c r="EF5541" i="2" a="1"/>
  <c r="EF5541" i="2" s="1"/>
  <c r="EF5540" i="2" a="1"/>
  <c r="EF5540" i="2" s="1"/>
  <c r="EF5539" i="2" a="1"/>
  <c r="EF5539" i="2" s="1"/>
  <c r="EF5538" i="2" a="1"/>
  <c r="EF5538" i="2" s="1"/>
  <c r="EF5537" i="2" a="1"/>
  <c r="EF5537" i="2" s="1"/>
  <c r="EF5536" i="2" a="1"/>
  <c r="EF5536" i="2" s="1"/>
  <c r="EF5535" i="2" a="1"/>
  <c r="EF5535" i="2" s="1"/>
  <c r="EF5534" i="2" a="1"/>
  <c r="EF5534" i="2" s="1"/>
  <c r="EF5533" i="2" a="1"/>
  <c r="EF5533" i="2" s="1"/>
  <c r="EF5532" i="2" a="1"/>
  <c r="EF5532" i="2" s="1"/>
  <c r="EF5531" i="2" a="1"/>
  <c r="EF5531" i="2" s="1"/>
  <c r="EF5530" i="2" a="1"/>
  <c r="EF5530" i="2" s="1"/>
  <c r="EF5529" i="2" a="1"/>
  <c r="EF5529" i="2" s="1"/>
  <c r="EF5528" i="2" a="1"/>
  <c r="EF5528" i="2" s="1"/>
  <c r="EF5527" i="2" a="1"/>
  <c r="EF5527" i="2" s="1"/>
  <c r="EF5526" i="2" a="1"/>
  <c r="EF5526" i="2" s="1"/>
  <c r="EF5525" i="2" a="1"/>
  <c r="EF5525" i="2" s="1"/>
  <c r="EF5524" i="2" a="1"/>
  <c r="EF5524" i="2" s="1"/>
  <c r="EF5523" i="2" a="1"/>
  <c r="EF5523" i="2" s="1"/>
  <c r="EF5522" i="2" a="1"/>
  <c r="EF5522" i="2" s="1"/>
  <c r="EF5521" i="2" a="1"/>
  <c r="EF5521" i="2" s="1"/>
  <c r="EF5520" i="2" a="1"/>
  <c r="EF5520" i="2" s="1"/>
  <c r="EF5519" i="2" a="1"/>
  <c r="EF5519" i="2" s="1"/>
  <c r="EF5518" i="2" a="1"/>
  <c r="EF5518" i="2" s="1"/>
  <c r="EF5517" i="2" a="1"/>
  <c r="EF5517" i="2" s="1"/>
  <c r="EF5516" i="2" a="1"/>
  <c r="EF5516" i="2" s="1"/>
  <c r="EF5515" i="2" a="1"/>
  <c r="EF5515" i="2" s="1"/>
  <c r="EF5514" i="2" a="1"/>
  <c r="EF5514" i="2" s="1"/>
  <c r="EF5513" i="2" a="1"/>
  <c r="EF5513" i="2" s="1"/>
  <c r="EF5512" i="2" a="1"/>
  <c r="EF5512" i="2" s="1"/>
  <c r="EF5511" i="2" a="1"/>
  <c r="EF5511" i="2" s="1"/>
  <c r="EF5510" i="2" a="1"/>
  <c r="EF5510" i="2" s="1"/>
  <c r="EF5509" i="2" a="1"/>
  <c r="EF5509" i="2" s="1"/>
  <c r="EF5508" i="2" a="1"/>
  <c r="EF5508" i="2" s="1"/>
  <c r="EF5507" i="2" a="1"/>
  <c r="EF5507" i="2" s="1"/>
  <c r="EF5506" i="2" a="1"/>
  <c r="EF5506" i="2" s="1"/>
  <c r="EF5505" i="2" a="1"/>
  <c r="EF5505" i="2" s="1"/>
  <c r="EF5504" i="2" a="1"/>
  <c r="EF5504" i="2" s="1"/>
  <c r="EF5503" i="2" a="1"/>
  <c r="EF5503" i="2" s="1"/>
  <c r="EF5502" i="2" a="1"/>
  <c r="EF5502" i="2" s="1"/>
  <c r="EF5501" i="2" a="1"/>
  <c r="EF5501" i="2" s="1"/>
  <c r="EF5500" i="2" a="1"/>
  <c r="EF5500" i="2" s="1"/>
  <c r="EF5499" i="2" a="1"/>
  <c r="EF5499" i="2" s="1"/>
  <c r="EF5498" i="2" a="1"/>
  <c r="EF5498" i="2" s="1"/>
  <c r="EF5497" i="2" a="1"/>
  <c r="EF5497" i="2" s="1"/>
  <c r="EF5496" i="2" a="1"/>
  <c r="EF5496" i="2" s="1"/>
  <c r="EF5495" i="2" a="1"/>
  <c r="EF5495" i="2" s="1"/>
  <c r="EF5494" i="2" a="1"/>
  <c r="EF5494" i="2" s="1"/>
  <c r="EF5493" i="2" a="1"/>
  <c r="EF5493" i="2" s="1"/>
  <c r="EF5492" i="2" a="1"/>
  <c r="EF5492" i="2" s="1"/>
  <c r="EF5491" i="2" a="1"/>
  <c r="EF5491" i="2" s="1"/>
  <c r="EF5490" i="2" a="1"/>
  <c r="EF5490" i="2" s="1"/>
  <c r="EF5489" i="2" a="1"/>
  <c r="EF5489" i="2" s="1"/>
  <c r="EF5488" i="2" a="1"/>
  <c r="EF5488" i="2" s="1"/>
  <c r="EF5487" i="2" a="1"/>
  <c r="EF5487" i="2" s="1"/>
  <c r="EF5486" i="2" a="1"/>
  <c r="EF5486" i="2" s="1"/>
  <c r="EF5485" i="2" a="1"/>
  <c r="EF5485" i="2" s="1"/>
  <c r="EF5484" i="2" a="1"/>
  <c r="EF5484" i="2" s="1"/>
  <c r="EF5483" i="2" a="1"/>
  <c r="EF5483" i="2" s="1"/>
  <c r="EF5482" i="2" a="1"/>
  <c r="EF5482" i="2" s="1"/>
  <c r="EF5481" i="2" a="1"/>
  <c r="EF5481" i="2" s="1"/>
  <c r="EF5480" i="2" a="1"/>
  <c r="EF5480" i="2" s="1"/>
  <c r="EF5479" i="2" a="1"/>
  <c r="EF5479" i="2" s="1"/>
  <c r="EF5478" i="2" a="1"/>
  <c r="EF5478" i="2" s="1"/>
  <c r="EF5477" i="2" a="1"/>
  <c r="EF5477" i="2" s="1"/>
  <c r="EF5476" i="2" a="1"/>
  <c r="EF5476" i="2" s="1"/>
  <c r="EF5475" i="2" a="1"/>
  <c r="EF5475" i="2" s="1"/>
  <c r="EF5474" i="2" a="1"/>
  <c r="EF5474" i="2" s="1"/>
  <c r="EF5473" i="2" a="1"/>
  <c r="EF5473" i="2" s="1"/>
  <c r="EF5472" i="2" a="1"/>
  <c r="EF5472" i="2" s="1"/>
  <c r="EF5471" i="2" a="1"/>
  <c r="EF5471" i="2" s="1"/>
  <c r="EF5470" i="2" a="1"/>
  <c r="EF5470" i="2" s="1"/>
  <c r="EF5469" i="2" a="1"/>
  <c r="EF5469" i="2" s="1"/>
  <c r="EF5468" i="2" a="1"/>
  <c r="EF5468" i="2" s="1"/>
  <c r="EF5467" i="2" a="1"/>
  <c r="EF5467" i="2" s="1"/>
  <c r="EF5466" i="2" a="1"/>
  <c r="EF5466" i="2" s="1"/>
  <c r="EF5465" i="2" a="1"/>
  <c r="EF5465" i="2" s="1"/>
  <c r="EF5464" i="2" a="1"/>
  <c r="EF5464" i="2" s="1"/>
  <c r="EF5463" i="2" a="1"/>
  <c r="EF5463" i="2" s="1"/>
  <c r="EF5462" i="2" a="1"/>
  <c r="EF5462" i="2" s="1"/>
  <c r="EF5461" i="2" a="1"/>
  <c r="EF5461" i="2" s="1"/>
  <c r="EF5460" i="2" a="1"/>
  <c r="EF5460" i="2" s="1"/>
  <c r="EF5459" i="2" a="1"/>
  <c r="EF5459" i="2" s="1"/>
  <c r="EF5458" i="2" a="1"/>
  <c r="EF5458" i="2" s="1"/>
  <c r="EF5457" i="2" a="1"/>
  <c r="EF5457" i="2" s="1"/>
  <c r="EF5456" i="2" a="1"/>
  <c r="EF5456" i="2" s="1"/>
  <c r="EF5455" i="2" a="1"/>
  <c r="EF5455" i="2" s="1"/>
  <c r="EF5454" i="2" a="1"/>
  <c r="EF5454" i="2" s="1"/>
  <c r="EF5453" i="2" a="1"/>
  <c r="EF5453" i="2" s="1"/>
  <c r="EF5452" i="2" a="1"/>
  <c r="EF5452" i="2" s="1"/>
  <c r="EF5451" i="2" a="1"/>
  <c r="EF5451" i="2" s="1"/>
  <c r="EF5450" i="2" a="1"/>
  <c r="EF5450" i="2" s="1"/>
  <c r="EF5449" i="2" a="1"/>
  <c r="EF5449" i="2" s="1"/>
  <c r="EF5448" i="2" a="1"/>
  <c r="EF5448" i="2" s="1"/>
  <c r="EF5447" i="2" a="1"/>
  <c r="EF5447" i="2" s="1"/>
  <c r="EF5446" i="2" a="1"/>
  <c r="EF5446" i="2" s="1"/>
  <c r="EF5445" i="2" a="1"/>
  <c r="EF5445" i="2" s="1"/>
  <c r="EF5444" i="2" a="1"/>
  <c r="EF5444" i="2" s="1"/>
  <c r="EF5443" i="2" a="1"/>
  <c r="EF5443" i="2" s="1"/>
  <c r="EF5442" i="2" a="1"/>
  <c r="EF5442" i="2" s="1"/>
  <c r="EF5441" i="2" a="1"/>
  <c r="EF5441" i="2" s="1"/>
  <c r="EF5440" i="2" a="1"/>
  <c r="EF5440" i="2" s="1"/>
  <c r="EF5439" i="2" a="1"/>
  <c r="EF5439" i="2" s="1"/>
  <c r="EF5438" i="2" a="1"/>
  <c r="EF5438" i="2" s="1"/>
  <c r="EF5437" i="2" a="1"/>
  <c r="EF5437" i="2" s="1"/>
  <c r="EF5436" i="2" a="1"/>
  <c r="EF5436" i="2" s="1"/>
  <c r="EF5435" i="2" a="1"/>
  <c r="EF5435" i="2" s="1"/>
  <c r="EF5434" i="2" a="1"/>
  <c r="EF5434" i="2" s="1"/>
  <c r="EF5433" i="2" a="1"/>
  <c r="EF5433" i="2" s="1"/>
  <c r="EF5432" i="2" a="1"/>
  <c r="EF5432" i="2" s="1"/>
  <c r="EF5431" i="2" a="1"/>
  <c r="EF5431" i="2" s="1"/>
  <c r="EF5430" i="2" a="1"/>
  <c r="EF5430" i="2" s="1"/>
  <c r="EF5429" i="2" a="1"/>
  <c r="EF5429" i="2" s="1"/>
  <c r="EF5428" i="2" a="1"/>
  <c r="EF5428" i="2" s="1"/>
  <c r="EF5427" i="2" a="1"/>
  <c r="EF5427" i="2" s="1"/>
  <c r="EF5426" i="2" a="1"/>
  <c r="EF5426" i="2" s="1"/>
  <c r="EF5425" i="2" a="1"/>
  <c r="EF5425" i="2" s="1"/>
  <c r="EF5424" i="2" a="1"/>
  <c r="EF5424" i="2" s="1"/>
  <c r="EF5423" i="2" a="1"/>
  <c r="EF5423" i="2" s="1"/>
  <c r="EF5422" i="2" a="1"/>
  <c r="EF5422" i="2" s="1"/>
  <c r="EF5421" i="2" a="1"/>
  <c r="EF5421" i="2" s="1"/>
  <c r="EF5420" i="2" a="1"/>
  <c r="EF5420" i="2" s="1"/>
  <c r="EF5419" i="2" a="1"/>
  <c r="EF5419" i="2" s="1"/>
  <c r="EF5418" i="2" a="1"/>
  <c r="EF5418" i="2" s="1"/>
  <c r="EF5417" i="2" a="1"/>
  <c r="EF5417" i="2" s="1"/>
  <c r="EF5416" i="2" a="1"/>
  <c r="EF5416" i="2" s="1"/>
  <c r="EF5415" i="2" a="1"/>
  <c r="EF5415" i="2" s="1"/>
  <c r="EF5414" i="2" a="1"/>
  <c r="EF5414" i="2" s="1"/>
  <c r="EF5413" i="2" a="1"/>
  <c r="EF5413" i="2" s="1"/>
  <c r="EF5412" i="2" a="1"/>
  <c r="EF5412" i="2" s="1"/>
  <c r="EF5411" i="2" a="1"/>
  <c r="EF5411" i="2" s="1"/>
  <c r="EF5410" i="2" a="1"/>
  <c r="EF5410" i="2" s="1"/>
  <c r="EF5409" i="2" a="1"/>
  <c r="EF5409" i="2" s="1"/>
  <c r="EF5408" i="2" a="1"/>
  <c r="EF5408" i="2" s="1"/>
  <c r="EF5407" i="2" a="1"/>
  <c r="EF5407" i="2" s="1"/>
  <c r="EF5406" i="2" a="1"/>
  <c r="EF5406" i="2" s="1"/>
  <c r="EF5405" i="2" a="1"/>
  <c r="EF5405" i="2" s="1"/>
  <c r="EF5404" i="2" a="1"/>
  <c r="EF5404" i="2" s="1"/>
  <c r="EF5403" i="2" a="1"/>
  <c r="EF5403" i="2" s="1"/>
  <c r="EF5402" i="2" a="1"/>
  <c r="EF5402" i="2" s="1"/>
  <c r="EF5401" i="2" a="1"/>
  <c r="EF5401" i="2" s="1"/>
  <c r="EF5400" i="2" a="1"/>
  <c r="EF5400" i="2" s="1"/>
  <c r="EF5399" i="2" a="1"/>
  <c r="EF5399" i="2" s="1"/>
  <c r="EF5398" i="2" a="1"/>
  <c r="EF5398" i="2" s="1"/>
  <c r="EF5397" i="2" a="1"/>
  <c r="EF5397" i="2" s="1"/>
  <c r="EF5396" i="2" a="1"/>
  <c r="EF5396" i="2" s="1"/>
  <c r="EF5395" i="2" a="1"/>
  <c r="EF5395" i="2" s="1"/>
  <c r="EF5394" i="2" a="1"/>
  <c r="EF5394" i="2" s="1"/>
  <c r="EF5393" i="2" a="1"/>
  <c r="EF5393" i="2" s="1"/>
  <c r="EF5392" i="2" a="1"/>
  <c r="EF5392" i="2" s="1"/>
  <c r="EF5391" i="2" a="1"/>
  <c r="EF5391" i="2" s="1"/>
  <c r="EF5390" i="2" a="1"/>
  <c r="EF5390" i="2" s="1"/>
  <c r="EF5389" i="2" a="1"/>
  <c r="EF5389" i="2" s="1"/>
  <c r="EF5388" i="2" a="1"/>
  <c r="EF5388" i="2" s="1"/>
  <c r="EF5387" i="2" a="1"/>
  <c r="EF5387" i="2" s="1"/>
  <c r="EF5386" i="2" a="1"/>
  <c r="EF5386" i="2" s="1"/>
  <c r="EF5385" i="2" a="1"/>
  <c r="EF5385" i="2" s="1"/>
  <c r="EF5384" i="2" a="1"/>
  <c r="EF5384" i="2" s="1"/>
  <c r="EF5383" i="2" a="1"/>
  <c r="EF5383" i="2" s="1"/>
  <c r="EF5382" i="2" a="1"/>
  <c r="EF5382" i="2" s="1"/>
  <c r="EF5381" i="2" a="1"/>
  <c r="EF5381" i="2" s="1"/>
  <c r="EF5380" i="2" a="1"/>
  <c r="EF5380" i="2" s="1"/>
  <c r="EF5379" i="2" a="1"/>
  <c r="EF5379" i="2" s="1"/>
  <c r="EF5378" i="2" a="1"/>
  <c r="EF5378" i="2" s="1"/>
  <c r="EF5377" i="2" a="1"/>
  <c r="EF5377" i="2" s="1"/>
  <c r="EF5376" i="2" a="1"/>
  <c r="EF5376" i="2" s="1"/>
  <c r="EF5375" i="2" a="1"/>
  <c r="EF5375" i="2" s="1"/>
  <c r="EF5374" i="2" a="1"/>
  <c r="EF5374" i="2" s="1"/>
  <c r="EF5373" i="2" a="1"/>
  <c r="EF5373" i="2" s="1"/>
  <c r="EF5372" i="2" a="1"/>
  <c r="EF5372" i="2" s="1"/>
  <c r="EF5371" i="2" a="1"/>
  <c r="EF5371" i="2" s="1"/>
  <c r="EF5370" i="2" a="1"/>
  <c r="EF5370" i="2" s="1"/>
  <c r="EF5369" i="2" a="1"/>
  <c r="EF5369" i="2" s="1"/>
  <c r="EF5368" i="2" a="1"/>
  <c r="EF5368" i="2" s="1"/>
  <c r="EF5367" i="2" a="1"/>
  <c r="EF5367" i="2" s="1"/>
  <c r="EF5366" i="2" a="1"/>
  <c r="EF5366" i="2" s="1"/>
  <c r="EF5365" i="2" a="1"/>
  <c r="EF5365" i="2" s="1"/>
  <c r="EF5364" i="2" a="1"/>
  <c r="EF5364" i="2" s="1"/>
  <c r="EF5363" i="2" a="1"/>
  <c r="EF5363" i="2" s="1"/>
  <c r="EF5362" i="2" a="1"/>
  <c r="EF5362" i="2" s="1"/>
  <c r="EF5361" i="2" a="1"/>
  <c r="EF5361" i="2" s="1"/>
  <c r="EF5360" i="2" a="1"/>
  <c r="EF5360" i="2" s="1"/>
  <c r="EF5359" i="2" a="1"/>
  <c r="EF5359" i="2" s="1"/>
  <c r="EF5358" i="2" a="1"/>
  <c r="EF5358" i="2" s="1"/>
  <c r="EF5357" i="2" a="1"/>
  <c r="EF5357" i="2" s="1"/>
  <c r="EF5356" i="2" a="1"/>
  <c r="EF5356" i="2" s="1"/>
  <c r="EF5355" i="2" a="1"/>
  <c r="EF5355" i="2" s="1"/>
  <c r="EF5354" i="2" a="1"/>
  <c r="EF5354" i="2" s="1"/>
  <c r="EF5353" i="2" a="1"/>
  <c r="EF5353" i="2" s="1"/>
  <c r="EF5352" i="2" a="1"/>
  <c r="EF5352" i="2" s="1"/>
  <c r="EF5351" i="2" a="1"/>
  <c r="EF5351" i="2" s="1"/>
  <c r="EF5350" i="2" a="1"/>
  <c r="EF5350" i="2" s="1"/>
  <c r="EF5349" i="2" a="1"/>
  <c r="EF5349" i="2" s="1"/>
  <c r="EF5348" i="2" a="1"/>
  <c r="EF5348" i="2" s="1"/>
  <c r="EF5347" i="2" a="1"/>
  <c r="EF5347" i="2" s="1"/>
  <c r="EF5346" i="2" a="1"/>
  <c r="EF5346" i="2" s="1"/>
  <c r="EF5345" i="2" a="1"/>
  <c r="EF5345" i="2" s="1"/>
  <c r="EF5344" i="2" a="1"/>
  <c r="EF5344" i="2" s="1"/>
  <c r="EF5343" i="2" a="1"/>
  <c r="EF5343" i="2" s="1"/>
  <c r="EF5342" i="2" a="1"/>
  <c r="EF5342" i="2" s="1"/>
  <c r="EF5341" i="2" a="1"/>
  <c r="EF5341" i="2" s="1"/>
  <c r="EF5340" i="2" a="1"/>
  <c r="EF5340" i="2" s="1"/>
  <c r="EF5339" i="2" a="1"/>
  <c r="EF5339" i="2" s="1"/>
  <c r="EF5338" i="2" a="1"/>
  <c r="EF5338" i="2" s="1"/>
  <c r="EF5337" i="2" a="1"/>
  <c r="EF5337" i="2" s="1"/>
  <c r="EF5336" i="2" a="1"/>
  <c r="EF5336" i="2" s="1"/>
  <c r="EF5335" i="2" a="1"/>
  <c r="EF5335" i="2" s="1"/>
  <c r="EF5334" i="2" a="1"/>
  <c r="EF5334" i="2" s="1"/>
  <c r="EF5333" i="2" a="1"/>
  <c r="EF5333" i="2" s="1"/>
  <c r="EF5332" i="2" a="1"/>
  <c r="EF5332" i="2" s="1"/>
  <c r="EF5331" i="2" a="1"/>
  <c r="EF5331" i="2" s="1"/>
  <c r="EF5330" i="2" a="1"/>
  <c r="EF5330" i="2" s="1"/>
  <c r="EF5329" i="2" a="1"/>
  <c r="EF5329" i="2" s="1"/>
  <c r="EF5328" i="2" a="1"/>
  <c r="EF5328" i="2" s="1"/>
  <c r="EF5327" i="2" a="1"/>
  <c r="EF5327" i="2" s="1"/>
  <c r="EF5326" i="2" a="1"/>
  <c r="EF5326" i="2" s="1"/>
  <c r="EF5325" i="2" a="1"/>
  <c r="EF5325" i="2" s="1"/>
  <c r="EF5324" i="2" a="1"/>
  <c r="EF5324" i="2" s="1"/>
  <c r="EF5323" i="2" a="1"/>
  <c r="EF5323" i="2" s="1"/>
  <c r="EF5322" i="2" a="1"/>
  <c r="EF5322" i="2" s="1"/>
  <c r="EF5321" i="2" a="1"/>
  <c r="EF5321" i="2" s="1"/>
  <c r="EF5320" i="2" a="1"/>
  <c r="EF5320" i="2" s="1"/>
  <c r="EF5319" i="2" a="1"/>
  <c r="EF5319" i="2" s="1"/>
  <c r="EF5318" i="2" a="1"/>
  <c r="EF5318" i="2" s="1"/>
  <c r="EF5317" i="2" a="1"/>
  <c r="EF5317" i="2" s="1"/>
  <c r="EF5316" i="2" a="1"/>
  <c r="EF5316" i="2" s="1"/>
  <c r="EF5315" i="2" a="1"/>
  <c r="EF5315" i="2" s="1"/>
  <c r="EF5314" i="2" a="1"/>
  <c r="EF5314" i="2" s="1"/>
  <c r="EF5313" i="2" a="1"/>
  <c r="EF5313" i="2" s="1"/>
  <c r="EF5312" i="2" a="1"/>
  <c r="EF5312" i="2" s="1"/>
  <c r="EF5311" i="2" a="1"/>
  <c r="EF5311" i="2" s="1"/>
  <c r="EF5310" i="2" a="1"/>
  <c r="EF5310" i="2" s="1"/>
  <c r="EF5309" i="2" a="1"/>
  <c r="EF5309" i="2" s="1"/>
  <c r="EF5308" i="2" a="1"/>
  <c r="EF5308" i="2" s="1"/>
  <c r="EF5307" i="2" a="1"/>
  <c r="EF5307" i="2" s="1"/>
  <c r="EF5306" i="2" a="1"/>
  <c r="EF5306" i="2" s="1"/>
  <c r="EF5305" i="2" a="1"/>
  <c r="EF5305" i="2" s="1"/>
  <c r="EF5304" i="2" a="1"/>
  <c r="EF5304" i="2" s="1"/>
  <c r="EF5303" i="2" a="1"/>
  <c r="EF5303" i="2" s="1"/>
  <c r="EF5302" i="2" a="1"/>
  <c r="EF5302" i="2" s="1"/>
  <c r="EF5301" i="2" a="1"/>
  <c r="EF5301" i="2" s="1"/>
  <c r="EF5300" i="2" a="1"/>
  <c r="EF5300" i="2" s="1"/>
  <c r="EF5299" i="2" a="1"/>
  <c r="EF5299" i="2" s="1"/>
  <c r="EF5298" i="2" a="1"/>
  <c r="EF5298" i="2" s="1"/>
  <c r="EF5297" i="2" a="1"/>
  <c r="EF5297" i="2" s="1"/>
  <c r="EF5296" i="2" a="1"/>
  <c r="EF5296" i="2" s="1"/>
  <c r="EF5295" i="2" a="1"/>
  <c r="EF5295" i="2" s="1"/>
  <c r="EF5294" i="2" a="1"/>
  <c r="EF5294" i="2" s="1"/>
  <c r="EF5293" i="2" a="1"/>
  <c r="EF5293" i="2" s="1"/>
  <c r="EF5292" i="2" a="1"/>
  <c r="EF5292" i="2" s="1"/>
  <c r="EF5291" i="2" a="1"/>
  <c r="EF5291" i="2" s="1"/>
  <c r="EF5290" i="2" a="1"/>
  <c r="EF5290" i="2" s="1"/>
  <c r="EF5289" i="2" a="1"/>
  <c r="EF5289" i="2" s="1"/>
  <c r="EF5288" i="2" a="1"/>
  <c r="EF5288" i="2" s="1"/>
  <c r="EF5287" i="2" a="1"/>
  <c r="EF5287" i="2" s="1"/>
  <c r="EF5286" i="2" a="1"/>
  <c r="EF5286" i="2" s="1"/>
  <c r="EF5285" i="2" a="1"/>
  <c r="EF5285" i="2" s="1"/>
  <c r="EF5284" i="2" a="1"/>
  <c r="EF5284" i="2" s="1"/>
  <c r="EF5283" i="2" a="1"/>
  <c r="EF5283" i="2" s="1"/>
  <c r="EF5282" i="2" a="1"/>
  <c r="EF5282" i="2" s="1"/>
  <c r="EF5281" i="2" a="1"/>
  <c r="EF5281" i="2" s="1"/>
  <c r="EF5280" i="2" a="1"/>
  <c r="EF5280" i="2" s="1"/>
  <c r="EF5279" i="2" a="1"/>
  <c r="EF5279" i="2" s="1"/>
  <c r="EF5278" i="2" a="1"/>
  <c r="EF5278" i="2" s="1"/>
  <c r="EF5277" i="2" a="1"/>
  <c r="EF5277" i="2" s="1"/>
  <c r="EF5276" i="2" a="1"/>
  <c r="EF5276" i="2" s="1"/>
  <c r="EF5275" i="2" a="1"/>
  <c r="EF5275" i="2" s="1"/>
  <c r="EF5274" i="2" a="1"/>
  <c r="EF5274" i="2" s="1"/>
  <c r="EF5273" i="2" a="1"/>
  <c r="EF5273" i="2" s="1"/>
  <c r="EF5272" i="2" a="1"/>
  <c r="EF5272" i="2" s="1"/>
  <c r="EF5271" i="2" a="1"/>
  <c r="EF5271" i="2" s="1"/>
  <c r="EF5270" i="2" a="1"/>
  <c r="EF5270" i="2" s="1"/>
  <c r="EF5269" i="2" a="1"/>
  <c r="EF5269" i="2" s="1"/>
  <c r="EF5268" i="2" a="1"/>
  <c r="EF5268" i="2" s="1"/>
  <c r="EF5267" i="2" a="1"/>
  <c r="EF5267" i="2" s="1"/>
  <c r="EF5266" i="2" a="1"/>
  <c r="EF5266" i="2" s="1"/>
  <c r="EF5265" i="2" a="1"/>
  <c r="EF5265" i="2" s="1"/>
  <c r="EF5264" i="2" a="1"/>
  <c r="EF5264" i="2" s="1"/>
  <c r="EF5263" i="2" a="1"/>
  <c r="EF5263" i="2" s="1"/>
  <c r="EF5262" i="2" a="1"/>
  <c r="EF5262" i="2" s="1"/>
  <c r="EF5261" i="2" a="1"/>
  <c r="EF5261" i="2" s="1"/>
  <c r="EF5260" i="2" a="1"/>
  <c r="EF5260" i="2" s="1"/>
  <c r="EF5259" i="2" a="1"/>
  <c r="EF5259" i="2" s="1"/>
  <c r="EF5258" i="2" a="1"/>
  <c r="EF5258" i="2" s="1"/>
  <c r="EF5257" i="2" a="1"/>
  <c r="EF5257" i="2" s="1"/>
  <c r="EF5256" i="2" a="1"/>
  <c r="EF5256" i="2" s="1"/>
  <c r="EF5255" i="2" a="1"/>
  <c r="EF5255" i="2" s="1"/>
  <c r="EF5254" i="2" a="1"/>
  <c r="EF5254" i="2" s="1"/>
  <c r="EF5253" i="2" a="1"/>
  <c r="EF5253" i="2" s="1"/>
  <c r="EF5252" i="2" a="1"/>
  <c r="EF5252" i="2" s="1"/>
  <c r="EF5251" i="2" a="1"/>
  <c r="EF5251" i="2" s="1"/>
  <c r="EF5250" i="2" a="1"/>
  <c r="EF5250" i="2" s="1"/>
  <c r="EF5249" i="2" a="1"/>
  <c r="EF5249" i="2" s="1"/>
  <c r="EF5248" i="2" a="1"/>
  <c r="EF5248" i="2" s="1"/>
  <c r="EF5247" i="2" a="1"/>
  <c r="EF5247" i="2" s="1"/>
  <c r="EF5246" i="2" a="1"/>
  <c r="EF5246" i="2" s="1"/>
  <c r="EF5245" i="2" a="1"/>
  <c r="EF5245" i="2" s="1"/>
  <c r="EF5244" i="2" a="1"/>
  <c r="EF5244" i="2" s="1"/>
  <c r="EF5243" i="2" a="1"/>
  <c r="EF5243" i="2" s="1"/>
  <c r="EF5242" i="2" a="1"/>
  <c r="EF5242" i="2" s="1"/>
  <c r="EF5241" i="2" a="1"/>
  <c r="EF5241" i="2" s="1"/>
  <c r="EF5240" i="2" a="1"/>
  <c r="EF5240" i="2" s="1"/>
  <c r="EF5239" i="2" a="1"/>
  <c r="EF5239" i="2" s="1"/>
  <c r="EF5238" i="2" a="1"/>
  <c r="EF5238" i="2" s="1"/>
  <c r="EF5237" i="2" a="1"/>
  <c r="EF5237" i="2" s="1"/>
  <c r="EF5236" i="2" a="1"/>
  <c r="EF5236" i="2" s="1"/>
  <c r="EF5235" i="2" a="1"/>
  <c r="EF5235" i="2" s="1"/>
  <c r="EF5234" i="2" a="1"/>
  <c r="EF5234" i="2" s="1"/>
  <c r="EF5233" i="2" a="1"/>
  <c r="EF5233" i="2" s="1"/>
  <c r="EF5232" i="2" a="1"/>
  <c r="EF5232" i="2" s="1"/>
  <c r="EF5231" i="2" a="1"/>
  <c r="EF5231" i="2" s="1"/>
  <c r="EF5230" i="2" a="1"/>
  <c r="EF5230" i="2" s="1"/>
  <c r="EF5229" i="2" a="1"/>
  <c r="EF5229" i="2" s="1"/>
  <c r="EF5228" i="2" a="1"/>
  <c r="EF5228" i="2" s="1"/>
  <c r="EF5227" i="2" a="1"/>
  <c r="EF5227" i="2" s="1"/>
  <c r="EF5226" i="2" a="1"/>
  <c r="EF5226" i="2" s="1"/>
  <c r="EF5225" i="2" a="1"/>
  <c r="EF5225" i="2" s="1"/>
  <c r="EF5224" i="2" a="1"/>
  <c r="EF5224" i="2" s="1"/>
  <c r="EF5223" i="2" a="1"/>
  <c r="EF5223" i="2" s="1"/>
  <c r="EF5222" i="2" a="1"/>
  <c r="EF5222" i="2" s="1"/>
  <c r="EF5221" i="2" a="1"/>
  <c r="EF5221" i="2" s="1"/>
  <c r="EF5220" i="2" a="1"/>
  <c r="EF5220" i="2" s="1"/>
  <c r="EF5219" i="2" a="1"/>
  <c r="EF5219" i="2" s="1"/>
  <c r="EF5218" i="2" a="1"/>
  <c r="EF5218" i="2" s="1"/>
  <c r="EF5217" i="2" a="1"/>
  <c r="EF5217" i="2" s="1"/>
  <c r="EF5216" i="2" a="1"/>
  <c r="EF5216" i="2" s="1"/>
  <c r="EF5215" i="2" a="1"/>
  <c r="EF5215" i="2" s="1"/>
  <c r="EF5214" i="2" a="1"/>
  <c r="EF5214" i="2" s="1"/>
  <c r="EF5213" i="2" a="1"/>
  <c r="EF5213" i="2" s="1"/>
  <c r="EF5212" i="2" a="1"/>
  <c r="EF5212" i="2" s="1"/>
  <c r="EF5211" i="2" a="1"/>
  <c r="EF5211" i="2" s="1"/>
  <c r="EF5210" i="2" a="1"/>
  <c r="EF5210" i="2" s="1"/>
  <c r="EF5209" i="2" a="1"/>
  <c r="EF5209" i="2" s="1"/>
  <c r="EF5208" i="2" a="1"/>
  <c r="EF5208" i="2" s="1"/>
  <c r="EF5207" i="2" a="1"/>
  <c r="EF5207" i="2" s="1"/>
  <c r="EF5206" i="2" a="1"/>
  <c r="EF5206" i="2" s="1"/>
  <c r="EF5205" i="2" a="1"/>
  <c r="EF5205" i="2" s="1"/>
  <c r="EF5204" i="2" a="1"/>
  <c r="EF5204" i="2" s="1"/>
  <c r="EF5203" i="2" a="1"/>
  <c r="EF5203" i="2" s="1"/>
  <c r="EF5202" i="2" a="1"/>
  <c r="EF5202" i="2" s="1"/>
  <c r="EF5201" i="2" a="1"/>
  <c r="EF5201" i="2" s="1"/>
  <c r="EF5200" i="2" a="1"/>
  <c r="EF5200" i="2" s="1"/>
  <c r="EF5199" i="2" a="1"/>
  <c r="EF5199" i="2" s="1"/>
  <c r="EF5198" i="2" a="1"/>
  <c r="EF5198" i="2" s="1"/>
  <c r="EF5197" i="2" a="1"/>
  <c r="EF5197" i="2" s="1"/>
  <c r="EF5196" i="2" a="1"/>
  <c r="EF5196" i="2" s="1"/>
  <c r="EF5195" i="2" a="1"/>
  <c r="EF5195" i="2" s="1"/>
  <c r="EF5194" i="2" a="1"/>
  <c r="EF5194" i="2" s="1"/>
  <c r="EF5193" i="2" a="1"/>
  <c r="EF5193" i="2" s="1"/>
  <c r="EF5192" i="2" a="1"/>
  <c r="EF5192" i="2" s="1"/>
  <c r="EF5191" i="2" a="1"/>
  <c r="EF5191" i="2" s="1"/>
  <c r="EF5190" i="2" a="1"/>
  <c r="EF5190" i="2" s="1"/>
  <c r="EF5189" i="2" a="1"/>
  <c r="EF5189" i="2" s="1"/>
  <c r="EF5188" i="2" a="1"/>
  <c r="EF5188" i="2" s="1"/>
  <c r="EF5187" i="2" a="1"/>
  <c r="EF5187" i="2" s="1"/>
  <c r="EF5186" i="2" a="1"/>
  <c r="EF5186" i="2" s="1"/>
  <c r="EF5185" i="2" a="1"/>
  <c r="EF5185" i="2" s="1"/>
  <c r="EF5184" i="2" a="1"/>
  <c r="EF5184" i="2" s="1"/>
  <c r="EF5183" i="2" a="1"/>
  <c r="EF5183" i="2" s="1"/>
  <c r="EF5182" i="2" a="1"/>
  <c r="EF5182" i="2" s="1"/>
  <c r="EF5181" i="2" a="1"/>
  <c r="EF5181" i="2" s="1"/>
  <c r="EF5180" i="2" a="1"/>
  <c r="EF5180" i="2" s="1"/>
  <c r="EF5179" i="2" a="1"/>
  <c r="EF5179" i="2" s="1"/>
  <c r="EF5178" i="2" a="1"/>
  <c r="EF5178" i="2" s="1"/>
  <c r="EF5177" i="2" a="1"/>
  <c r="EF5177" i="2" s="1"/>
  <c r="EF5176" i="2" a="1"/>
  <c r="EF5176" i="2" s="1"/>
  <c r="EF5175" i="2" a="1"/>
  <c r="EF5175" i="2" s="1"/>
  <c r="EF5174" i="2" a="1"/>
  <c r="EF5174" i="2" s="1"/>
  <c r="EF5173" i="2" a="1"/>
  <c r="EF5173" i="2" s="1"/>
  <c r="EF5172" i="2" a="1"/>
  <c r="EF5172" i="2" s="1"/>
  <c r="EF5171" i="2" a="1"/>
  <c r="EF5171" i="2" s="1"/>
  <c r="EF5170" i="2" a="1"/>
  <c r="EF5170" i="2" s="1"/>
  <c r="EF5169" i="2" a="1"/>
  <c r="EF5169" i="2" s="1"/>
  <c r="EF5168" i="2" a="1"/>
  <c r="EF5168" i="2" s="1"/>
  <c r="EF5167" i="2" a="1"/>
  <c r="EF5167" i="2" s="1"/>
  <c r="EF5166" i="2" a="1"/>
  <c r="EF5166" i="2" s="1"/>
  <c r="EF5165" i="2" a="1"/>
  <c r="EF5165" i="2" s="1"/>
  <c r="EF5164" i="2" a="1"/>
  <c r="EF5164" i="2" s="1"/>
  <c r="EF5163" i="2" a="1"/>
  <c r="EF5163" i="2" s="1"/>
  <c r="EF5162" i="2" a="1"/>
  <c r="EF5162" i="2" s="1"/>
  <c r="EF5161" i="2" a="1"/>
  <c r="EF5161" i="2" s="1"/>
  <c r="EF5160" i="2" a="1"/>
  <c r="EF5160" i="2" s="1"/>
  <c r="EF5159" i="2" a="1"/>
  <c r="EF5159" i="2" s="1"/>
  <c r="EF5158" i="2" a="1"/>
  <c r="EF5158" i="2" s="1"/>
  <c r="EF5157" i="2" a="1"/>
  <c r="EF5157" i="2" s="1"/>
  <c r="EF5156" i="2" a="1"/>
  <c r="EF5156" i="2" s="1"/>
  <c r="EF5155" i="2" a="1"/>
  <c r="EF5155" i="2" s="1"/>
  <c r="EF5154" i="2" a="1"/>
  <c r="EF5154" i="2" s="1"/>
  <c r="EF5153" i="2" a="1"/>
  <c r="EF5153" i="2" s="1"/>
  <c r="EF5152" i="2" a="1"/>
  <c r="EF5152" i="2" s="1"/>
  <c r="EF5151" i="2" a="1"/>
  <c r="EF5151" i="2" s="1"/>
  <c r="EF5150" i="2" a="1"/>
  <c r="EF5150" i="2" s="1"/>
  <c r="EF5149" i="2" a="1"/>
  <c r="EF5149" i="2" s="1"/>
  <c r="EF5148" i="2" a="1"/>
  <c r="EF5148" i="2" s="1"/>
  <c r="EF5147" i="2" a="1"/>
  <c r="EF5147" i="2" s="1"/>
  <c r="EF5146" i="2" a="1"/>
  <c r="EF5146" i="2" s="1"/>
  <c r="EF5145" i="2" a="1"/>
  <c r="EF5145" i="2" s="1"/>
  <c r="EF5144" i="2" a="1"/>
  <c r="EF5144" i="2" s="1"/>
  <c r="EF5143" i="2" a="1"/>
  <c r="EF5143" i="2" s="1"/>
  <c r="EF5142" i="2" a="1"/>
  <c r="EF5142" i="2" s="1"/>
  <c r="EF5141" i="2" a="1"/>
  <c r="EF5141" i="2" s="1"/>
  <c r="EF5140" i="2" a="1"/>
  <c r="EF5140" i="2" s="1"/>
  <c r="EF5139" i="2" a="1"/>
  <c r="EF5139" i="2" s="1"/>
  <c r="EF5138" i="2" a="1"/>
  <c r="EF5138" i="2" s="1"/>
  <c r="EF5137" i="2" a="1"/>
  <c r="EF5137" i="2" s="1"/>
  <c r="EF5136" i="2" a="1"/>
  <c r="EF5136" i="2" s="1"/>
  <c r="EF5135" i="2" a="1"/>
  <c r="EF5135" i="2" s="1"/>
  <c r="EF5134" i="2" a="1"/>
  <c r="EF5134" i="2" s="1"/>
  <c r="EF5133" i="2" a="1"/>
  <c r="EF5133" i="2" s="1"/>
  <c r="EF5132" i="2" a="1"/>
  <c r="EF5132" i="2" s="1"/>
  <c r="EF5131" i="2" a="1"/>
  <c r="EF5131" i="2" s="1"/>
  <c r="EF5130" i="2" a="1"/>
  <c r="EF5130" i="2" s="1"/>
  <c r="EF5129" i="2" a="1"/>
  <c r="EF5129" i="2" s="1"/>
  <c r="EF5128" i="2" a="1"/>
  <c r="EF5128" i="2" s="1"/>
  <c r="EF5127" i="2" a="1"/>
  <c r="EF5127" i="2" s="1"/>
  <c r="EF5126" i="2" a="1"/>
  <c r="EF5126" i="2" s="1"/>
  <c r="EF5125" i="2" a="1"/>
  <c r="EF5125" i="2" s="1"/>
  <c r="EF5124" i="2" a="1"/>
  <c r="EF5124" i="2" s="1"/>
  <c r="EF5123" i="2" a="1"/>
  <c r="EF5123" i="2" s="1"/>
  <c r="EF5122" i="2" a="1"/>
  <c r="EF5122" i="2" s="1"/>
  <c r="EF5121" i="2" a="1"/>
  <c r="EF5121" i="2" s="1"/>
  <c r="EF5120" i="2" a="1"/>
  <c r="EF5120" i="2" s="1"/>
  <c r="EF5119" i="2" a="1"/>
  <c r="EF5119" i="2" s="1"/>
  <c r="EF5118" i="2" a="1"/>
  <c r="EF5118" i="2" s="1"/>
  <c r="EF5117" i="2" a="1"/>
  <c r="EF5117" i="2" s="1"/>
  <c r="EF5116" i="2" a="1"/>
  <c r="EF5116" i="2" s="1"/>
  <c r="EF5115" i="2" a="1"/>
  <c r="EF5115" i="2" s="1"/>
  <c r="EF5114" i="2" a="1"/>
  <c r="EF5114" i="2" s="1"/>
  <c r="EF5113" i="2" a="1"/>
  <c r="EF5113" i="2" s="1"/>
  <c r="EF5112" i="2" a="1"/>
  <c r="EF5112" i="2" s="1"/>
  <c r="EF5111" i="2" a="1"/>
  <c r="EF5111" i="2" s="1"/>
  <c r="EF5110" i="2" a="1"/>
  <c r="EF5110" i="2" s="1"/>
  <c r="EF5109" i="2" a="1"/>
  <c r="EF5109" i="2" s="1"/>
  <c r="EF5108" i="2" a="1"/>
  <c r="EF5108" i="2" s="1"/>
  <c r="EF5107" i="2" a="1"/>
  <c r="EF5107" i="2" s="1"/>
  <c r="EF5106" i="2" a="1"/>
  <c r="EF5106" i="2" s="1"/>
  <c r="EF5105" i="2" a="1"/>
  <c r="EF5105" i="2" s="1"/>
  <c r="EF5104" i="2" a="1"/>
  <c r="EF5104" i="2" s="1"/>
  <c r="EF5103" i="2" a="1"/>
  <c r="EF5103" i="2" s="1"/>
  <c r="EF5102" i="2" a="1"/>
  <c r="EF5102" i="2" s="1"/>
  <c r="EF5101" i="2" a="1"/>
  <c r="EF5101" i="2" s="1"/>
  <c r="EF5100" i="2" a="1"/>
  <c r="EF5100" i="2" s="1"/>
  <c r="EF5099" i="2" a="1"/>
  <c r="EF5099" i="2" s="1"/>
  <c r="EF5098" i="2" a="1"/>
  <c r="EF5098" i="2" s="1"/>
  <c r="EF5097" i="2" a="1"/>
  <c r="EF5097" i="2" s="1"/>
  <c r="EF5096" i="2" a="1"/>
  <c r="EF5096" i="2" s="1"/>
  <c r="EF5095" i="2" a="1"/>
  <c r="EF5095" i="2" s="1"/>
  <c r="EF5094" i="2" a="1"/>
  <c r="EF5094" i="2" s="1"/>
  <c r="EF5093" i="2" a="1"/>
  <c r="EF5093" i="2" s="1"/>
  <c r="EF5092" i="2" a="1"/>
  <c r="EF5092" i="2" s="1"/>
  <c r="EF5091" i="2" a="1"/>
  <c r="EF5091" i="2" s="1"/>
  <c r="EF5090" i="2" a="1"/>
  <c r="EF5090" i="2" s="1"/>
  <c r="EF5089" i="2" a="1"/>
  <c r="EF5089" i="2" s="1"/>
  <c r="EF5088" i="2" a="1"/>
  <c r="EF5088" i="2" s="1"/>
  <c r="EF5087" i="2" a="1"/>
  <c r="EF5087" i="2" s="1"/>
  <c r="EF5086" i="2" a="1"/>
  <c r="EF5086" i="2" s="1"/>
  <c r="EF5085" i="2" a="1"/>
  <c r="EF5085" i="2" s="1"/>
  <c r="EF5084" i="2" a="1"/>
  <c r="EF5084" i="2" s="1"/>
  <c r="EF5083" i="2" a="1"/>
  <c r="EF5083" i="2" s="1"/>
  <c r="EF5082" i="2" a="1"/>
  <c r="EF5082" i="2" s="1"/>
  <c r="EF5081" i="2" a="1"/>
  <c r="EF5081" i="2" s="1"/>
  <c r="EF5080" i="2" a="1"/>
  <c r="EF5080" i="2" s="1"/>
  <c r="EF5079" i="2" a="1"/>
  <c r="EF5079" i="2" s="1"/>
  <c r="EF5078" i="2" a="1"/>
  <c r="EF5078" i="2" s="1"/>
  <c r="EF5077" i="2" a="1"/>
  <c r="EF5077" i="2" s="1"/>
  <c r="EF5076" i="2" a="1"/>
  <c r="EF5076" i="2" s="1"/>
  <c r="EF5075" i="2" a="1"/>
  <c r="EF5075" i="2" s="1"/>
  <c r="EF5074" i="2" a="1"/>
  <c r="EF5074" i="2" s="1"/>
  <c r="EF5073" i="2" a="1"/>
  <c r="EF5073" i="2" s="1"/>
  <c r="EF5072" i="2" a="1"/>
  <c r="EF5072" i="2" s="1"/>
  <c r="EF5071" i="2" a="1"/>
  <c r="EF5071" i="2" s="1"/>
  <c r="EF5070" i="2" a="1"/>
  <c r="EF5070" i="2" s="1"/>
  <c r="EF5069" i="2" a="1"/>
  <c r="EF5069" i="2" s="1"/>
  <c r="EF5068" i="2" a="1"/>
  <c r="EF5068" i="2" s="1"/>
  <c r="EF5067" i="2" a="1"/>
  <c r="EF5067" i="2" s="1"/>
  <c r="EF5066" i="2" a="1"/>
  <c r="EF5066" i="2" s="1"/>
  <c r="EF5065" i="2" a="1"/>
  <c r="EF5065" i="2" s="1"/>
  <c r="EF5064" i="2" a="1"/>
  <c r="EF5064" i="2" s="1"/>
  <c r="EF5063" i="2" a="1"/>
  <c r="EF5063" i="2" s="1"/>
  <c r="EF5062" i="2" a="1"/>
  <c r="EF5062" i="2" s="1"/>
  <c r="EF5061" i="2" a="1"/>
  <c r="EF5061" i="2" s="1"/>
  <c r="EF5060" i="2" a="1"/>
  <c r="EF5060" i="2" s="1"/>
  <c r="EF5059" i="2" a="1"/>
  <c r="EF5059" i="2" s="1"/>
  <c r="EF5058" i="2" a="1"/>
  <c r="EF5058" i="2" s="1"/>
  <c r="EF5057" i="2" a="1"/>
  <c r="EF5057" i="2" s="1"/>
  <c r="EF5056" i="2" a="1"/>
  <c r="EF5056" i="2" s="1"/>
  <c r="EF5055" i="2" a="1"/>
  <c r="EF5055" i="2" s="1"/>
  <c r="EF5054" i="2" a="1"/>
  <c r="EF5054" i="2" s="1"/>
  <c r="EF5053" i="2" a="1"/>
  <c r="EF5053" i="2" s="1"/>
  <c r="EF5052" i="2" a="1"/>
  <c r="EF5052" i="2" s="1"/>
  <c r="EF5051" i="2" a="1"/>
  <c r="EF5051" i="2" s="1"/>
  <c r="EF5050" i="2" a="1"/>
  <c r="EF5050" i="2" s="1"/>
  <c r="EF5049" i="2" a="1"/>
  <c r="EF5049" i="2" s="1"/>
  <c r="EF5048" i="2" a="1"/>
  <c r="EF5048" i="2" s="1"/>
  <c r="EF5047" i="2" a="1"/>
  <c r="EF5047" i="2" s="1"/>
  <c r="EF5046" i="2" a="1"/>
  <c r="EF5046" i="2" s="1"/>
  <c r="EF5045" i="2" a="1"/>
  <c r="EF5045" i="2" s="1"/>
  <c r="EF5044" i="2" a="1"/>
  <c r="EF5044" i="2" s="1"/>
  <c r="EF5043" i="2" a="1"/>
  <c r="EF5043" i="2" s="1"/>
  <c r="EF5042" i="2" a="1"/>
  <c r="EF5042" i="2" s="1"/>
  <c r="EF5041" i="2" a="1"/>
  <c r="EF5041" i="2" s="1"/>
  <c r="EF5040" i="2" a="1"/>
  <c r="EF5040" i="2" s="1"/>
  <c r="EF5039" i="2" a="1"/>
  <c r="EF5039" i="2" s="1"/>
  <c r="EF5038" i="2" a="1"/>
  <c r="EF5038" i="2" s="1"/>
  <c r="EF5037" i="2" a="1"/>
  <c r="EF5037" i="2" s="1"/>
  <c r="EF5036" i="2" a="1"/>
  <c r="EF5036" i="2" s="1"/>
  <c r="EF5035" i="2" a="1"/>
  <c r="EF5035" i="2" s="1"/>
  <c r="EF5034" i="2" a="1"/>
  <c r="EF5034" i="2" s="1"/>
  <c r="EF5033" i="2" a="1"/>
  <c r="EF5033" i="2" s="1"/>
  <c r="EF5032" i="2" a="1"/>
  <c r="EF5032" i="2" s="1"/>
  <c r="EF5031" i="2" a="1"/>
  <c r="EF5031" i="2" s="1"/>
  <c r="EF5030" i="2" a="1"/>
  <c r="EF5030" i="2" s="1"/>
  <c r="EF5029" i="2" a="1"/>
  <c r="EF5029" i="2" s="1"/>
  <c r="EF5028" i="2" a="1"/>
  <c r="EF5028" i="2" s="1"/>
  <c r="EF5027" i="2" a="1"/>
  <c r="EF5027" i="2" s="1"/>
  <c r="EF5026" i="2" a="1"/>
  <c r="EF5026" i="2" s="1"/>
  <c r="EF5025" i="2" a="1"/>
  <c r="EF5025" i="2" s="1"/>
  <c r="EF5024" i="2" a="1"/>
  <c r="EF5024" i="2" s="1"/>
  <c r="EF5023" i="2" a="1"/>
  <c r="EF5023" i="2" s="1"/>
  <c r="EF5022" i="2" a="1"/>
  <c r="EF5022" i="2" s="1"/>
  <c r="EF5021" i="2" a="1"/>
  <c r="EF5021" i="2" s="1"/>
  <c r="EF5020" i="2" a="1"/>
  <c r="EF5020" i="2" s="1"/>
  <c r="EF5019" i="2" a="1"/>
  <c r="EF5019" i="2" s="1"/>
  <c r="EF5018" i="2" a="1"/>
  <c r="EF5018" i="2" s="1"/>
  <c r="EF5017" i="2" a="1"/>
  <c r="EF5017" i="2" s="1"/>
  <c r="EF5016" i="2" a="1"/>
  <c r="EF5016" i="2" s="1"/>
  <c r="EF5015" i="2" a="1"/>
  <c r="EF5015" i="2" s="1"/>
  <c r="EF5014" i="2" a="1"/>
  <c r="EF5014" i="2" s="1"/>
  <c r="EF5013" i="2" a="1"/>
  <c r="EF5013" i="2" s="1"/>
  <c r="EF5012" i="2" a="1"/>
  <c r="EF5012" i="2" s="1"/>
  <c r="EF5011" i="2" a="1"/>
  <c r="EF5011" i="2" s="1"/>
  <c r="EF5010" i="2" a="1"/>
  <c r="EF5010" i="2" s="1"/>
  <c r="EF5009" i="2" a="1"/>
  <c r="EF5009" i="2" s="1"/>
  <c r="EF5008" i="2" a="1"/>
  <c r="EF5008" i="2" s="1"/>
  <c r="EF5007" i="2" a="1"/>
  <c r="EF5007" i="2" s="1"/>
  <c r="EF5006" i="2" a="1"/>
  <c r="EF5006" i="2" s="1"/>
  <c r="EF5005" i="2" a="1"/>
  <c r="EF5005" i="2" s="1"/>
  <c r="EF5004" i="2" a="1"/>
  <c r="EF5004" i="2" s="1"/>
  <c r="EF5003" i="2" a="1"/>
  <c r="EF5003" i="2" s="1"/>
  <c r="EF5002" i="2" a="1"/>
  <c r="EF5002" i="2" s="1"/>
  <c r="EF5001" i="2" a="1"/>
  <c r="EF5001" i="2" s="1"/>
  <c r="EF5000" i="2" a="1"/>
  <c r="EF5000" i="2" s="1"/>
  <c r="EF4999" i="2" a="1"/>
  <c r="EF4999" i="2" s="1"/>
  <c r="EF4998" i="2" a="1"/>
  <c r="EF4998" i="2" s="1"/>
  <c r="EF4997" i="2" a="1"/>
  <c r="EF4997" i="2" s="1"/>
  <c r="EF4996" i="2" a="1"/>
  <c r="EF4996" i="2" s="1"/>
  <c r="EF4995" i="2" a="1"/>
  <c r="EF4995" i="2" s="1"/>
  <c r="EF4994" i="2" a="1"/>
  <c r="EF4994" i="2" s="1"/>
  <c r="EF4993" i="2" a="1"/>
  <c r="EF4993" i="2" s="1"/>
  <c r="EF4992" i="2" a="1"/>
  <c r="EF4992" i="2" s="1"/>
  <c r="EF4991" i="2" a="1"/>
  <c r="EF4991" i="2" s="1"/>
  <c r="EF4990" i="2" a="1"/>
  <c r="EF4990" i="2" s="1"/>
  <c r="EF4989" i="2" a="1"/>
  <c r="EF4989" i="2" s="1"/>
  <c r="EF4988" i="2" a="1"/>
  <c r="EF4988" i="2" s="1"/>
  <c r="EF4987" i="2" a="1"/>
  <c r="EF4987" i="2" s="1"/>
  <c r="EF4986" i="2" a="1"/>
  <c r="EF4986" i="2" s="1"/>
  <c r="EF4985" i="2" a="1"/>
  <c r="EF4985" i="2" s="1"/>
  <c r="EF4984" i="2" a="1"/>
  <c r="EF4984" i="2" s="1"/>
  <c r="EF4983" i="2" a="1"/>
  <c r="EF4983" i="2" s="1"/>
  <c r="EF4982" i="2" a="1"/>
  <c r="EF4982" i="2" s="1"/>
  <c r="EF4981" i="2" a="1"/>
  <c r="EF4981" i="2" s="1"/>
  <c r="EF4980" i="2" a="1"/>
  <c r="EF4980" i="2" s="1"/>
  <c r="EF4979" i="2" a="1"/>
  <c r="EF4979" i="2" s="1"/>
  <c r="EF4978" i="2" a="1"/>
  <c r="EF4978" i="2" s="1"/>
  <c r="EF4977" i="2" a="1"/>
  <c r="EF4977" i="2" s="1"/>
  <c r="EF4976" i="2" a="1"/>
  <c r="EF4976" i="2" s="1"/>
  <c r="EF4975" i="2" a="1"/>
  <c r="EF4975" i="2" s="1"/>
  <c r="EF4974" i="2" a="1"/>
  <c r="EF4974" i="2" s="1"/>
  <c r="EF4973" i="2" a="1"/>
  <c r="EF4973" i="2" s="1"/>
  <c r="EF4972" i="2" a="1"/>
  <c r="EF4972" i="2" s="1"/>
  <c r="EF4971" i="2" a="1"/>
  <c r="EF4971" i="2" s="1"/>
  <c r="EF4970" i="2" a="1"/>
  <c r="EF4970" i="2" s="1"/>
  <c r="EF4969" i="2" a="1"/>
  <c r="EF4969" i="2" s="1"/>
  <c r="EF4968" i="2" a="1"/>
  <c r="EF4968" i="2" s="1"/>
  <c r="EF4967" i="2" a="1"/>
  <c r="EF4967" i="2" s="1"/>
  <c r="EF4966" i="2" a="1"/>
  <c r="EF4966" i="2" s="1"/>
  <c r="EF4965" i="2" a="1"/>
  <c r="EF4965" i="2" s="1"/>
  <c r="EF4964" i="2" a="1"/>
  <c r="EF4964" i="2" s="1"/>
  <c r="EF4963" i="2" a="1"/>
  <c r="EF4963" i="2" s="1"/>
  <c r="EF4962" i="2" a="1"/>
  <c r="EF4962" i="2" s="1"/>
  <c r="EF4961" i="2" a="1"/>
  <c r="EF4961" i="2" s="1"/>
  <c r="EF4960" i="2" a="1"/>
  <c r="EF4960" i="2" s="1"/>
  <c r="EF4959" i="2" a="1"/>
  <c r="EF4959" i="2" s="1"/>
  <c r="EF4958" i="2" a="1"/>
  <c r="EF4958" i="2" s="1"/>
  <c r="EF4957" i="2" a="1"/>
  <c r="EF4957" i="2" s="1"/>
  <c r="EF4956" i="2" a="1"/>
  <c r="EF4956" i="2" s="1"/>
  <c r="EF4955" i="2" a="1"/>
  <c r="EF4955" i="2" s="1"/>
  <c r="EF4954" i="2" a="1"/>
  <c r="EF4954" i="2" s="1"/>
  <c r="EF4953" i="2" a="1"/>
  <c r="EF4953" i="2" s="1"/>
  <c r="EF4952" i="2" a="1"/>
  <c r="EF4952" i="2" s="1"/>
  <c r="EF4951" i="2" a="1"/>
  <c r="EF4951" i="2" s="1"/>
  <c r="EF4950" i="2" a="1"/>
  <c r="EF4950" i="2" s="1"/>
  <c r="EF4949" i="2" a="1"/>
  <c r="EF4949" i="2" s="1"/>
  <c r="EF4948" i="2" a="1"/>
  <c r="EF4948" i="2" s="1"/>
  <c r="EF4947" i="2" a="1"/>
  <c r="EF4947" i="2" s="1"/>
  <c r="EF4946" i="2" a="1"/>
  <c r="EF4946" i="2" s="1"/>
  <c r="EF4945" i="2" a="1"/>
  <c r="EF4945" i="2" s="1"/>
  <c r="EF4944" i="2" a="1"/>
  <c r="EF4944" i="2" s="1"/>
  <c r="EF4943" i="2" a="1"/>
  <c r="EF4943" i="2" s="1"/>
  <c r="EF4942" i="2" a="1"/>
  <c r="EF4942" i="2" s="1"/>
  <c r="EF4941" i="2" a="1"/>
  <c r="EF4941" i="2" s="1"/>
  <c r="EF4940" i="2" a="1"/>
  <c r="EF4940" i="2" s="1"/>
  <c r="EF4939" i="2" a="1"/>
  <c r="EF4939" i="2" s="1"/>
  <c r="EF4938" i="2" a="1"/>
  <c r="EF4938" i="2" s="1"/>
  <c r="EF4937" i="2" a="1"/>
  <c r="EF4937" i="2" s="1"/>
  <c r="EF4936" i="2" a="1"/>
  <c r="EF4936" i="2" s="1"/>
  <c r="EF4935" i="2" a="1"/>
  <c r="EF4935" i="2" s="1"/>
  <c r="EF4934" i="2" a="1"/>
  <c r="EF4934" i="2" s="1"/>
  <c r="EF4933" i="2" a="1"/>
  <c r="EF4933" i="2" s="1"/>
  <c r="EF4932" i="2" a="1"/>
  <c r="EF4932" i="2" s="1"/>
  <c r="EF4931" i="2" a="1"/>
  <c r="EF4931" i="2" s="1"/>
  <c r="EF4930" i="2" a="1"/>
  <c r="EF4930" i="2" s="1"/>
  <c r="EF4929" i="2" a="1"/>
  <c r="EF4929" i="2" s="1"/>
  <c r="EF4928" i="2" a="1"/>
  <c r="EF4928" i="2" s="1"/>
  <c r="EF4927" i="2" a="1"/>
  <c r="EF4927" i="2" s="1"/>
  <c r="EF4926" i="2" a="1"/>
  <c r="EF4926" i="2" s="1"/>
  <c r="EF4925" i="2" a="1"/>
  <c r="EF4925" i="2" s="1"/>
  <c r="EF4924" i="2" a="1"/>
  <c r="EF4924" i="2" s="1"/>
  <c r="EF4923" i="2" a="1"/>
  <c r="EF4923" i="2" s="1"/>
  <c r="EF4922" i="2" a="1"/>
  <c r="EF4922" i="2" s="1"/>
  <c r="EF4921" i="2" a="1"/>
  <c r="EF4921" i="2" s="1"/>
  <c r="EF4920" i="2" a="1"/>
  <c r="EF4920" i="2" s="1"/>
  <c r="EF4919" i="2" a="1"/>
  <c r="EF4919" i="2" s="1"/>
  <c r="EF4918" i="2" a="1"/>
  <c r="EF4918" i="2" s="1"/>
  <c r="EF4917" i="2" a="1"/>
  <c r="EF4917" i="2" s="1"/>
  <c r="EF4916" i="2" a="1"/>
  <c r="EF4916" i="2" s="1"/>
  <c r="EF4915" i="2" a="1"/>
  <c r="EF4915" i="2" s="1"/>
  <c r="EF4914" i="2" a="1"/>
  <c r="EF4914" i="2" s="1"/>
  <c r="EF4913" i="2" a="1"/>
  <c r="EF4913" i="2" s="1"/>
  <c r="EF4912" i="2" a="1"/>
  <c r="EF4912" i="2" s="1"/>
  <c r="EF4911" i="2" a="1"/>
  <c r="EF4911" i="2" s="1"/>
  <c r="EF4910" i="2" a="1"/>
  <c r="EF4910" i="2" s="1"/>
  <c r="EF4909" i="2" a="1"/>
  <c r="EF4909" i="2" s="1"/>
  <c r="EF4908" i="2" a="1"/>
  <c r="EF4908" i="2" s="1"/>
  <c r="EF4907" i="2" a="1"/>
  <c r="EF4907" i="2" s="1"/>
  <c r="EF4906" i="2" a="1"/>
  <c r="EF4906" i="2" s="1"/>
  <c r="EF4905" i="2" a="1"/>
  <c r="EF4905" i="2" s="1"/>
  <c r="EF4904" i="2" a="1"/>
  <c r="EF4904" i="2" s="1"/>
  <c r="EF4903" i="2" a="1"/>
  <c r="EF4903" i="2" s="1"/>
  <c r="EF4902" i="2" a="1"/>
  <c r="EF4902" i="2" s="1"/>
  <c r="EF4901" i="2" a="1"/>
  <c r="EF4901" i="2" s="1"/>
  <c r="EF4900" i="2" a="1"/>
  <c r="EF4900" i="2" s="1"/>
  <c r="EF4899" i="2" a="1"/>
  <c r="EF4899" i="2" s="1"/>
  <c r="EF4898" i="2" a="1"/>
  <c r="EF4898" i="2" s="1"/>
  <c r="EF4897" i="2" a="1"/>
  <c r="EF4897" i="2" s="1"/>
  <c r="EF4896" i="2" a="1"/>
  <c r="EF4896" i="2" s="1"/>
  <c r="EF4895" i="2" a="1"/>
  <c r="EF4895" i="2" s="1"/>
  <c r="EF4894" i="2" a="1"/>
  <c r="EF4894" i="2" s="1"/>
  <c r="EF4893" i="2" a="1"/>
  <c r="EF4893" i="2" s="1"/>
  <c r="EF4892" i="2" a="1"/>
  <c r="EF4892" i="2" s="1"/>
  <c r="EF4891" i="2" a="1"/>
  <c r="EF4891" i="2" s="1"/>
  <c r="EF4890" i="2" a="1"/>
  <c r="EF4890" i="2" s="1"/>
  <c r="EF4889" i="2" a="1"/>
  <c r="EF4889" i="2" s="1"/>
  <c r="EF4888" i="2" a="1"/>
  <c r="EF4888" i="2" s="1"/>
  <c r="EF4887" i="2" a="1"/>
  <c r="EF4887" i="2" s="1"/>
  <c r="EF4886" i="2" a="1"/>
  <c r="EF4886" i="2" s="1"/>
  <c r="EF4885" i="2" a="1"/>
  <c r="EF4885" i="2" s="1"/>
  <c r="EF4884" i="2" a="1"/>
  <c r="EF4884" i="2" s="1"/>
  <c r="EF4883" i="2" a="1"/>
  <c r="EF4883" i="2" s="1"/>
  <c r="EF4882" i="2" a="1"/>
  <c r="EF4882" i="2" s="1"/>
  <c r="EF4881" i="2" a="1"/>
  <c r="EF4881" i="2" s="1"/>
  <c r="EF4880" i="2" a="1"/>
  <c r="EF4880" i="2" s="1"/>
  <c r="EF4879" i="2" a="1"/>
  <c r="EF4879" i="2" s="1"/>
  <c r="EF4878" i="2" a="1"/>
  <c r="EF4878" i="2" s="1"/>
  <c r="EF4877" i="2" a="1"/>
  <c r="EF4877" i="2" s="1"/>
  <c r="EF4876" i="2" a="1"/>
  <c r="EF4876" i="2" s="1"/>
  <c r="EF4875" i="2" a="1"/>
  <c r="EF4875" i="2" s="1"/>
  <c r="EF4874" i="2" a="1"/>
  <c r="EF4874" i="2" s="1"/>
  <c r="EF4873" i="2" a="1"/>
  <c r="EF4873" i="2" s="1"/>
  <c r="EF4872" i="2" a="1"/>
  <c r="EF4872" i="2" s="1"/>
  <c r="EF4871" i="2" a="1"/>
  <c r="EF4871" i="2" s="1"/>
  <c r="EF4870" i="2" a="1"/>
  <c r="EF4870" i="2" s="1"/>
  <c r="EF4869" i="2" a="1"/>
  <c r="EF4869" i="2" s="1"/>
  <c r="EF4868" i="2" a="1"/>
  <c r="EF4868" i="2" s="1"/>
  <c r="EF4867" i="2" a="1"/>
  <c r="EF4867" i="2" s="1"/>
  <c r="EF4866" i="2" a="1"/>
  <c r="EF4866" i="2" s="1"/>
  <c r="EF4865" i="2" a="1"/>
  <c r="EF4865" i="2" s="1"/>
  <c r="EF4864" i="2" a="1"/>
  <c r="EF4864" i="2" s="1"/>
  <c r="EF4863" i="2" a="1"/>
  <c r="EF4863" i="2" s="1"/>
  <c r="EF4862" i="2" a="1"/>
  <c r="EF4862" i="2" s="1"/>
  <c r="EF4861" i="2" a="1"/>
  <c r="EF4861" i="2" s="1"/>
  <c r="EF4860" i="2" a="1"/>
  <c r="EF4860" i="2" s="1"/>
  <c r="EF4859" i="2" a="1"/>
  <c r="EF4859" i="2" s="1"/>
  <c r="EF4858" i="2" a="1"/>
  <c r="EF4858" i="2" s="1"/>
  <c r="EF4857" i="2" a="1"/>
  <c r="EF4857" i="2" s="1"/>
  <c r="EF4856" i="2" a="1"/>
  <c r="EF4856" i="2" s="1"/>
  <c r="EF4855" i="2" a="1"/>
  <c r="EF4855" i="2" s="1"/>
  <c r="EF4854" i="2" a="1"/>
  <c r="EF4854" i="2" s="1"/>
  <c r="EF4853" i="2" a="1"/>
  <c r="EF4853" i="2" s="1"/>
  <c r="EF4852" i="2" a="1"/>
  <c r="EF4852" i="2" s="1"/>
  <c r="EF4851" i="2" a="1"/>
  <c r="EF4851" i="2" s="1"/>
  <c r="EF4850" i="2" a="1"/>
  <c r="EF4850" i="2" s="1"/>
  <c r="EF4849" i="2" a="1"/>
  <c r="EF4849" i="2" s="1"/>
  <c r="EF4848" i="2" a="1"/>
  <c r="EF4848" i="2" s="1"/>
  <c r="EF4847" i="2" a="1"/>
  <c r="EF4847" i="2" s="1"/>
  <c r="EF4846" i="2" a="1"/>
  <c r="EF4846" i="2" s="1"/>
  <c r="EF4845" i="2" a="1"/>
  <c r="EF4845" i="2" s="1"/>
  <c r="EF4844" i="2" a="1"/>
  <c r="EF4844" i="2" s="1"/>
  <c r="EF4843" i="2" a="1"/>
  <c r="EF4843" i="2" s="1"/>
  <c r="EF4842" i="2" a="1"/>
  <c r="EF4842" i="2" s="1"/>
  <c r="EF4841" i="2" a="1"/>
  <c r="EF4841" i="2" s="1"/>
  <c r="EF4840" i="2" a="1"/>
  <c r="EF4840" i="2" s="1"/>
  <c r="EF4839" i="2" a="1"/>
  <c r="EF4839" i="2" s="1"/>
  <c r="EF4838" i="2" a="1"/>
  <c r="EF4838" i="2" s="1"/>
  <c r="EF4837" i="2" a="1"/>
  <c r="EF4837" i="2" s="1"/>
  <c r="EF4836" i="2" a="1"/>
  <c r="EF4836" i="2" s="1"/>
  <c r="EF4835" i="2" a="1"/>
  <c r="EF4835" i="2" s="1"/>
  <c r="EF4834" i="2" a="1"/>
  <c r="EF4834" i="2" s="1"/>
  <c r="EF4833" i="2" a="1"/>
  <c r="EF4833" i="2" s="1"/>
  <c r="EF4832" i="2" a="1"/>
  <c r="EF4832" i="2" s="1"/>
  <c r="EF4831" i="2" a="1"/>
  <c r="EF4831" i="2" s="1"/>
  <c r="EF4830" i="2" a="1"/>
  <c r="EF4830" i="2" s="1"/>
  <c r="EF4829" i="2" a="1"/>
  <c r="EF4829" i="2" s="1"/>
  <c r="EF4828" i="2" a="1"/>
  <c r="EF4828" i="2" s="1"/>
  <c r="EF4827" i="2" a="1"/>
  <c r="EF4827" i="2" s="1"/>
  <c r="EF4826" i="2" a="1"/>
  <c r="EF4826" i="2" s="1"/>
  <c r="EF4825" i="2" a="1"/>
  <c r="EF4825" i="2" s="1"/>
  <c r="EF4824" i="2" a="1"/>
  <c r="EF4824" i="2" s="1"/>
  <c r="EF4823" i="2" a="1"/>
  <c r="EF4823" i="2" s="1"/>
  <c r="EF4822" i="2" a="1"/>
  <c r="EF4822" i="2" s="1"/>
  <c r="EF4821" i="2" a="1"/>
  <c r="EF4821" i="2" s="1"/>
  <c r="EF4820" i="2" a="1"/>
  <c r="EF4820" i="2" s="1"/>
  <c r="EF4819" i="2" a="1"/>
  <c r="EF4819" i="2" s="1"/>
  <c r="EF4818" i="2" a="1"/>
  <c r="EF4818" i="2" s="1"/>
  <c r="EF4817" i="2" a="1"/>
  <c r="EF4817" i="2" s="1"/>
  <c r="EF4816" i="2" a="1"/>
  <c r="EF4816" i="2" s="1"/>
  <c r="EF4815" i="2" a="1"/>
  <c r="EF4815" i="2" s="1"/>
  <c r="EF4814" i="2" a="1"/>
  <c r="EF4814" i="2" s="1"/>
  <c r="EF4813" i="2" a="1"/>
  <c r="EF4813" i="2" s="1"/>
  <c r="EF4812" i="2" a="1"/>
  <c r="EF4812" i="2" s="1"/>
  <c r="EF4811" i="2" a="1"/>
  <c r="EF4811" i="2" s="1"/>
  <c r="EF4810" i="2" a="1"/>
  <c r="EF4810" i="2" s="1"/>
  <c r="EF4809" i="2" a="1"/>
  <c r="EF4809" i="2" s="1"/>
  <c r="EF4808" i="2" a="1"/>
  <c r="EF4808" i="2" s="1"/>
  <c r="EF4807" i="2" a="1"/>
  <c r="EF4807" i="2" s="1"/>
  <c r="EF4806" i="2" a="1"/>
  <c r="EF4806" i="2" s="1"/>
  <c r="EF4805" i="2" a="1"/>
  <c r="EF4805" i="2" s="1"/>
  <c r="EF4804" i="2" a="1"/>
  <c r="EF4804" i="2" s="1"/>
  <c r="EF4803" i="2" a="1"/>
  <c r="EF4803" i="2" s="1"/>
  <c r="EF4802" i="2" a="1"/>
  <c r="EF4802" i="2" s="1"/>
  <c r="EF4801" i="2" a="1"/>
  <c r="EF4801" i="2" s="1"/>
  <c r="EF4800" i="2" a="1"/>
  <c r="EF4800" i="2" s="1"/>
  <c r="EF4799" i="2" a="1"/>
  <c r="EF4799" i="2" s="1"/>
  <c r="EF4798" i="2" a="1"/>
  <c r="EF4798" i="2" s="1"/>
  <c r="EF4797" i="2" a="1"/>
  <c r="EF4797" i="2" s="1"/>
  <c r="EF4796" i="2" a="1"/>
  <c r="EF4796" i="2" s="1"/>
  <c r="EF4795" i="2" a="1"/>
  <c r="EF4795" i="2" s="1"/>
  <c r="EF4794" i="2" a="1"/>
  <c r="EF4794" i="2" s="1"/>
  <c r="EF4793" i="2" a="1"/>
  <c r="EF4793" i="2" s="1"/>
  <c r="EF4792" i="2" a="1"/>
  <c r="EF4792" i="2" s="1"/>
  <c r="EF4791" i="2" a="1"/>
  <c r="EF4791" i="2" s="1"/>
  <c r="EF4790" i="2" a="1"/>
  <c r="EF4790" i="2" s="1"/>
  <c r="EF4789" i="2" a="1"/>
  <c r="EF4789" i="2" s="1"/>
  <c r="EF4788" i="2" a="1"/>
  <c r="EF4788" i="2" s="1"/>
  <c r="EF4787" i="2" a="1"/>
  <c r="EF4787" i="2" s="1"/>
  <c r="EF4786" i="2" a="1"/>
  <c r="EF4786" i="2" s="1"/>
  <c r="EF4785" i="2" a="1"/>
  <c r="EF4785" i="2" s="1"/>
  <c r="EF4784" i="2" a="1"/>
  <c r="EF4784" i="2" s="1"/>
  <c r="EF4783" i="2" a="1"/>
  <c r="EF4783" i="2" s="1"/>
  <c r="EF4782" i="2" a="1"/>
  <c r="EF4782" i="2" s="1"/>
  <c r="EF4781" i="2" a="1"/>
  <c r="EF4781" i="2" s="1"/>
  <c r="EF4780" i="2" a="1"/>
  <c r="EF4780" i="2" s="1"/>
  <c r="EF4779" i="2" a="1"/>
  <c r="EF4779" i="2" s="1"/>
  <c r="EF4778" i="2" a="1"/>
  <c r="EF4778" i="2" s="1"/>
  <c r="EF4777" i="2" a="1"/>
  <c r="EF4777" i="2" s="1"/>
  <c r="EF4776" i="2" a="1"/>
  <c r="EF4776" i="2" s="1"/>
  <c r="EF4775" i="2" a="1"/>
  <c r="EF4775" i="2" s="1"/>
  <c r="EF4774" i="2" a="1"/>
  <c r="EF4774" i="2" s="1"/>
  <c r="EF4773" i="2" a="1"/>
  <c r="EF4773" i="2" s="1"/>
  <c r="EF4772" i="2" a="1"/>
  <c r="EF4772" i="2" s="1"/>
  <c r="EF4771" i="2" a="1"/>
  <c r="EF4771" i="2" s="1"/>
  <c r="EF4770" i="2" a="1"/>
  <c r="EF4770" i="2" s="1"/>
  <c r="EF4769" i="2" a="1"/>
  <c r="EF4769" i="2" s="1"/>
  <c r="EF4768" i="2" a="1"/>
  <c r="EF4768" i="2" s="1"/>
  <c r="EF4767" i="2" a="1"/>
  <c r="EF4767" i="2" s="1"/>
  <c r="EF4766" i="2" a="1"/>
  <c r="EF4766" i="2" s="1"/>
  <c r="EF4765" i="2" a="1"/>
  <c r="EF4765" i="2" s="1"/>
  <c r="EF4764" i="2" a="1"/>
  <c r="EF4764" i="2" s="1"/>
  <c r="EF4763" i="2" a="1"/>
  <c r="EF4763" i="2" s="1"/>
  <c r="EF4762" i="2" a="1"/>
  <c r="EF4762" i="2" s="1"/>
  <c r="EF4761" i="2" a="1"/>
  <c r="EF4761" i="2" s="1"/>
  <c r="EF4760" i="2" a="1"/>
  <c r="EF4760" i="2" s="1"/>
  <c r="EF4759" i="2" a="1"/>
  <c r="EF4759" i="2" s="1"/>
  <c r="EF4758" i="2" a="1"/>
  <c r="EF4758" i="2" s="1"/>
  <c r="EF4757" i="2" a="1"/>
  <c r="EF4757" i="2" s="1"/>
  <c r="EF4756" i="2" a="1"/>
  <c r="EF4756" i="2" s="1"/>
  <c r="EF4755" i="2" a="1"/>
  <c r="EF4755" i="2" s="1"/>
  <c r="EF4754" i="2" a="1"/>
  <c r="EF4754" i="2" s="1"/>
  <c r="EF4753" i="2" a="1"/>
  <c r="EF4753" i="2" s="1"/>
  <c r="EF4752" i="2" a="1"/>
  <c r="EF4752" i="2" s="1"/>
  <c r="EF4751" i="2" a="1"/>
  <c r="EF4751" i="2" s="1"/>
  <c r="EF4750" i="2" a="1"/>
  <c r="EF4750" i="2" s="1"/>
  <c r="EF4749" i="2" a="1"/>
  <c r="EF4749" i="2" s="1"/>
  <c r="EF4748" i="2" a="1"/>
  <c r="EF4748" i="2" s="1"/>
  <c r="EF4747" i="2" a="1"/>
  <c r="EF4747" i="2" s="1"/>
  <c r="EF4746" i="2" a="1"/>
  <c r="EF4746" i="2" s="1"/>
  <c r="EF4745" i="2" a="1"/>
  <c r="EF4745" i="2" s="1"/>
  <c r="EF4744" i="2" a="1"/>
  <c r="EF4744" i="2" s="1"/>
  <c r="EF4743" i="2" a="1"/>
  <c r="EF4743" i="2" s="1"/>
  <c r="EF4742" i="2" a="1"/>
  <c r="EF4742" i="2" s="1"/>
  <c r="EF4741" i="2" a="1"/>
  <c r="EF4741" i="2" s="1"/>
  <c r="EF4740" i="2" a="1"/>
  <c r="EF4740" i="2" s="1"/>
  <c r="EF4739" i="2" a="1"/>
  <c r="EF4739" i="2" s="1"/>
  <c r="EF4738" i="2" a="1"/>
  <c r="EF4738" i="2" s="1"/>
  <c r="EF4737" i="2" a="1"/>
  <c r="EF4737" i="2" s="1"/>
  <c r="EF4736" i="2" a="1"/>
  <c r="EF4736" i="2" s="1"/>
  <c r="EF4735" i="2" a="1"/>
  <c r="EF4735" i="2" s="1"/>
  <c r="EF4734" i="2" a="1"/>
  <c r="EF4734" i="2" s="1"/>
  <c r="EF4733" i="2" a="1"/>
  <c r="EF4733" i="2" s="1"/>
  <c r="EF4732" i="2" a="1"/>
  <c r="EF4732" i="2" s="1"/>
  <c r="EF4731" i="2" a="1"/>
  <c r="EF4731" i="2" s="1"/>
  <c r="EF4730" i="2" a="1"/>
  <c r="EF4730" i="2" s="1"/>
  <c r="EF4729" i="2" a="1"/>
  <c r="EF4729" i="2" s="1"/>
  <c r="EF4728" i="2" a="1"/>
  <c r="EF4728" i="2" s="1"/>
  <c r="EF4727" i="2" a="1"/>
  <c r="EF4727" i="2" s="1"/>
  <c r="EF4726" i="2" a="1"/>
  <c r="EF4726" i="2" s="1"/>
  <c r="EF4725" i="2" a="1"/>
  <c r="EF4725" i="2" s="1"/>
  <c r="EF4724" i="2" a="1"/>
  <c r="EF4724" i="2" s="1"/>
  <c r="EF4723" i="2" a="1"/>
  <c r="EF4723" i="2" s="1"/>
  <c r="EF4722" i="2" a="1"/>
  <c r="EF4722" i="2" s="1"/>
  <c r="EF4721" i="2" a="1"/>
  <c r="EF4721" i="2" s="1"/>
  <c r="EF4720" i="2" a="1"/>
  <c r="EF4720" i="2" s="1"/>
  <c r="EF4719" i="2" a="1"/>
  <c r="EF4719" i="2" s="1"/>
  <c r="EF4718" i="2" a="1"/>
  <c r="EF4718" i="2" s="1"/>
  <c r="EF4717" i="2" a="1"/>
  <c r="EF4717" i="2" s="1"/>
  <c r="EF4716" i="2" a="1"/>
  <c r="EF4716" i="2" s="1"/>
  <c r="EF4715" i="2" a="1"/>
  <c r="EF4715" i="2" s="1"/>
  <c r="EF4714" i="2" a="1"/>
  <c r="EF4714" i="2" s="1"/>
  <c r="EF4713" i="2" a="1"/>
  <c r="EF4713" i="2" s="1"/>
  <c r="EF4712" i="2" a="1"/>
  <c r="EF4712" i="2" s="1"/>
  <c r="EF4711" i="2" a="1"/>
  <c r="EF4711" i="2" s="1"/>
  <c r="EF4710" i="2" a="1"/>
  <c r="EF4710" i="2" s="1"/>
  <c r="EF4709" i="2" a="1"/>
  <c r="EF4709" i="2" s="1"/>
  <c r="EF4708" i="2" a="1"/>
  <c r="EF4708" i="2" s="1"/>
  <c r="EF4707" i="2" a="1"/>
  <c r="EF4707" i="2" s="1"/>
  <c r="EF4706" i="2" a="1"/>
  <c r="EF4706" i="2" s="1"/>
  <c r="EF4705" i="2" a="1"/>
  <c r="EF4705" i="2" s="1"/>
  <c r="EF4704" i="2" a="1"/>
  <c r="EF4704" i="2" s="1"/>
  <c r="EF4703" i="2" a="1"/>
  <c r="EF4703" i="2" s="1"/>
  <c r="EF4702" i="2" a="1"/>
  <c r="EF4702" i="2" s="1"/>
  <c r="EF4701" i="2" a="1"/>
  <c r="EF4701" i="2" s="1"/>
  <c r="EF4700" i="2" a="1"/>
  <c r="EF4700" i="2" s="1"/>
  <c r="EF4699" i="2" a="1"/>
  <c r="EF4699" i="2" s="1"/>
  <c r="EF4698" i="2" a="1"/>
  <c r="EF4698" i="2" s="1"/>
  <c r="EF4697" i="2" a="1"/>
  <c r="EF4697" i="2" s="1"/>
  <c r="EF4696" i="2" a="1"/>
  <c r="EF4696" i="2" s="1"/>
  <c r="EF4695" i="2" a="1"/>
  <c r="EF4695" i="2" s="1"/>
  <c r="EF4694" i="2" a="1"/>
  <c r="EF4694" i="2" s="1"/>
  <c r="EF4693" i="2" a="1"/>
  <c r="EF4693" i="2" s="1"/>
  <c r="EF4692" i="2" a="1"/>
  <c r="EF4692" i="2" s="1"/>
  <c r="EF4691" i="2" a="1"/>
  <c r="EF4691" i="2" s="1"/>
  <c r="EF4690" i="2" a="1"/>
  <c r="EF4690" i="2" s="1"/>
  <c r="EF4689" i="2" a="1"/>
  <c r="EF4689" i="2" s="1"/>
  <c r="EF4688" i="2" a="1"/>
  <c r="EF4688" i="2" s="1"/>
  <c r="EF4687" i="2" a="1"/>
  <c r="EF4687" i="2" s="1"/>
  <c r="EF4686" i="2" a="1"/>
  <c r="EF4686" i="2" s="1"/>
  <c r="EF4685" i="2" a="1"/>
  <c r="EF4685" i="2" s="1"/>
  <c r="EF4684" i="2" a="1"/>
  <c r="EF4684" i="2" s="1"/>
  <c r="EF4683" i="2" a="1"/>
  <c r="EF4683" i="2" s="1"/>
  <c r="EF4682" i="2" a="1"/>
  <c r="EF4682" i="2" s="1"/>
  <c r="EF4681" i="2" a="1"/>
  <c r="EF4681" i="2" s="1"/>
  <c r="EF4680" i="2" a="1"/>
  <c r="EF4680" i="2" s="1"/>
  <c r="EF4679" i="2" a="1"/>
  <c r="EF4679" i="2" s="1"/>
  <c r="EF4678" i="2" a="1"/>
  <c r="EF4678" i="2" s="1"/>
  <c r="EF4677" i="2" a="1"/>
  <c r="EF4677" i="2" s="1"/>
  <c r="EF4676" i="2" a="1"/>
  <c r="EF4676" i="2" s="1"/>
  <c r="EF4675" i="2" a="1"/>
  <c r="EF4675" i="2" s="1"/>
  <c r="EF4674" i="2" a="1"/>
  <c r="EF4674" i="2" s="1"/>
  <c r="EF4673" i="2" a="1"/>
  <c r="EF4673" i="2" s="1"/>
  <c r="EF4672" i="2" a="1"/>
  <c r="EF4672" i="2" s="1"/>
  <c r="EF4671" i="2" a="1"/>
  <c r="EF4671" i="2" s="1"/>
  <c r="EF4670" i="2" a="1"/>
  <c r="EF4670" i="2" s="1"/>
  <c r="EF4669" i="2" a="1"/>
  <c r="EF4669" i="2" s="1"/>
  <c r="EF4668" i="2" a="1"/>
  <c r="EF4668" i="2" s="1"/>
  <c r="EF4667" i="2" a="1"/>
  <c r="EF4667" i="2" s="1"/>
  <c r="EF4666" i="2" a="1"/>
  <c r="EF4666" i="2" s="1"/>
  <c r="EF4665" i="2" a="1"/>
  <c r="EF4665" i="2" s="1"/>
  <c r="EF4664" i="2" a="1"/>
  <c r="EF4664" i="2" s="1"/>
  <c r="EF4663" i="2" a="1"/>
  <c r="EF4663" i="2" s="1"/>
  <c r="EF4662" i="2" a="1"/>
  <c r="EF4662" i="2" s="1"/>
  <c r="EF4661" i="2" a="1"/>
  <c r="EF4661" i="2" s="1"/>
  <c r="EF4660" i="2" a="1"/>
  <c r="EF4660" i="2" s="1"/>
  <c r="EF4659" i="2" a="1"/>
  <c r="EF4659" i="2" s="1"/>
  <c r="EF4658" i="2" a="1"/>
  <c r="EF4658" i="2" s="1"/>
  <c r="EF4657" i="2" a="1"/>
  <c r="EF4657" i="2" s="1"/>
  <c r="EF4656" i="2" a="1"/>
  <c r="EF4656" i="2" s="1"/>
  <c r="EF4655" i="2" a="1"/>
  <c r="EF4655" i="2" s="1"/>
  <c r="EF4654" i="2" a="1"/>
  <c r="EF4654" i="2" s="1"/>
  <c r="EF4653" i="2" a="1"/>
  <c r="EF4653" i="2" s="1"/>
  <c r="EF4652" i="2" a="1"/>
  <c r="EF4652" i="2" s="1"/>
  <c r="EF4651" i="2" a="1"/>
  <c r="EF4651" i="2" s="1"/>
  <c r="EF4650" i="2" a="1"/>
  <c r="EF4650" i="2" s="1"/>
  <c r="EF4649" i="2" a="1"/>
  <c r="EF4649" i="2" s="1"/>
  <c r="EF4648" i="2" a="1"/>
  <c r="EF4648" i="2" s="1"/>
  <c r="EF4647" i="2" a="1"/>
  <c r="EF4647" i="2" s="1"/>
  <c r="EF4646" i="2" a="1"/>
  <c r="EF4646" i="2" s="1"/>
  <c r="EF4645" i="2" a="1"/>
  <c r="EF4645" i="2" s="1"/>
  <c r="EF4644" i="2" a="1"/>
  <c r="EF4644" i="2" s="1"/>
  <c r="EF4643" i="2" a="1"/>
  <c r="EF4643" i="2" s="1"/>
  <c r="EF4642" i="2" a="1"/>
  <c r="EF4642" i="2" s="1"/>
  <c r="EF4641" i="2" a="1"/>
  <c r="EF4641" i="2" s="1"/>
  <c r="EF4640" i="2" a="1"/>
  <c r="EF4640" i="2" s="1"/>
  <c r="EF4639" i="2" a="1"/>
  <c r="EF4639" i="2" s="1"/>
  <c r="EF4638" i="2" a="1"/>
  <c r="EF4638" i="2" s="1"/>
  <c r="EF4637" i="2" a="1"/>
  <c r="EF4637" i="2" s="1"/>
  <c r="EF4636" i="2" a="1"/>
  <c r="EF4636" i="2" s="1"/>
  <c r="EF4635" i="2" a="1"/>
  <c r="EF4635" i="2" s="1"/>
  <c r="EF4634" i="2" a="1"/>
  <c r="EF4634" i="2" s="1"/>
  <c r="EF4633" i="2" a="1"/>
  <c r="EF4633" i="2" s="1"/>
  <c r="EF4632" i="2" a="1"/>
  <c r="EF4632" i="2" s="1"/>
  <c r="EF4631" i="2" a="1"/>
  <c r="EF4631" i="2" s="1"/>
  <c r="EF4630" i="2" a="1"/>
  <c r="EF4630" i="2" s="1"/>
  <c r="EF4629" i="2" a="1"/>
  <c r="EF4629" i="2" s="1"/>
  <c r="EF4628" i="2" a="1"/>
  <c r="EF4628" i="2" s="1"/>
  <c r="EF4627" i="2" a="1"/>
  <c r="EF4627" i="2" s="1"/>
  <c r="EF4626" i="2" a="1"/>
  <c r="EF4626" i="2" s="1"/>
  <c r="EF4625" i="2" a="1"/>
  <c r="EF4625" i="2" s="1"/>
  <c r="EF4624" i="2" a="1"/>
  <c r="EF4624" i="2" s="1"/>
  <c r="EF4623" i="2" a="1"/>
  <c r="EF4623" i="2" s="1"/>
  <c r="EF4622" i="2" a="1"/>
  <c r="EF4622" i="2" s="1"/>
  <c r="EF4621" i="2" a="1"/>
  <c r="EF4621" i="2" s="1"/>
  <c r="EF4620" i="2" a="1"/>
  <c r="EF4620" i="2" s="1"/>
  <c r="EF4619" i="2" a="1"/>
  <c r="EF4619" i="2" s="1"/>
  <c r="EF4618" i="2" a="1"/>
  <c r="EF4618" i="2" s="1"/>
  <c r="EF4617" i="2" a="1"/>
  <c r="EF4617" i="2" s="1"/>
  <c r="EF4616" i="2" a="1"/>
  <c r="EF4616" i="2" s="1"/>
  <c r="EF4615" i="2" a="1"/>
  <c r="EF4615" i="2" s="1"/>
  <c r="EF4614" i="2" a="1"/>
  <c r="EF4614" i="2" s="1"/>
  <c r="EF4613" i="2" a="1"/>
  <c r="EF4613" i="2" s="1"/>
  <c r="EF4612" i="2" a="1"/>
  <c r="EF4612" i="2" s="1"/>
  <c r="EF4611" i="2" a="1"/>
  <c r="EF4611" i="2" s="1"/>
  <c r="EF4610" i="2" a="1"/>
  <c r="EF4610" i="2" s="1"/>
  <c r="EF4609" i="2" a="1"/>
  <c r="EF4609" i="2" s="1"/>
  <c r="EF4608" i="2" a="1"/>
  <c r="EF4608" i="2" s="1"/>
  <c r="EF4607" i="2" a="1"/>
  <c r="EF4607" i="2" s="1"/>
  <c r="EF4606" i="2" a="1"/>
  <c r="EF4606" i="2" s="1"/>
  <c r="EF4605" i="2" a="1"/>
  <c r="EF4605" i="2" s="1"/>
  <c r="EF4604" i="2" a="1"/>
  <c r="EF4604" i="2" s="1"/>
  <c r="EF4603" i="2" a="1"/>
  <c r="EF4603" i="2" s="1"/>
  <c r="EF4602" i="2" a="1"/>
  <c r="EF4602" i="2" s="1"/>
  <c r="EF4601" i="2" a="1"/>
  <c r="EF4601" i="2" s="1"/>
  <c r="EF4600" i="2" a="1"/>
  <c r="EF4600" i="2" s="1"/>
  <c r="EF4599" i="2" a="1"/>
  <c r="EF4599" i="2" s="1"/>
  <c r="EF4598" i="2" a="1"/>
  <c r="EF4598" i="2" s="1"/>
  <c r="EF4597" i="2" a="1"/>
  <c r="EF4597" i="2" s="1"/>
  <c r="EF4596" i="2" a="1"/>
  <c r="EF4596" i="2" s="1"/>
  <c r="EF4595" i="2" a="1"/>
  <c r="EF4595" i="2" s="1"/>
  <c r="EF4594" i="2" a="1"/>
  <c r="EF4594" i="2" s="1"/>
  <c r="EF4593" i="2" a="1"/>
  <c r="EF4593" i="2" s="1"/>
  <c r="EF4592" i="2" a="1"/>
  <c r="EF4592" i="2" s="1"/>
  <c r="EF4591" i="2" a="1"/>
  <c r="EF4591" i="2" s="1"/>
  <c r="EF4590" i="2" a="1"/>
  <c r="EF4590" i="2" s="1"/>
  <c r="EF4589" i="2" a="1"/>
  <c r="EF4589" i="2" s="1"/>
  <c r="EF4588" i="2" a="1"/>
  <c r="EF4588" i="2" s="1"/>
  <c r="EF4587" i="2" a="1"/>
  <c r="EF4587" i="2" s="1"/>
  <c r="EF4586" i="2" a="1"/>
  <c r="EF4586" i="2" s="1"/>
  <c r="EF4585" i="2" a="1"/>
  <c r="EF4585" i="2" s="1"/>
  <c r="EF4584" i="2" a="1"/>
  <c r="EF4584" i="2" s="1"/>
  <c r="EF4583" i="2" a="1"/>
  <c r="EF4583" i="2" s="1"/>
  <c r="EF4582" i="2" a="1"/>
  <c r="EF4582" i="2" s="1"/>
  <c r="EF4581" i="2" a="1"/>
  <c r="EF4581" i="2" s="1"/>
  <c r="EF4580" i="2" a="1"/>
  <c r="EF4580" i="2" s="1"/>
  <c r="EF4579" i="2" a="1"/>
  <c r="EF4579" i="2" s="1"/>
  <c r="EF4578" i="2" a="1"/>
  <c r="EF4578" i="2" s="1"/>
  <c r="EF4577" i="2" a="1"/>
  <c r="EF4577" i="2" s="1"/>
  <c r="EF4576" i="2" a="1"/>
  <c r="EF4576" i="2" s="1"/>
  <c r="EF4575" i="2" a="1"/>
  <c r="EF4575" i="2" s="1"/>
  <c r="EF4574" i="2" a="1"/>
  <c r="EF4574" i="2" s="1"/>
  <c r="EF4573" i="2" a="1"/>
  <c r="EF4573" i="2" s="1"/>
  <c r="EF4572" i="2" a="1"/>
  <c r="EF4572" i="2" s="1"/>
  <c r="EF4571" i="2" a="1"/>
  <c r="EF4571" i="2" s="1"/>
  <c r="EF4570" i="2" a="1"/>
  <c r="EF4570" i="2" s="1"/>
  <c r="EF4569" i="2" a="1"/>
  <c r="EF4569" i="2" s="1"/>
  <c r="EF4568" i="2" a="1"/>
  <c r="EF4568" i="2" s="1"/>
  <c r="EF4567" i="2" a="1"/>
  <c r="EF4567" i="2" s="1"/>
  <c r="EF4566" i="2" a="1"/>
  <c r="EF4566" i="2" s="1"/>
  <c r="EF4565" i="2" a="1"/>
  <c r="EF4565" i="2" s="1"/>
  <c r="EF4564" i="2" a="1"/>
  <c r="EF4564" i="2" s="1"/>
  <c r="EF4563" i="2" a="1"/>
  <c r="EF4563" i="2" s="1"/>
  <c r="EF4562" i="2" a="1"/>
  <c r="EF4562" i="2" s="1"/>
  <c r="EF4561" i="2" a="1"/>
  <c r="EF4561" i="2" s="1"/>
  <c r="EF4560" i="2" a="1"/>
  <c r="EF4560" i="2" s="1"/>
  <c r="EF4559" i="2" a="1"/>
  <c r="EF4559" i="2" s="1"/>
  <c r="EF4558" i="2" a="1"/>
  <c r="EF4558" i="2" s="1"/>
  <c r="EF4557" i="2" a="1"/>
  <c r="EF4557" i="2" s="1"/>
  <c r="EF4556" i="2" a="1"/>
  <c r="EF4556" i="2" s="1"/>
  <c r="EF4555" i="2" a="1"/>
  <c r="EF4555" i="2" s="1"/>
  <c r="EF4554" i="2" a="1"/>
  <c r="EF4554" i="2" s="1"/>
  <c r="EF4553" i="2" a="1"/>
  <c r="EF4553" i="2" s="1"/>
  <c r="EF4552" i="2" a="1"/>
  <c r="EF4552" i="2" s="1"/>
  <c r="EF4551" i="2" a="1"/>
  <c r="EF4551" i="2" s="1"/>
  <c r="EF4550" i="2" a="1"/>
  <c r="EF4550" i="2" s="1"/>
  <c r="EF4549" i="2" a="1"/>
  <c r="EF4549" i="2" s="1"/>
  <c r="EF4548" i="2" a="1"/>
  <c r="EF4548" i="2" s="1"/>
  <c r="EF4547" i="2" a="1"/>
  <c r="EF4547" i="2" s="1"/>
  <c r="EF4546" i="2" a="1"/>
  <c r="EF4546" i="2" s="1"/>
  <c r="EF4545" i="2" a="1"/>
  <c r="EF4545" i="2" s="1"/>
  <c r="EF4544" i="2" a="1"/>
  <c r="EF4544" i="2" s="1"/>
  <c r="EF4543" i="2" a="1"/>
  <c r="EF4543" i="2" s="1"/>
  <c r="EF4542" i="2" a="1"/>
  <c r="EF4542" i="2" s="1"/>
  <c r="EF4541" i="2" a="1"/>
  <c r="EF4541" i="2" s="1"/>
  <c r="EF4540" i="2" a="1"/>
  <c r="EF4540" i="2" s="1"/>
  <c r="EF4539" i="2" a="1"/>
  <c r="EF4539" i="2" s="1"/>
  <c r="EF4538" i="2" a="1"/>
  <c r="EF4538" i="2" s="1"/>
  <c r="EF4537" i="2" a="1"/>
  <c r="EF4537" i="2" s="1"/>
  <c r="EF4536" i="2" a="1"/>
  <c r="EF4536" i="2" s="1"/>
  <c r="EF4535" i="2" a="1"/>
  <c r="EF4535" i="2" s="1"/>
  <c r="EF4534" i="2" a="1"/>
  <c r="EF4534" i="2" s="1"/>
  <c r="EF4533" i="2" a="1"/>
  <c r="EF4533" i="2" s="1"/>
  <c r="EF4532" i="2" a="1"/>
  <c r="EF4532" i="2" s="1"/>
  <c r="EF4531" i="2" a="1"/>
  <c r="EF4531" i="2" s="1"/>
  <c r="EF4530" i="2" a="1"/>
  <c r="EF4530" i="2" s="1"/>
  <c r="EF4529" i="2" a="1"/>
  <c r="EF4529" i="2" s="1"/>
  <c r="EF4528" i="2" a="1"/>
  <c r="EF4528" i="2" s="1"/>
  <c r="EF4527" i="2" a="1"/>
  <c r="EF4527" i="2" s="1"/>
  <c r="EF4526" i="2" a="1"/>
  <c r="EF4526" i="2" s="1"/>
  <c r="EF4525" i="2" a="1"/>
  <c r="EF4525" i="2" s="1"/>
  <c r="EF4524" i="2" a="1"/>
  <c r="EF4524" i="2" s="1"/>
  <c r="EF4523" i="2" a="1"/>
  <c r="EF4523" i="2" s="1"/>
  <c r="EF4522" i="2" a="1"/>
  <c r="EF4522" i="2" s="1"/>
  <c r="EF4521" i="2" a="1"/>
  <c r="EF4521" i="2" s="1"/>
  <c r="EF4520" i="2" a="1"/>
  <c r="EF4520" i="2" s="1"/>
  <c r="EF4519" i="2" a="1"/>
  <c r="EF4519" i="2" s="1"/>
  <c r="EF4518" i="2" a="1"/>
  <c r="EF4518" i="2" s="1"/>
  <c r="EF4517" i="2" a="1"/>
  <c r="EF4517" i="2" s="1"/>
  <c r="EF4516" i="2" a="1"/>
  <c r="EF4516" i="2" s="1"/>
  <c r="EF4515" i="2" a="1"/>
  <c r="EF4515" i="2" s="1"/>
  <c r="EF4514" i="2" a="1"/>
  <c r="EF4514" i="2" s="1"/>
  <c r="EF4513" i="2" a="1"/>
  <c r="EF4513" i="2" s="1"/>
  <c r="EF4512" i="2" a="1"/>
  <c r="EF4512" i="2" s="1"/>
  <c r="EF4511" i="2" a="1"/>
  <c r="EF4511" i="2" s="1"/>
  <c r="EF4510" i="2" a="1"/>
  <c r="EF4510" i="2" s="1"/>
  <c r="EF4509" i="2" a="1"/>
  <c r="EF4509" i="2" s="1"/>
  <c r="EF4508" i="2" a="1"/>
  <c r="EF4508" i="2" s="1"/>
  <c r="EF4507" i="2" a="1"/>
  <c r="EF4507" i="2" s="1"/>
  <c r="EF4506" i="2" a="1"/>
  <c r="EF4506" i="2" s="1"/>
  <c r="EF4505" i="2" a="1"/>
  <c r="EF4505" i="2" s="1"/>
  <c r="EF4504" i="2" a="1"/>
  <c r="EF4504" i="2" s="1"/>
  <c r="EF4503" i="2" a="1"/>
  <c r="EF4503" i="2" s="1"/>
  <c r="EF4502" i="2" a="1"/>
  <c r="EF4502" i="2" s="1"/>
  <c r="EF4501" i="2" a="1"/>
  <c r="EF4501" i="2" s="1"/>
  <c r="EF4500" i="2" a="1"/>
  <c r="EF4500" i="2" s="1"/>
  <c r="EF4499" i="2" a="1"/>
  <c r="EF4499" i="2" s="1"/>
  <c r="EF4498" i="2" a="1"/>
  <c r="EF4498" i="2" s="1"/>
  <c r="EF4497" i="2" a="1"/>
  <c r="EF4497" i="2" s="1"/>
  <c r="EF4496" i="2" a="1"/>
  <c r="EF4496" i="2" s="1"/>
  <c r="EF4495" i="2" a="1"/>
  <c r="EF4495" i="2" s="1"/>
  <c r="EF4494" i="2" a="1"/>
  <c r="EF4494" i="2" s="1"/>
  <c r="EF4493" i="2" a="1"/>
  <c r="EF4493" i="2" s="1"/>
  <c r="EF4492" i="2" a="1"/>
  <c r="EF4492" i="2" s="1"/>
  <c r="EF4491" i="2" a="1"/>
  <c r="EF4491" i="2" s="1"/>
  <c r="EF4490" i="2" a="1"/>
  <c r="EF4490" i="2" s="1"/>
  <c r="EF4489" i="2" a="1"/>
  <c r="EF4489" i="2" s="1"/>
  <c r="EF4488" i="2" a="1"/>
  <c r="EF4488" i="2" s="1"/>
  <c r="EF4487" i="2" a="1"/>
  <c r="EF4487" i="2" s="1"/>
  <c r="EF4486" i="2" a="1"/>
  <c r="EF4486" i="2" s="1"/>
  <c r="EF4485" i="2" a="1"/>
  <c r="EF4485" i="2" s="1"/>
  <c r="EF4484" i="2" a="1"/>
  <c r="EF4484" i="2" s="1"/>
  <c r="EF4483" i="2" a="1"/>
  <c r="EF4483" i="2" s="1"/>
  <c r="EF4482" i="2" a="1"/>
  <c r="EF4482" i="2" s="1"/>
  <c r="EF4481" i="2" a="1"/>
  <c r="EF4481" i="2" s="1"/>
  <c r="EF4480" i="2" a="1"/>
  <c r="EF4480" i="2" s="1"/>
  <c r="EF4479" i="2" a="1"/>
  <c r="EF4479" i="2" s="1"/>
  <c r="EF4478" i="2" a="1"/>
  <c r="EF4478" i="2" s="1"/>
  <c r="EF4477" i="2" a="1"/>
  <c r="EF4477" i="2" s="1"/>
  <c r="EF4476" i="2" a="1"/>
  <c r="EF4476" i="2" s="1"/>
  <c r="EF4475" i="2" a="1"/>
  <c r="EF4475" i="2" s="1"/>
  <c r="EF4474" i="2" a="1"/>
  <c r="EF4474" i="2" s="1"/>
  <c r="EF4473" i="2" a="1"/>
  <c r="EF4473" i="2" s="1"/>
  <c r="EF4472" i="2" a="1"/>
  <c r="EF4472" i="2" s="1"/>
  <c r="EF4471" i="2" a="1"/>
  <c r="EF4471" i="2" s="1"/>
  <c r="EF4470" i="2" a="1"/>
  <c r="EF4470" i="2" s="1"/>
  <c r="EF4469" i="2" a="1"/>
  <c r="EF4469" i="2" s="1"/>
  <c r="EF4468" i="2" a="1"/>
  <c r="EF4468" i="2" s="1"/>
  <c r="EF4467" i="2" a="1"/>
  <c r="EF4467" i="2" s="1"/>
  <c r="EF4466" i="2" a="1"/>
  <c r="EF4466" i="2" s="1"/>
  <c r="EF4465" i="2" a="1"/>
  <c r="EF4465" i="2" s="1"/>
  <c r="EF4464" i="2" a="1"/>
  <c r="EF4464" i="2" s="1"/>
  <c r="EF4463" i="2" a="1"/>
  <c r="EF4463" i="2" s="1"/>
  <c r="EF4462" i="2" a="1"/>
  <c r="EF4462" i="2" s="1"/>
  <c r="EF4461" i="2" a="1"/>
  <c r="EF4461" i="2" s="1"/>
  <c r="EF4460" i="2" a="1"/>
  <c r="EF4460" i="2" s="1"/>
  <c r="EF4459" i="2" a="1"/>
  <c r="EF4459" i="2" s="1"/>
  <c r="EF4458" i="2" a="1"/>
  <c r="EF4458" i="2" s="1"/>
  <c r="EF4457" i="2" a="1"/>
  <c r="EF4457" i="2" s="1"/>
  <c r="EF4456" i="2" a="1"/>
  <c r="EF4456" i="2" s="1"/>
  <c r="EF4455" i="2" a="1"/>
  <c r="EF4455" i="2" s="1"/>
  <c r="EF4454" i="2" a="1"/>
  <c r="EF4454" i="2" s="1"/>
  <c r="EF4453" i="2" a="1"/>
  <c r="EF4453" i="2" s="1"/>
  <c r="EF4452" i="2" a="1"/>
  <c r="EF4452" i="2" s="1"/>
  <c r="EF4451" i="2" a="1"/>
  <c r="EF4451" i="2" s="1"/>
  <c r="EF4450" i="2" a="1"/>
  <c r="EF4450" i="2" s="1"/>
  <c r="EF4449" i="2" a="1"/>
  <c r="EF4449" i="2" s="1"/>
  <c r="EF4448" i="2" a="1"/>
  <c r="EF4448" i="2" s="1"/>
  <c r="EF4447" i="2" a="1"/>
  <c r="EF4447" i="2" s="1"/>
  <c r="EF4446" i="2" a="1"/>
  <c r="EF4446" i="2" s="1"/>
  <c r="EF4445" i="2" a="1"/>
  <c r="EF4445" i="2" s="1"/>
  <c r="EF4444" i="2" a="1"/>
  <c r="EF4444" i="2" s="1"/>
  <c r="EF4443" i="2" a="1"/>
  <c r="EF4443" i="2" s="1"/>
  <c r="EF4442" i="2" a="1"/>
  <c r="EF4442" i="2" s="1"/>
  <c r="EF4441" i="2" a="1"/>
  <c r="EF4441" i="2" s="1"/>
  <c r="EF4440" i="2" a="1"/>
  <c r="EF4440" i="2" s="1"/>
  <c r="EF4439" i="2" a="1"/>
  <c r="EF4439" i="2" s="1"/>
  <c r="EF4438" i="2" a="1"/>
  <c r="EF4438" i="2" s="1"/>
  <c r="EF4437" i="2" a="1"/>
  <c r="EF4437" i="2" s="1"/>
  <c r="EF4436" i="2" a="1"/>
  <c r="EF4436" i="2" s="1"/>
  <c r="EF4435" i="2" a="1"/>
  <c r="EF4435" i="2" s="1"/>
  <c r="EF4434" i="2" a="1"/>
  <c r="EF4434" i="2" s="1"/>
  <c r="EF4433" i="2" a="1"/>
  <c r="EF4433" i="2" s="1"/>
  <c r="EF4432" i="2" a="1"/>
  <c r="EF4432" i="2" s="1"/>
  <c r="EF4431" i="2" a="1"/>
  <c r="EF4431" i="2" s="1"/>
  <c r="EF4430" i="2" a="1"/>
  <c r="EF4430" i="2" s="1"/>
  <c r="EF4429" i="2" a="1"/>
  <c r="EF4429" i="2" s="1"/>
  <c r="EF4428" i="2" a="1"/>
  <c r="EF4428" i="2" s="1"/>
  <c r="EF4427" i="2" a="1"/>
  <c r="EF4427" i="2" s="1"/>
  <c r="EF4426" i="2" a="1"/>
  <c r="EF4426" i="2" s="1"/>
  <c r="EF4425" i="2" a="1"/>
  <c r="EF4425" i="2" s="1"/>
  <c r="EF4424" i="2" a="1"/>
  <c r="EF4424" i="2" s="1"/>
  <c r="EF4423" i="2" a="1"/>
  <c r="EF4423" i="2" s="1"/>
  <c r="EF4422" i="2" a="1"/>
  <c r="EF4422" i="2" s="1"/>
  <c r="EF4421" i="2" a="1"/>
  <c r="EF4421" i="2" s="1"/>
  <c r="EF4420" i="2" a="1"/>
  <c r="EF4420" i="2" s="1"/>
  <c r="EF4419" i="2" a="1"/>
  <c r="EF4419" i="2" s="1"/>
  <c r="EF4418" i="2" a="1"/>
  <c r="EF4418" i="2" s="1"/>
  <c r="EF4417" i="2" a="1"/>
  <c r="EF4417" i="2" s="1"/>
  <c r="EF4416" i="2" a="1"/>
  <c r="EF4416" i="2" s="1"/>
  <c r="EF4415" i="2" a="1"/>
  <c r="EF4415" i="2" s="1"/>
  <c r="EF4414" i="2" a="1"/>
  <c r="EF4414" i="2" s="1"/>
  <c r="EF4413" i="2" a="1"/>
  <c r="EF4413" i="2" s="1"/>
  <c r="EF4412" i="2" a="1"/>
  <c r="EF4412" i="2" s="1"/>
  <c r="EF4411" i="2" a="1"/>
  <c r="EF4411" i="2" s="1"/>
  <c r="EF4410" i="2" a="1"/>
  <c r="EF4410" i="2" s="1"/>
  <c r="EF4409" i="2" a="1"/>
  <c r="EF4409" i="2" s="1"/>
  <c r="EF4408" i="2" a="1"/>
  <c r="EF4408" i="2" s="1"/>
  <c r="EF4407" i="2" a="1"/>
  <c r="EF4407" i="2" s="1"/>
  <c r="EF4406" i="2" a="1"/>
  <c r="EF4406" i="2" s="1"/>
  <c r="EF4405" i="2" a="1"/>
  <c r="EF4405" i="2" s="1"/>
  <c r="EF4404" i="2" a="1"/>
  <c r="EF4404" i="2" s="1"/>
  <c r="EF4403" i="2" a="1"/>
  <c r="EF4403" i="2" s="1"/>
  <c r="EF4402" i="2" a="1"/>
  <c r="EF4402" i="2" s="1"/>
  <c r="EF4401" i="2" a="1"/>
  <c r="EF4401" i="2" s="1"/>
  <c r="EF4400" i="2" a="1"/>
  <c r="EF4400" i="2" s="1"/>
  <c r="EF4399" i="2" a="1"/>
  <c r="EF4399" i="2" s="1"/>
  <c r="EF4398" i="2" a="1"/>
  <c r="EF4398" i="2" s="1"/>
  <c r="EF4397" i="2" a="1"/>
  <c r="EF4397" i="2" s="1"/>
  <c r="EF4396" i="2" a="1"/>
  <c r="EF4396" i="2" s="1"/>
  <c r="EF4395" i="2" a="1"/>
  <c r="EF4395" i="2" s="1"/>
  <c r="EF4394" i="2" a="1"/>
  <c r="EF4394" i="2" s="1"/>
  <c r="EF4393" i="2" a="1"/>
  <c r="EF4393" i="2" s="1"/>
  <c r="EF4392" i="2" a="1"/>
  <c r="EF4392" i="2" s="1"/>
  <c r="EF4391" i="2" a="1"/>
  <c r="EF4391" i="2" s="1"/>
  <c r="EF4390" i="2" a="1"/>
  <c r="EF4390" i="2" s="1"/>
  <c r="EF4389" i="2" a="1"/>
  <c r="EF4389" i="2" s="1"/>
  <c r="EF4388" i="2" a="1"/>
  <c r="EF4388" i="2" s="1"/>
  <c r="EF4387" i="2" a="1"/>
  <c r="EF4387" i="2" s="1"/>
  <c r="EF4386" i="2" a="1"/>
  <c r="EF4386" i="2" s="1"/>
  <c r="EF4385" i="2" a="1"/>
  <c r="EF4385" i="2" s="1"/>
  <c r="EF4384" i="2" a="1"/>
  <c r="EF4384" i="2" s="1"/>
  <c r="EF4383" i="2" a="1"/>
  <c r="EF4383" i="2" s="1"/>
  <c r="EF4382" i="2" a="1"/>
  <c r="EF4382" i="2" s="1"/>
  <c r="EF4381" i="2" a="1"/>
  <c r="EF4381" i="2" s="1"/>
  <c r="EF4380" i="2" a="1"/>
  <c r="EF4380" i="2" s="1"/>
  <c r="EF4379" i="2" a="1"/>
  <c r="EF4379" i="2" s="1"/>
  <c r="EF4378" i="2" a="1"/>
  <c r="EF4378" i="2" s="1"/>
  <c r="EF4377" i="2" a="1"/>
  <c r="EF4377" i="2" s="1"/>
  <c r="EF4376" i="2" a="1"/>
  <c r="EF4376" i="2" s="1"/>
  <c r="EF4375" i="2" a="1"/>
  <c r="EF4375" i="2" s="1"/>
  <c r="EF4374" i="2" a="1"/>
  <c r="EF4374" i="2" s="1"/>
  <c r="EF4373" i="2" a="1"/>
  <c r="EF4373" i="2" s="1"/>
  <c r="EF4372" i="2" a="1"/>
  <c r="EF4372" i="2" s="1"/>
  <c r="EF4371" i="2" a="1"/>
  <c r="EF4371" i="2" s="1"/>
  <c r="EF4370" i="2" a="1"/>
  <c r="EF4370" i="2" s="1"/>
  <c r="EF4369" i="2" a="1"/>
  <c r="EF4369" i="2" s="1"/>
  <c r="EF4368" i="2"/>
  <c r="EF4368" i="2" a="1"/>
  <c r="EF4367" i="2" a="1"/>
  <c r="EF4367" i="2" s="1"/>
  <c r="EF4366" i="2" a="1"/>
  <c r="EF4366" i="2" s="1"/>
  <c r="EF4365" i="2" a="1"/>
  <c r="EF4365" i="2" s="1"/>
  <c r="EF4364" i="2" a="1"/>
  <c r="EF4364" i="2" s="1"/>
  <c r="EF4363" i="2" a="1"/>
  <c r="EF4363" i="2" s="1"/>
  <c r="EF4362" i="2" a="1"/>
  <c r="EF4362" i="2" s="1"/>
  <c r="EF4361" i="2" a="1"/>
  <c r="EF4361" i="2" s="1"/>
  <c r="EF4360" i="2" a="1"/>
  <c r="EF4360" i="2" s="1"/>
  <c r="EF4359" i="2" a="1"/>
  <c r="EF4359" i="2" s="1"/>
  <c r="EF4358" i="2" a="1"/>
  <c r="EF4358" i="2" s="1"/>
  <c r="EF4357" i="2" a="1"/>
  <c r="EF4357" i="2" s="1"/>
  <c r="EF4356" i="2" a="1"/>
  <c r="EF4356" i="2" s="1"/>
  <c r="EF4355" i="2" a="1"/>
  <c r="EF4355" i="2" s="1"/>
  <c r="EF4354" i="2" a="1"/>
  <c r="EF4354" i="2" s="1"/>
  <c r="EF4353" i="2" a="1"/>
  <c r="EF4353" i="2" s="1"/>
  <c r="EF4352" i="2" a="1"/>
  <c r="EF4352" i="2" s="1"/>
  <c r="EF4351" i="2" a="1"/>
  <c r="EF4351" i="2" s="1"/>
  <c r="EF4350" i="2" a="1"/>
  <c r="EF4350" i="2" s="1"/>
  <c r="EF4349" i="2" a="1"/>
  <c r="EF4349" i="2" s="1"/>
  <c r="EF4348" i="2" a="1"/>
  <c r="EF4348" i="2" s="1"/>
  <c r="EF4347" i="2" a="1"/>
  <c r="EF4347" i="2" s="1"/>
  <c r="EF4346" i="2" a="1"/>
  <c r="EF4346" i="2" s="1"/>
  <c r="EF4345" i="2" a="1"/>
  <c r="EF4345" i="2" s="1"/>
  <c r="EF4344" i="2" a="1"/>
  <c r="EF4344" i="2" s="1"/>
  <c r="EF4343" i="2" a="1"/>
  <c r="EF4343" i="2" s="1"/>
  <c r="EF4342" i="2" a="1"/>
  <c r="EF4342" i="2" s="1"/>
  <c r="EF4341" i="2" a="1"/>
  <c r="EF4341" i="2" s="1"/>
  <c r="EF4340" i="2" a="1"/>
  <c r="EF4340" i="2" s="1"/>
  <c r="EF4339" i="2" a="1"/>
  <c r="EF4339" i="2" s="1"/>
  <c r="EF4338" i="2" a="1"/>
  <c r="EF4338" i="2" s="1"/>
  <c r="EF4337" i="2" a="1"/>
  <c r="EF4337" i="2" s="1"/>
  <c r="EF4336" i="2" a="1"/>
  <c r="EF4336" i="2" s="1"/>
  <c r="EF4335" i="2" a="1"/>
  <c r="EF4335" i="2" s="1"/>
  <c r="EF4334" i="2" a="1"/>
  <c r="EF4334" i="2" s="1"/>
  <c r="EF4333" i="2" a="1"/>
  <c r="EF4333" i="2" s="1"/>
  <c r="EF4332" i="2" a="1"/>
  <c r="EF4332" i="2" s="1"/>
  <c r="EF4331" i="2" a="1"/>
  <c r="EF4331" i="2" s="1"/>
  <c r="EF4330" i="2" a="1"/>
  <c r="EF4330" i="2" s="1"/>
  <c r="EF4329" i="2" a="1"/>
  <c r="EF4329" i="2" s="1"/>
  <c r="EF4328" i="2" a="1"/>
  <c r="EF4328" i="2" s="1"/>
  <c r="EF4327" i="2" a="1"/>
  <c r="EF4327" i="2" s="1"/>
  <c r="EF4326" i="2" a="1"/>
  <c r="EF4326" i="2" s="1"/>
  <c r="EF4325" i="2" a="1"/>
  <c r="EF4325" i="2" s="1"/>
  <c r="EF4324" i="2" a="1"/>
  <c r="EF4324" i="2" s="1"/>
  <c r="EF4323" i="2" a="1"/>
  <c r="EF4323" i="2" s="1"/>
  <c r="EF4322" i="2" a="1"/>
  <c r="EF4322" i="2" s="1"/>
  <c r="EF4321" i="2" a="1"/>
  <c r="EF4321" i="2" s="1"/>
  <c r="EF4320" i="2" a="1"/>
  <c r="EF4320" i="2" s="1"/>
  <c r="EF4319" i="2" a="1"/>
  <c r="EF4319" i="2" s="1"/>
  <c r="EF4318" i="2" a="1"/>
  <c r="EF4318" i="2" s="1"/>
  <c r="EF4317" i="2" a="1"/>
  <c r="EF4317" i="2" s="1"/>
  <c r="EF4316" i="2" a="1"/>
  <c r="EF4316" i="2" s="1"/>
  <c r="EF4315" i="2" a="1"/>
  <c r="EF4315" i="2" s="1"/>
  <c r="EF4314" i="2" a="1"/>
  <c r="EF4314" i="2" s="1"/>
  <c r="EF4313" i="2" a="1"/>
  <c r="EF4313" i="2" s="1"/>
  <c r="EF4312" i="2" a="1"/>
  <c r="EF4312" i="2" s="1"/>
  <c r="EF4311" i="2" a="1"/>
  <c r="EF4311" i="2" s="1"/>
  <c r="EF4310" i="2" a="1"/>
  <c r="EF4310" i="2" s="1"/>
  <c r="EF4309" i="2" a="1"/>
  <c r="EF4309" i="2" s="1"/>
  <c r="EF4308" i="2" a="1"/>
  <c r="EF4308" i="2" s="1"/>
  <c r="EF4307" i="2" a="1"/>
  <c r="EF4307" i="2" s="1"/>
  <c r="EF4306" i="2" a="1"/>
  <c r="EF4306" i="2" s="1"/>
  <c r="EF4305" i="2" a="1"/>
  <c r="EF4305" i="2" s="1"/>
  <c r="EF4304" i="2" a="1"/>
  <c r="EF4304" i="2" s="1"/>
  <c r="EF4303" i="2" a="1"/>
  <c r="EF4303" i="2" s="1"/>
  <c r="EF4302" i="2" a="1"/>
  <c r="EF4302" i="2" s="1"/>
  <c r="EF4301" i="2" a="1"/>
  <c r="EF4301" i="2" s="1"/>
  <c r="EF4300" i="2" a="1"/>
  <c r="EF4300" i="2" s="1"/>
  <c r="EF4299" i="2" a="1"/>
  <c r="EF4299" i="2" s="1"/>
  <c r="EF4298" i="2" a="1"/>
  <c r="EF4298" i="2" s="1"/>
  <c r="EF4297" i="2" a="1"/>
  <c r="EF4297" i="2" s="1"/>
  <c r="EF4296" i="2" a="1"/>
  <c r="EF4296" i="2" s="1"/>
  <c r="EF4295" i="2" a="1"/>
  <c r="EF4295" i="2" s="1"/>
  <c r="EF4294" i="2" a="1"/>
  <c r="EF4294" i="2" s="1"/>
  <c r="EF4293" i="2" a="1"/>
  <c r="EF4293" i="2" s="1"/>
  <c r="EF4292" i="2" a="1"/>
  <c r="EF4292" i="2" s="1"/>
  <c r="EF4291" i="2" a="1"/>
  <c r="EF4291" i="2" s="1"/>
  <c r="EF4290" i="2" a="1"/>
  <c r="EF4290" i="2" s="1"/>
  <c r="EF4289" i="2" a="1"/>
  <c r="EF4289" i="2" s="1"/>
  <c r="EF4288" i="2" a="1"/>
  <c r="EF4288" i="2" s="1"/>
  <c r="EF4287" i="2" a="1"/>
  <c r="EF4287" i="2" s="1"/>
  <c r="EF4286" i="2" a="1"/>
  <c r="EF4286" i="2" s="1"/>
  <c r="EF4285" i="2" a="1"/>
  <c r="EF4285" i="2" s="1"/>
  <c r="EF4284" i="2" a="1"/>
  <c r="EF4284" i="2" s="1"/>
  <c r="EF4283" i="2" a="1"/>
  <c r="EF4283" i="2" s="1"/>
  <c r="EF4282" i="2" a="1"/>
  <c r="EF4282" i="2" s="1"/>
  <c r="EF4281" i="2" a="1"/>
  <c r="EF4281" i="2" s="1"/>
  <c r="EF4280" i="2" a="1"/>
  <c r="EF4280" i="2" s="1"/>
  <c r="EF4279" i="2" a="1"/>
  <c r="EF4279" i="2" s="1"/>
  <c r="EF4278" i="2" a="1"/>
  <c r="EF4278" i="2" s="1"/>
  <c r="EF4277" i="2" a="1"/>
  <c r="EF4277" i="2" s="1"/>
  <c r="EF4276" i="2" a="1"/>
  <c r="EF4276" i="2" s="1"/>
  <c r="EF4275" i="2" a="1"/>
  <c r="EF4275" i="2" s="1"/>
  <c r="EF4274" i="2" a="1"/>
  <c r="EF4274" i="2" s="1"/>
  <c r="EF4273" i="2" a="1"/>
  <c r="EF4273" i="2" s="1"/>
  <c r="EF4272" i="2" a="1"/>
  <c r="EF4272" i="2" s="1"/>
  <c r="EF4271" i="2" a="1"/>
  <c r="EF4271" i="2" s="1"/>
  <c r="EF4270" i="2" a="1"/>
  <c r="EF4270" i="2" s="1"/>
  <c r="EF4269" i="2" a="1"/>
  <c r="EF4269" i="2" s="1"/>
  <c r="EF4268" i="2" a="1"/>
  <c r="EF4268" i="2" s="1"/>
  <c r="EF4267" i="2" a="1"/>
  <c r="EF4267" i="2" s="1"/>
  <c r="EF4266" i="2" a="1"/>
  <c r="EF4266" i="2" s="1"/>
  <c r="EF4265" i="2" a="1"/>
  <c r="EF4265" i="2" s="1"/>
  <c r="EF4264" i="2" a="1"/>
  <c r="EF4264" i="2" s="1"/>
  <c r="EF4263" i="2" a="1"/>
  <c r="EF4263" i="2" s="1"/>
  <c r="EF4262" i="2" a="1"/>
  <c r="EF4262" i="2" s="1"/>
  <c r="EF4261" i="2" a="1"/>
  <c r="EF4261" i="2" s="1"/>
  <c r="EF4260" i="2" a="1"/>
  <c r="EF4260" i="2" s="1"/>
  <c r="EF4259" i="2" a="1"/>
  <c r="EF4259" i="2" s="1"/>
  <c r="EF4258" i="2" a="1"/>
  <c r="EF4258" i="2" s="1"/>
  <c r="EF4257" i="2" a="1"/>
  <c r="EF4257" i="2" s="1"/>
  <c r="EF4256" i="2" a="1"/>
  <c r="EF4256" i="2" s="1"/>
  <c r="EF4255" i="2" a="1"/>
  <c r="EF4255" i="2" s="1"/>
  <c r="EF4254" i="2" a="1"/>
  <c r="EF4254" i="2" s="1"/>
  <c r="EF4253" i="2" a="1"/>
  <c r="EF4253" i="2" s="1"/>
  <c r="EF4252" i="2" a="1"/>
  <c r="EF4252" i="2" s="1"/>
  <c r="EF4251" i="2" a="1"/>
  <c r="EF4251" i="2" s="1"/>
  <c r="EF4250" i="2" a="1"/>
  <c r="EF4250" i="2" s="1"/>
  <c r="EF4249" i="2" a="1"/>
  <c r="EF4249" i="2" s="1"/>
  <c r="EF4248" i="2" a="1"/>
  <c r="EF4248" i="2" s="1"/>
  <c r="EF4247" i="2" a="1"/>
  <c r="EF4247" i="2" s="1"/>
  <c r="EF4246" i="2" a="1"/>
  <c r="EF4246" i="2" s="1"/>
  <c r="EF4245" i="2" a="1"/>
  <c r="EF4245" i="2" s="1"/>
  <c r="EF4244" i="2" a="1"/>
  <c r="EF4244" i="2" s="1"/>
  <c r="EF4243" i="2" a="1"/>
  <c r="EF4243" i="2" s="1"/>
  <c r="EF4242" i="2" a="1"/>
  <c r="EF4242" i="2" s="1"/>
  <c r="EF4241" i="2" a="1"/>
  <c r="EF4241" i="2" s="1"/>
  <c r="EF4240" i="2" a="1"/>
  <c r="EF4240" i="2" s="1"/>
  <c r="EF4239" i="2" a="1"/>
  <c r="EF4239" i="2" s="1"/>
  <c r="EF4238" i="2" a="1"/>
  <c r="EF4238" i="2" s="1"/>
  <c r="EF4237" i="2" a="1"/>
  <c r="EF4237" i="2" s="1"/>
  <c r="EF4236" i="2" a="1"/>
  <c r="EF4236" i="2" s="1"/>
  <c r="EF4235" i="2" a="1"/>
  <c r="EF4235" i="2" s="1"/>
  <c r="EF4234" i="2" a="1"/>
  <c r="EF4234" i="2" s="1"/>
  <c r="EF4233" i="2" a="1"/>
  <c r="EF4233" i="2" s="1"/>
  <c r="EF4232" i="2" a="1"/>
  <c r="EF4232" i="2" s="1"/>
  <c r="EF4231" i="2" a="1"/>
  <c r="EF4231" i="2" s="1"/>
  <c r="EF4230" i="2" a="1"/>
  <c r="EF4230" i="2" s="1"/>
  <c r="EF4229" i="2" a="1"/>
  <c r="EF4229" i="2" s="1"/>
  <c r="EF4228" i="2" a="1"/>
  <c r="EF4228" i="2" s="1"/>
  <c r="EF4227" i="2" a="1"/>
  <c r="EF4227" i="2" s="1"/>
  <c r="EF4226" i="2" a="1"/>
  <c r="EF4226" i="2" s="1"/>
  <c r="EF4225" i="2" a="1"/>
  <c r="EF4225" i="2" s="1"/>
  <c r="EF4224" i="2" a="1"/>
  <c r="EF4224" i="2" s="1"/>
  <c r="EF4223" i="2" a="1"/>
  <c r="EF4223" i="2" s="1"/>
  <c r="EF4222" i="2" a="1"/>
  <c r="EF4222" i="2" s="1"/>
  <c r="EF4221" i="2" a="1"/>
  <c r="EF4221" i="2" s="1"/>
  <c r="EF4220" i="2" a="1"/>
  <c r="EF4220" i="2" s="1"/>
  <c r="EF4219" i="2" a="1"/>
  <c r="EF4219" i="2" s="1"/>
  <c r="EF4218" i="2" a="1"/>
  <c r="EF4218" i="2" s="1"/>
  <c r="EF4217" i="2" a="1"/>
  <c r="EF4217" i="2" s="1"/>
  <c r="EF4216" i="2" a="1"/>
  <c r="EF4216" i="2" s="1"/>
  <c r="EF4215" i="2" a="1"/>
  <c r="EF4215" i="2" s="1"/>
  <c r="EF4214" i="2" a="1"/>
  <c r="EF4214" i="2" s="1"/>
  <c r="EF4213" i="2" a="1"/>
  <c r="EF4213" i="2" s="1"/>
  <c r="EF4212" i="2" a="1"/>
  <c r="EF4212" i="2" s="1"/>
  <c r="EF4211" i="2" a="1"/>
  <c r="EF4211" i="2" s="1"/>
  <c r="EF4210" i="2" a="1"/>
  <c r="EF4210" i="2" s="1"/>
  <c r="EF4209" i="2" a="1"/>
  <c r="EF4209" i="2" s="1"/>
  <c r="EF4208" i="2" a="1"/>
  <c r="EF4208" i="2" s="1"/>
  <c r="EF4207" i="2" a="1"/>
  <c r="EF4207" i="2" s="1"/>
  <c r="EF4206" i="2" a="1"/>
  <c r="EF4206" i="2" s="1"/>
  <c r="EF4205" i="2" a="1"/>
  <c r="EF4205" i="2" s="1"/>
  <c r="EF4204" i="2" a="1"/>
  <c r="EF4204" i="2" s="1"/>
  <c r="EF4203" i="2" a="1"/>
  <c r="EF4203" i="2" s="1"/>
  <c r="EF4202" i="2" a="1"/>
  <c r="EF4202" i="2" s="1"/>
  <c r="EF4201" i="2" a="1"/>
  <c r="EF4201" i="2" s="1"/>
  <c r="EF4200" i="2" a="1"/>
  <c r="EF4200" i="2" s="1"/>
  <c r="EF4199" i="2" a="1"/>
  <c r="EF4199" i="2" s="1"/>
  <c r="EF4198" i="2" a="1"/>
  <c r="EF4198" i="2" s="1"/>
  <c r="EF4197" i="2" a="1"/>
  <c r="EF4197" i="2" s="1"/>
  <c r="EF4196" i="2" a="1"/>
  <c r="EF4196" i="2" s="1"/>
  <c r="EF4195" i="2" a="1"/>
  <c r="EF4195" i="2" s="1"/>
  <c r="EF4194" i="2" a="1"/>
  <c r="EF4194" i="2" s="1"/>
  <c r="EF4193" i="2" a="1"/>
  <c r="EF4193" i="2" s="1"/>
  <c r="EF4192" i="2" a="1"/>
  <c r="EF4192" i="2" s="1"/>
  <c r="EF4191" i="2" a="1"/>
  <c r="EF4191" i="2" s="1"/>
  <c r="EF4190" i="2" a="1"/>
  <c r="EF4190" i="2" s="1"/>
  <c r="EF4189" i="2" a="1"/>
  <c r="EF4189" i="2" s="1"/>
  <c r="EF4188" i="2" a="1"/>
  <c r="EF4188" i="2" s="1"/>
  <c r="EF4187" i="2" a="1"/>
  <c r="EF4187" i="2" s="1"/>
  <c r="EF4186" i="2" a="1"/>
  <c r="EF4186" i="2" s="1"/>
  <c r="EF4185" i="2" a="1"/>
  <c r="EF4185" i="2" s="1"/>
  <c r="EF4184" i="2" a="1"/>
  <c r="EF4184" i="2" s="1"/>
  <c r="EF4183" i="2" a="1"/>
  <c r="EF4183" i="2" s="1"/>
  <c r="EF4182" i="2" a="1"/>
  <c r="EF4182" i="2" s="1"/>
  <c r="EF4181" i="2" a="1"/>
  <c r="EF4181" i="2" s="1"/>
  <c r="EF4180" i="2" a="1"/>
  <c r="EF4180" i="2" s="1"/>
  <c r="EF4179" i="2" a="1"/>
  <c r="EF4179" i="2" s="1"/>
  <c r="EF4178" i="2" a="1"/>
  <c r="EF4178" i="2" s="1"/>
  <c r="EF4177" i="2" a="1"/>
  <c r="EF4177" i="2" s="1"/>
  <c r="EF4176" i="2" a="1"/>
  <c r="EF4176" i="2" s="1"/>
  <c r="EF4175" i="2" a="1"/>
  <c r="EF4175" i="2" s="1"/>
  <c r="EF4174" i="2" a="1"/>
  <c r="EF4174" i="2" s="1"/>
  <c r="EF4173" i="2" a="1"/>
  <c r="EF4173" i="2" s="1"/>
  <c r="EF4172" i="2" a="1"/>
  <c r="EF4172" i="2" s="1"/>
  <c r="EF4171" i="2" a="1"/>
  <c r="EF4171" i="2" s="1"/>
  <c r="EF4170" i="2" a="1"/>
  <c r="EF4170" i="2" s="1"/>
  <c r="EF4169" i="2" a="1"/>
  <c r="EF4169" i="2" s="1"/>
  <c r="EF4168" i="2" a="1"/>
  <c r="EF4168" i="2" s="1"/>
  <c r="EF4167" i="2" a="1"/>
  <c r="EF4167" i="2" s="1"/>
  <c r="EF4166" i="2" a="1"/>
  <c r="EF4166" i="2" s="1"/>
  <c r="EF4165" i="2" a="1"/>
  <c r="EF4165" i="2" s="1"/>
  <c r="EF4164" i="2" a="1"/>
  <c r="EF4164" i="2" s="1"/>
  <c r="EF4163" i="2" a="1"/>
  <c r="EF4163" i="2" s="1"/>
  <c r="EF4162" i="2" a="1"/>
  <c r="EF4162" i="2" s="1"/>
  <c r="EF4161" i="2" a="1"/>
  <c r="EF4161" i="2" s="1"/>
  <c r="EF4160" i="2" a="1"/>
  <c r="EF4160" i="2" s="1"/>
  <c r="EF4159" i="2" a="1"/>
  <c r="EF4159" i="2" s="1"/>
  <c r="EF4158" i="2" a="1"/>
  <c r="EF4158" i="2" s="1"/>
  <c r="EF4157" i="2" a="1"/>
  <c r="EF4157" i="2" s="1"/>
  <c r="EF4156" i="2" a="1"/>
  <c r="EF4156" i="2" s="1"/>
  <c r="EF4155" i="2" a="1"/>
  <c r="EF4155" i="2" s="1"/>
  <c r="EF4154" i="2" a="1"/>
  <c r="EF4154" i="2" s="1"/>
  <c r="EF4153" i="2" a="1"/>
  <c r="EF4153" i="2" s="1"/>
  <c r="EF4152" i="2" a="1"/>
  <c r="EF4152" i="2" s="1"/>
  <c r="EF4151" i="2" a="1"/>
  <c r="EF4151" i="2" s="1"/>
  <c r="EF4150" i="2" a="1"/>
  <c r="EF4150" i="2" s="1"/>
  <c r="EF4149" i="2" a="1"/>
  <c r="EF4149" i="2" s="1"/>
  <c r="EF4148" i="2" a="1"/>
  <c r="EF4148" i="2" s="1"/>
  <c r="EF4147" i="2" a="1"/>
  <c r="EF4147" i="2" s="1"/>
  <c r="EF4146" i="2" a="1"/>
  <c r="EF4146" i="2" s="1"/>
  <c r="EF4145" i="2" a="1"/>
  <c r="EF4145" i="2" s="1"/>
  <c r="EF4144" i="2" a="1"/>
  <c r="EF4144" i="2" s="1"/>
  <c r="EF4143" i="2" a="1"/>
  <c r="EF4143" i="2" s="1"/>
  <c r="EF4142" i="2" a="1"/>
  <c r="EF4142" i="2" s="1"/>
  <c r="EF4141" i="2" a="1"/>
  <c r="EF4141" i="2" s="1"/>
  <c r="EF4140" i="2" a="1"/>
  <c r="EF4140" i="2" s="1"/>
  <c r="EF4139" i="2" a="1"/>
  <c r="EF4139" i="2" s="1"/>
  <c r="EF4138" i="2" a="1"/>
  <c r="EF4138" i="2" s="1"/>
  <c r="EF4137" i="2" a="1"/>
  <c r="EF4137" i="2" s="1"/>
  <c r="EF4136" i="2" a="1"/>
  <c r="EF4136" i="2" s="1"/>
  <c r="EF4135" i="2" a="1"/>
  <c r="EF4135" i="2" s="1"/>
  <c r="EF4134" i="2" a="1"/>
  <c r="EF4134" i="2" s="1"/>
  <c r="EF4133" i="2" a="1"/>
  <c r="EF4133" i="2" s="1"/>
  <c r="EF4132" i="2" a="1"/>
  <c r="EF4132" i="2" s="1"/>
  <c r="EF4131" i="2" a="1"/>
  <c r="EF4131" i="2" s="1"/>
  <c r="EF4130" i="2" a="1"/>
  <c r="EF4130" i="2" s="1"/>
  <c r="EF4129" i="2" a="1"/>
  <c r="EF4129" i="2" s="1"/>
  <c r="EF4128" i="2" a="1"/>
  <c r="EF4128" i="2" s="1"/>
  <c r="EF4127" i="2" a="1"/>
  <c r="EF4127" i="2" s="1"/>
  <c r="EF4126" i="2" a="1"/>
  <c r="EF4126" i="2" s="1"/>
  <c r="EF4125" i="2" a="1"/>
  <c r="EF4125" i="2" s="1"/>
  <c r="EF4124" i="2" a="1"/>
  <c r="EF4124" i="2" s="1"/>
  <c r="EF4123" i="2" a="1"/>
  <c r="EF4123" i="2" s="1"/>
  <c r="EF4122" i="2" a="1"/>
  <c r="EF4122" i="2" s="1"/>
  <c r="EF4121" i="2" a="1"/>
  <c r="EF4121" i="2" s="1"/>
  <c r="EF4120" i="2" a="1"/>
  <c r="EF4120" i="2" s="1"/>
  <c r="EF4119" i="2" a="1"/>
  <c r="EF4119" i="2" s="1"/>
  <c r="EF4118" i="2" a="1"/>
  <c r="EF4118" i="2" s="1"/>
  <c r="EF4117" i="2" a="1"/>
  <c r="EF4117" i="2" s="1"/>
  <c r="EF4116" i="2" a="1"/>
  <c r="EF4116" i="2" s="1"/>
  <c r="EF4115" i="2" a="1"/>
  <c r="EF4115" i="2" s="1"/>
  <c r="EF4114" i="2" a="1"/>
  <c r="EF4114" i="2" s="1"/>
  <c r="EF4113" i="2" a="1"/>
  <c r="EF4113" i="2" s="1"/>
  <c r="EF4112" i="2" a="1"/>
  <c r="EF4112" i="2" s="1"/>
  <c r="EF4111" i="2" a="1"/>
  <c r="EF4111" i="2" s="1"/>
  <c r="EF4110" i="2" a="1"/>
  <c r="EF4110" i="2" s="1"/>
  <c r="EF4109" i="2" a="1"/>
  <c r="EF4109" i="2" s="1"/>
  <c r="EF4108" i="2" a="1"/>
  <c r="EF4108" i="2" s="1"/>
  <c r="EF4107" i="2" a="1"/>
  <c r="EF4107" i="2" s="1"/>
  <c r="EF4106" i="2" a="1"/>
  <c r="EF4106" i="2" s="1"/>
  <c r="EF4105" i="2" a="1"/>
  <c r="EF4105" i="2" s="1"/>
  <c r="EF4104" i="2" a="1"/>
  <c r="EF4104" i="2" s="1"/>
  <c r="EF4103" i="2" a="1"/>
  <c r="EF4103" i="2" s="1"/>
  <c r="EF4102" i="2" a="1"/>
  <c r="EF4102" i="2" s="1"/>
  <c r="EF4101" i="2" a="1"/>
  <c r="EF4101" i="2" s="1"/>
  <c r="EF4100" i="2" a="1"/>
  <c r="EF4100" i="2" s="1"/>
  <c r="EF4099" i="2" a="1"/>
  <c r="EF4099" i="2" s="1"/>
  <c r="EF4098" i="2" a="1"/>
  <c r="EF4098" i="2" s="1"/>
  <c r="EF4097" i="2" a="1"/>
  <c r="EF4097" i="2" s="1"/>
  <c r="EF4096" i="2" a="1"/>
  <c r="EF4096" i="2" s="1"/>
  <c r="EF4095" i="2" a="1"/>
  <c r="EF4095" i="2" s="1"/>
  <c r="EF4094" i="2" a="1"/>
  <c r="EF4094" i="2" s="1"/>
  <c r="EF4093" i="2" a="1"/>
  <c r="EF4093" i="2" s="1"/>
  <c r="EF4092" i="2" a="1"/>
  <c r="EF4092" i="2" s="1"/>
  <c r="EF4091" i="2" a="1"/>
  <c r="EF4091" i="2" s="1"/>
  <c r="EF4090" i="2" a="1"/>
  <c r="EF4090" i="2" s="1"/>
  <c r="EF4089" i="2" a="1"/>
  <c r="EF4089" i="2" s="1"/>
  <c r="EF4088" i="2" a="1"/>
  <c r="EF4088" i="2" s="1"/>
  <c r="EF4087" i="2" a="1"/>
  <c r="EF4087" i="2" s="1"/>
  <c r="EF4086" i="2" a="1"/>
  <c r="EF4086" i="2" s="1"/>
  <c r="EF4085" i="2" a="1"/>
  <c r="EF4085" i="2" s="1"/>
  <c r="EF4084" i="2" a="1"/>
  <c r="EF4084" i="2" s="1"/>
  <c r="EF4083" i="2" a="1"/>
  <c r="EF4083" i="2" s="1"/>
  <c r="EF4082" i="2" a="1"/>
  <c r="EF4082" i="2" s="1"/>
  <c r="EF4081" i="2" a="1"/>
  <c r="EF4081" i="2" s="1"/>
  <c r="EF4080" i="2" a="1"/>
  <c r="EF4080" i="2" s="1"/>
  <c r="EF4079" i="2" a="1"/>
  <c r="EF4079" i="2" s="1"/>
  <c r="EF4078" i="2" a="1"/>
  <c r="EF4078" i="2" s="1"/>
  <c r="EF4077" i="2" a="1"/>
  <c r="EF4077" i="2" s="1"/>
  <c r="EF4076" i="2" a="1"/>
  <c r="EF4076" i="2" s="1"/>
  <c r="EF4075" i="2" a="1"/>
  <c r="EF4075" i="2" s="1"/>
  <c r="EF4074" i="2" a="1"/>
  <c r="EF4074" i="2" s="1"/>
  <c r="EF4073" i="2" a="1"/>
  <c r="EF4073" i="2" s="1"/>
  <c r="EF4072" i="2" a="1"/>
  <c r="EF4072" i="2" s="1"/>
  <c r="EF4071" i="2" a="1"/>
  <c r="EF4071" i="2" s="1"/>
  <c r="EF4070" i="2" a="1"/>
  <c r="EF4070" i="2" s="1"/>
  <c r="EF4069" i="2" a="1"/>
  <c r="EF4069" i="2" s="1"/>
  <c r="EF4068" i="2" a="1"/>
  <c r="EF4068" i="2" s="1"/>
  <c r="EF4067" i="2" a="1"/>
  <c r="EF4067" i="2" s="1"/>
  <c r="EF4066" i="2" a="1"/>
  <c r="EF4066" i="2" s="1"/>
  <c r="EF4065" i="2" a="1"/>
  <c r="EF4065" i="2" s="1"/>
  <c r="EF4064" i="2" a="1"/>
  <c r="EF4064" i="2" s="1"/>
  <c r="EF4063" i="2" a="1"/>
  <c r="EF4063" i="2" s="1"/>
  <c r="EF4062" i="2" a="1"/>
  <c r="EF4062" i="2" s="1"/>
  <c r="EF4061" i="2" a="1"/>
  <c r="EF4061" i="2" s="1"/>
  <c r="EF4060" i="2" a="1"/>
  <c r="EF4060" i="2" s="1"/>
  <c r="EF4059" i="2" a="1"/>
  <c r="EF4059" i="2" s="1"/>
  <c r="EF4058" i="2" a="1"/>
  <c r="EF4058" i="2" s="1"/>
  <c r="EF4057" i="2" a="1"/>
  <c r="EF4057" i="2" s="1"/>
  <c r="EF4056" i="2" a="1"/>
  <c r="EF4056" i="2" s="1"/>
  <c r="EF4055" i="2" a="1"/>
  <c r="EF4055" i="2" s="1"/>
  <c r="EF4054" i="2" a="1"/>
  <c r="EF4054" i="2" s="1"/>
  <c r="EF4053" i="2" a="1"/>
  <c r="EF4053" i="2" s="1"/>
  <c r="EF4052" i="2" a="1"/>
  <c r="EF4052" i="2" s="1"/>
  <c r="EF4051" i="2" a="1"/>
  <c r="EF4051" i="2" s="1"/>
  <c r="EF4050" i="2" a="1"/>
  <c r="EF4050" i="2" s="1"/>
  <c r="EF4049" i="2" a="1"/>
  <c r="EF4049" i="2" s="1"/>
  <c r="EF4048" i="2" a="1"/>
  <c r="EF4048" i="2" s="1"/>
  <c r="EF4047" i="2" a="1"/>
  <c r="EF4047" i="2" s="1"/>
  <c r="EF4046" i="2" a="1"/>
  <c r="EF4046" i="2" s="1"/>
  <c r="EF4045" i="2" a="1"/>
  <c r="EF4045" i="2" s="1"/>
  <c r="EF4044" i="2" a="1"/>
  <c r="EF4044" i="2" s="1"/>
  <c r="EF4043" i="2" a="1"/>
  <c r="EF4043" i="2" s="1"/>
  <c r="EF4042" i="2" a="1"/>
  <c r="EF4042" i="2" s="1"/>
  <c r="EF4041" i="2" a="1"/>
  <c r="EF4041" i="2" s="1"/>
  <c r="EF4040" i="2" a="1"/>
  <c r="EF4040" i="2" s="1"/>
  <c r="EF4039" i="2" a="1"/>
  <c r="EF4039" i="2" s="1"/>
  <c r="EF4038" i="2" a="1"/>
  <c r="EF4038" i="2" s="1"/>
  <c r="EF4037" i="2" a="1"/>
  <c r="EF4037" i="2" s="1"/>
  <c r="EF4036" i="2" a="1"/>
  <c r="EF4036" i="2" s="1"/>
  <c r="EF4035" i="2" a="1"/>
  <c r="EF4035" i="2" s="1"/>
  <c r="EF4034" i="2" a="1"/>
  <c r="EF4034" i="2" s="1"/>
  <c r="EF4033" i="2" a="1"/>
  <c r="EF4033" i="2" s="1"/>
  <c r="EF4032" i="2" a="1"/>
  <c r="EF4032" i="2" s="1"/>
  <c r="EF4031" i="2" a="1"/>
  <c r="EF4031" i="2" s="1"/>
  <c r="EF4030" i="2" a="1"/>
  <c r="EF4030" i="2" s="1"/>
  <c r="EF4029" i="2" a="1"/>
  <c r="EF4029" i="2" s="1"/>
  <c r="EF4028" i="2" a="1"/>
  <c r="EF4028" i="2" s="1"/>
  <c r="EF4027" i="2" a="1"/>
  <c r="EF4027" i="2" s="1"/>
  <c r="EF4026" i="2" a="1"/>
  <c r="EF4026" i="2" s="1"/>
  <c r="EF4025" i="2" a="1"/>
  <c r="EF4025" i="2" s="1"/>
  <c r="EF4024" i="2" a="1"/>
  <c r="EF4024" i="2" s="1"/>
  <c r="EF4023" i="2" a="1"/>
  <c r="EF4023" i="2" s="1"/>
  <c r="EF4022" i="2" a="1"/>
  <c r="EF4022" i="2" s="1"/>
  <c r="EF4021" i="2" a="1"/>
  <c r="EF4021" i="2" s="1"/>
  <c r="EF4020" i="2" a="1"/>
  <c r="EF4020" i="2" s="1"/>
  <c r="EF4019" i="2" a="1"/>
  <c r="EF4019" i="2" s="1"/>
  <c r="EF4018" i="2" a="1"/>
  <c r="EF4018" i="2" s="1"/>
  <c r="EF4017" i="2" a="1"/>
  <c r="EF4017" i="2" s="1"/>
  <c r="EF4016" i="2" a="1"/>
  <c r="EF4016" i="2" s="1"/>
  <c r="EF4015" i="2" a="1"/>
  <c r="EF4015" i="2" s="1"/>
  <c r="EF4014" i="2" a="1"/>
  <c r="EF4014" i="2" s="1"/>
  <c r="EF4013" i="2" a="1"/>
  <c r="EF4013" i="2" s="1"/>
  <c r="EF4012" i="2" a="1"/>
  <c r="EF4012" i="2" s="1"/>
  <c r="EF4011" i="2" a="1"/>
  <c r="EF4011" i="2" s="1"/>
  <c r="EF4010" i="2" a="1"/>
  <c r="EF4010" i="2" s="1"/>
  <c r="EF4009" i="2" a="1"/>
  <c r="EF4009" i="2" s="1"/>
  <c r="EF4008" i="2" a="1"/>
  <c r="EF4008" i="2" s="1"/>
  <c r="EF4007" i="2" a="1"/>
  <c r="EF4007" i="2" s="1"/>
  <c r="EF4006" i="2" a="1"/>
  <c r="EF4006" i="2" s="1"/>
  <c r="EF4005" i="2" a="1"/>
  <c r="EF4005" i="2" s="1"/>
  <c r="EF4004" i="2" a="1"/>
  <c r="EF4004" i="2" s="1"/>
  <c r="EF4003" i="2" a="1"/>
  <c r="EF4003" i="2" s="1"/>
  <c r="EF4002" i="2" a="1"/>
  <c r="EF4002" i="2" s="1"/>
  <c r="EF4001" i="2" a="1"/>
  <c r="EF4001" i="2" s="1"/>
  <c r="EF4000" i="2" a="1"/>
  <c r="EF4000" i="2" s="1"/>
  <c r="EF3999" i="2" a="1"/>
  <c r="EF3999" i="2" s="1"/>
  <c r="EF3998" i="2" a="1"/>
  <c r="EF3998" i="2" s="1"/>
  <c r="EF3997" i="2" a="1"/>
  <c r="EF3997" i="2" s="1"/>
  <c r="EF3996" i="2" a="1"/>
  <c r="EF3996" i="2" s="1"/>
  <c r="EF3995" i="2" a="1"/>
  <c r="EF3995" i="2" s="1"/>
  <c r="EF3994" i="2" a="1"/>
  <c r="EF3994" i="2" s="1"/>
  <c r="EF3993" i="2" a="1"/>
  <c r="EF3993" i="2" s="1"/>
  <c r="EF3992" i="2" a="1"/>
  <c r="EF3992" i="2" s="1"/>
  <c r="EF3991" i="2" a="1"/>
  <c r="EF3991" i="2" s="1"/>
  <c r="EF3990" i="2" a="1"/>
  <c r="EF3990" i="2" s="1"/>
  <c r="EF3989" i="2" a="1"/>
  <c r="EF3989" i="2" s="1"/>
  <c r="EF3988" i="2" a="1"/>
  <c r="EF3988" i="2" s="1"/>
  <c r="EF3987" i="2" a="1"/>
  <c r="EF3987" i="2" s="1"/>
  <c r="EF3986" i="2" a="1"/>
  <c r="EF3986" i="2" s="1"/>
  <c r="EF3985" i="2" a="1"/>
  <c r="EF3985" i="2" s="1"/>
  <c r="EF3984" i="2" a="1"/>
  <c r="EF3984" i="2" s="1"/>
  <c r="EF3983" i="2" a="1"/>
  <c r="EF3983" i="2" s="1"/>
  <c r="EF3982" i="2" a="1"/>
  <c r="EF3982" i="2" s="1"/>
  <c r="EF3981" i="2" a="1"/>
  <c r="EF3981" i="2" s="1"/>
  <c r="EF3980" i="2" a="1"/>
  <c r="EF3980" i="2" s="1"/>
  <c r="EF3979" i="2" a="1"/>
  <c r="EF3979" i="2" s="1"/>
  <c r="EF3978" i="2" a="1"/>
  <c r="EF3978" i="2" s="1"/>
  <c r="EF3977" i="2" a="1"/>
  <c r="EF3977" i="2" s="1"/>
  <c r="EF3976" i="2" a="1"/>
  <c r="EF3976" i="2" s="1"/>
  <c r="EF3975" i="2" a="1"/>
  <c r="EF3975" i="2" s="1"/>
  <c r="EF3974" i="2" a="1"/>
  <c r="EF3974" i="2" s="1"/>
  <c r="EF3973" i="2" a="1"/>
  <c r="EF3973" i="2" s="1"/>
  <c r="EF3972" i="2" a="1"/>
  <c r="EF3972" i="2" s="1"/>
  <c r="EF3971" i="2" a="1"/>
  <c r="EF3971" i="2" s="1"/>
  <c r="EF3970" i="2" a="1"/>
  <c r="EF3970" i="2" s="1"/>
  <c r="EF3969" i="2" a="1"/>
  <c r="EF3969" i="2" s="1"/>
  <c r="EF3968" i="2" a="1"/>
  <c r="EF3968" i="2" s="1"/>
  <c r="EF3967" i="2" a="1"/>
  <c r="EF3967" i="2" s="1"/>
  <c r="EF3966" i="2" a="1"/>
  <c r="EF3966" i="2" s="1"/>
  <c r="EF3965" i="2" a="1"/>
  <c r="EF3965" i="2" s="1"/>
  <c r="EF3964" i="2" a="1"/>
  <c r="EF3964" i="2" s="1"/>
  <c r="EF3963" i="2" a="1"/>
  <c r="EF3963" i="2" s="1"/>
  <c r="EF3962" i="2" a="1"/>
  <c r="EF3962" i="2" s="1"/>
  <c r="EF3961" i="2" a="1"/>
  <c r="EF3961" i="2" s="1"/>
  <c r="EF3960" i="2" a="1"/>
  <c r="EF3960" i="2" s="1"/>
  <c r="EF3959" i="2" a="1"/>
  <c r="EF3959" i="2" s="1"/>
  <c r="EF3958" i="2" a="1"/>
  <c r="EF3958" i="2" s="1"/>
  <c r="EF3957" i="2" a="1"/>
  <c r="EF3957" i="2" s="1"/>
  <c r="EF3956" i="2" a="1"/>
  <c r="EF3956" i="2" s="1"/>
  <c r="EF3955" i="2" a="1"/>
  <c r="EF3955" i="2" s="1"/>
  <c r="EF3954" i="2" a="1"/>
  <c r="EF3954" i="2" s="1"/>
  <c r="EF3953" i="2" a="1"/>
  <c r="EF3953" i="2" s="1"/>
  <c r="EF3952" i="2" a="1"/>
  <c r="EF3952" i="2" s="1"/>
  <c r="EF3951" i="2" a="1"/>
  <c r="EF3951" i="2" s="1"/>
  <c r="EF3950" i="2" a="1"/>
  <c r="EF3950" i="2" s="1"/>
  <c r="EF3949" i="2" a="1"/>
  <c r="EF3949" i="2" s="1"/>
  <c r="EF3948" i="2" a="1"/>
  <c r="EF3948" i="2" s="1"/>
  <c r="EF3947" i="2" a="1"/>
  <c r="EF3947" i="2" s="1"/>
  <c r="EF3946" i="2" a="1"/>
  <c r="EF3946" i="2" s="1"/>
  <c r="EF3945" i="2" a="1"/>
  <c r="EF3945" i="2" s="1"/>
  <c r="EF3944" i="2" a="1"/>
  <c r="EF3944" i="2" s="1"/>
  <c r="EF3943" i="2" a="1"/>
  <c r="EF3943" i="2" s="1"/>
  <c r="EF3942" i="2" a="1"/>
  <c r="EF3942" i="2" s="1"/>
  <c r="EF3941" i="2" a="1"/>
  <c r="EF3941" i="2" s="1"/>
  <c r="EF3940" i="2" a="1"/>
  <c r="EF3940" i="2" s="1"/>
  <c r="EF3939" i="2" a="1"/>
  <c r="EF3939" i="2" s="1"/>
  <c r="EF3938" i="2" a="1"/>
  <c r="EF3938" i="2" s="1"/>
  <c r="EF3937" i="2" a="1"/>
  <c r="EF3937" i="2" s="1"/>
  <c r="EF3936" i="2" a="1"/>
  <c r="EF3936" i="2" s="1"/>
  <c r="EF3935" i="2" a="1"/>
  <c r="EF3935" i="2" s="1"/>
  <c r="EF3934" i="2" a="1"/>
  <c r="EF3934" i="2" s="1"/>
  <c r="EF3933" i="2" a="1"/>
  <c r="EF3933" i="2" s="1"/>
  <c r="EF3932" i="2" a="1"/>
  <c r="EF3932" i="2" s="1"/>
  <c r="EF3931" i="2" a="1"/>
  <c r="EF3931" i="2" s="1"/>
  <c r="EF3930" i="2" a="1"/>
  <c r="EF3930" i="2" s="1"/>
  <c r="EF3929" i="2" a="1"/>
  <c r="EF3929" i="2" s="1"/>
  <c r="EF3928" i="2" a="1"/>
  <c r="EF3928" i="2" s="1"/>
  <c r="EF3927" i="2" a="1"/>
  <c r="EF3927" i="2" s="1"/>
  <c r="EF3926" i="2" a="1"/>
  <c r="EF3926" i="2" s="1"/>
  <c r="EF3925" i="2" a="1"/>
  <c r="EF3925" i="2" s="1"/>
  <c r="EF3924" i="2" a="1"/>
  <c r="EF3924" i="2" s="1"/>
  <c r="EF3923" i="2" a="1"/>
  <c r="EF3923" i="2" s="1"/>
  <c r="EF3922" i="2" a="1"/>
  <c r="EF3922" i="2" s="1"/>
  <c r="EF3921" i="2" a="1"/>
  <c r="EF3921" i="2" s="1"/>
  <c r="EF3920" i="2" a="1"/>
  <c r="EF3920" i="2" s="1"/>
  <c r="EF3919" i="2" a="1"/>
  <c r="EF3919" i="2" s="1"/>
  <c r="EF3918" i="2" a="1"/>
  <c r="EF3918" i="2" s="1"/>
  <c r="EF3917" i="2" a="1"/>
  <c r="EF3917" i="2" s="1"/>
  <c r="EF3916" i="2" a="1"/>
  <c r="EF3916" i="2" s="1"/>
  <c r="EF3915" i="2" a="1"/>
  <c r="EF3915" i="2" s="1"/>
  <c r="EF3914" i="2" a="1"/>
  <c r="EF3914" i="2" s="1"/>
  <c r="EF3913" i="2" a="1"/>
  <c r="EF3913" i="2" s="1"/>
  <c r="EF3912" i="2" a="1"/>
  <c r="EF3912" i="2" s="1"/>
  <c r="EF3911" i="2" a="1"/>
  <c r="EF3911" i="2" s="1"/>
  <c r="EF3910" i="2" a="1"/>
  <c r="EF3910" i="2" s="1"/>
  <c r="EF3909" i="2" a="1"/>
  <c r="EF3909" i="2" s="1"/>
  <c r="EF3908" i="2" a="1"/>
  <c r="EF3908" i="2" s="1"/>
  <c r="EF3907" i="2" a="1"/>
  <c r="EF3907" i="2" s="1"/>
  <c r="EF3906" i="2" a="1"/>
  <c r="EF3906" i="2" s="1"/>
  <c r="EF3905" i="2" a="1"/>
  <c r="EF3905" i="2" s="1"/>
  <c r="EF3904" i="2" a="1"/>
  <c r="EF3904" i="2" s="1"/>
  <c r="EF3903" i="2" a="1"/>
  <c r="EF3903" i="2" s="1"/>
  <c r="EF3902" i="2" a="1"/>
  <c r="EF3902" i="2" s="1"/>
  <c r="EF3901" i="2" a="1"/>
  <c r="EF3901" i="2" s="1"/>
  <c r="EF3900" i="2" a="1"/>
  <c r="EF3900" i="2" s="1"/>
  <c r="EF3899" i="2" a="1"/>
  <c r="EF3899" i="2" s="1"/>
  <c r="EF3898" i="2" a="1"/>
  <c r="EF3898" i="2" s="1"/>
  <c r="EF3897" i="2" a="1"/>
  <c r="EF3897" i="2" s="1"/>
  <c r="EF3896" i="2" a="1"/>
  <c r="EF3896" i="2" s="1"/>
  <c r="EF3895" i="2" a="1"/>
  <c r="EF3895" i="2" s="1"/>
  <c r="EF3894" i="2" a="1"/>
  <c r="EF3894" i="2" s="1"/>
  <c r="EF3893" i="2" a="1"/>
  <c r="EF3893" i="2" s="1"/>
  <c r="EF3892" i="2" a="1"/>
  <c r="EF3892" i="2" s="1"/>
  <c r="EF3891" i="2" a="1"/>
  <c r="EF3891" i="2" s="1"/>
  <c r="EF3890" i="2" a="1"/>
  <c r="EF3890" i="2" s="1"/>
  <c r="EF3889" i="2" a="1"/>
  <c r="EF3889" i="2" s="1"/>
  <c r="EF3888" i="2" a="1"/>
  <c r="EF3888" i="2" s="1"/>
  <c r="EF3887" i="2" a="1"/>
  <c r="EF3887" i="2" s="1"/>
  <c r="EF3886" i="2" a="1"/>
  <c r="EF3886" i="2" s="1"/>
  <c r="EF3885" i="2" a="1"/>
  <c r="EF3885" i="2" s="1"/>
  <c r="EF3884" i="2" a="1"/>
  <c r="EF3884" i="2" s="1"/>
  <c r="EF3883" i="2" a="1"/>
  <c r="EF3883" i="2" s="1"/>
  <c r="EF3882" i="2" a="1"/>
  <c r="EF3882" i="2" s="1"/>
  <c r="EF3881" i="2" a="1"/>
  <c r="EF3881" i="2" s="1"/>
  <c r="EF3880" i="2" a="1"/>
  <c r="EF3880" i="2" s="1"/>
  <c r="EF3879" i="2" a="1"/>
  <c r="EF3879" i="2" s="1"/>
  <c r="EF3878" i="2" a="1"/>
  <c r="EF3878" i="2" s="1"/>
  <c r="EF3877" i="2" a="1"/>
  <c r="EF3877" i="2" s="1"/>
  <c r="EF3876" i="2" a="1"/>
  <c r="EF3876" i="2" s="1"/>
  <c r="EF3875" i="2" a="1"/>
  <c r="EF3875" i="2" s="1"/>
  <c r="EF3874" i="2" a="1"/>
  <c r="EF3874" i="2" s="1"/>
  <c r="EF3873" i="2" a="1"/>
  <c r="EF3873" i="2" s="1"/>
  <c r="EF3872" i="2" a="1"/>
  <c r="EF3872" i="2" s="1"/>
  <c r="EF3871" i="2" a="1"/>
  <c r="EF3871" i="2" s="1"/>
  <c r="EF3870" i="2" a="1"/>
  <c r="EF3870" i="2" s="1"/>
  <c r="EF3869" i="2" a="1"/>
  <c r="EF3869" i="2" s="1"/>
  <c r="EF3868" i="2" a="1"/>
  <c r="EF3868" i="2" s="1"/>
  <c r="EF3867" i="2" a="1"/>
  <c r="EF3867" i="2" s="1"/>
  <c r="EF3866" i="2" a="1"/>
  <c r="EF3866" i="2" s="1"/>
  <c r="EF3865" i="2" a="1"/>
  <c r="EF3865" i="2" s="1"/>
  <c r="EF3864" i="2" a="1"/>
  <c r="EF3864" i="2" s="1"/>
  <c r="EF3863" i="2" a="1"/>
  <c r="EF3863" i="2" s="1"/>
  <c r="EF3862" i="2" a="1"/>
  <c r="EF3862" i="2" s="1"/>
  <c r="EF3861" i="2" a="1"/>
  <c r="EF3861" i="2" s="1"/>
  <c r="EF3860" i="2" a="1"/>
  <c r="EF3860" i="2" s="1"/>
  <c r="EF3859" i="2" a="1"/>
  <c r="EF3859" i="2" s="1"/>
  <c r="EF3858" i="2" a="1"/>
  <c r="EF3858" i="2" s="1"/>
  <c r="EF3857" i="2" a="1"/>
  <c r="EF3857" i="2" s="1"/>
  <c r="EF3856" i="2" a="1"/>
  <c r="EF3856" i="2" s="1"/>
  <c r="EF3855" i="2" a="1"/>
  <c r="EF3855" i="2" s="1"/>
  <c r="EF3854" i="2" a="1"/>
  <c r="EF3854" i="2" s="1"/>
  <c r="EF3853" i="2" a="1"/>
  <c r="EF3853" i="2" s="1"/>
  <c r="EF3852" i="2" a="1"/>
  <c r="EF3852" i="2" s="1"/>
  <c r="EF3851" i="2" a="1"/>
  <c r="EF3851" i="2" s="1"/>
  <c r="EF3850" i="2" a="1"/>
  <c r="EF3850" i="2" s="1"/>
  <c r="EF3849" i="2"/>
  <c r="EF3849" i="2" a="1"/>
  <c r="EF3848" i="2" a="1"/>
  <c r="EF3848" i="2" s="1"/>
  <c r="EF3847" i="2" a="1"/>
  <c r="EF3847" i="2" s="1"/>
  <c r="EF3846" i="2" a="1"/>
  <c r="EF3846" i="2" s="1"/>
  <c r="EF3845" i="2" a="1"/>
  <c r="EF3845" i="2" s="1"/>
  <c r="EF3844" i="2" a="1"/>
  <c r="EF3844" i="2" s="1"/>
  <c r="EF3843" i="2" a="1"/>
  <c r="EF3843" i="2" s="1"/>
  <c r="EF3842" i="2" a="1"/>
  <c r="EF3842" i="2" s="1"/>
  <c r="EF3841" i="2" a="1"/>
  <c r="EF3841" i="2" s="1"/>
  <c r="EF3840" i="2" a="1"/>
  <c r="EF3840" i="2" s="1"/>
  <c r="EF3839" i="2" a="1"/>
  <c r="EF3839" i="2" s="1"/>
  <c r="EF3838" i="2" a="1"/>
  <c r="EF3838" i="2" s="1"/>
  <c r="EF3837" i="2" a="1"/>
  <c r="EF3837" i="2" s="1"/>
  <c r="EF3836" i="2" a="1"/>
  <c r="EF3836" i="2" s="1"/>
  <c r="EF3835" i="2" a="1"/>
  <c r="EF3835" i="2" s="1"/>
  <c r="EF3834" i="2" a="1"/>
  <c r="EF3834" i="2" s="1"/>
  <c r="EF3833" i="2" a="1"/>
  <c r="EF3833" i="2" s="1"/>
  <c r="EF3832" i="2" a="1"/>
  <c r="EF3832" i="2" s="1"/>
  <c r="EF3831" i="2" a="1"/>
  <c r="EF3831" i="2" s="1"/>
  <c r="EF3830" i="2" a="1"/>
  <c r="EF3830" i="2" s="1"/>
  <c r="EF3829" i="2" a="1"/>
  <c r="EF3829" i="2" s="1"/>
  <c r="EF3828" i="2" a="1"/>
  <c r="EF3828" i="2" s="1"/>
  <c r="EF3827" i="2" a="1"/>
  <c r="EF3827" i="2" s="1"/>
  <c r="EF3826" i="2" a="1"/>
  <c r="EF3826" i="2" s="1"/>
  <c r="EF3825" i="2" a="1"/>
  <c r="EF3825" i="2" s="1"/>
  <c r="EF3824" i="2" a="1"/>
  <c r="EF3824" i="2" s="1"/>
  <c r="EF3823" i="2" a="1"/>
  <c r="EF3823" i="2" s="1"/>
  <c r="EF3822" i="2" a="1"/>
  <c r="EF3822" i="2" s="1"/>
  <c r="EF3821" i="2" a="1"/>
  <c r="EF3821" i="2" s="1"/>
  <c r="EF3820" i="2" a="1"/>
  <c r="EF3820" i="2" s="1"/>
  <c r="EF3819" i="2" a="1"/>
  <c r="EF3819" i="2" s="1"/>
  <c r="EF3818" i="2" a="1"/>
  <c r="EF3818" i="2" s="1"/>
  <c r="EF3817" i="2" a="1"/>
  <c r="EF3817" i="2" s="1"/>
  <c r="EF3816" i="2" a="1"/>
  <c r="EF3816" i="2" s="1"/>
  <c r="EF3815" i="2" a="1"/>
  <c r="EF3815" i="2" s="1"/>
  <c r="EF3814" i="2" a="1"/>
  <c r="EF3814" i="2" s="1"/>
  <c r="EF3813" i="2" a="1"/>
  <c r="EF3813" i="2" s="1"/>
  <c r="EF3812" i="2" a="1"/>
  <c r="EF3812" i="2" s="1"/>
  <c r="EF3811" i="2" a="1"/>
  <c r="EF3811" i="2" s="1"/>
  <c r="EF3810" i="2" a="1"/>
  <c r="EF3810" i="2" s="1"/>
  <c r="EF3809" i="2" a="1"/>
  <c r="EF3809" i="2" s="1"/>
  <c r="EF3808" i="2" a="1"/>
  <c r="EF3808" i="2" s="1"/>
  <c r="EF3807" i="2" a="1"/>
  <c r="EF3807" i="2" s="1"/>
  <c r="EF3806" i="2" a="1"/>
  <c r="EF3806" i="2" s="1"/>
  <c r="EF3805" i="2" a="1"/>
  <c r="EF3805" i="2" s="1"/>
  <c r="EF3804" i="2" a="1"/>
  <c r="EF3804" i="2" s="1"/>
  <c r="EF3803" i="2" a="1"/>
  <c r="EF3803" i="2" s="1"/>
  <c r="EF3802" i="2" a="1"/>
  <c r="EF3802" i="2" s="1"/>
  <c r="EF3801" i="2" a="1"/>
  <c r="EF3801" i="2" s="1"/>
  <c r="EF3800" i="2" a="1"/>
  <c r="EF3800" i="2" s="1"/>
  <c r="EF3799" i="2" a="1"/>
  <c r="EF3799" i="2" s="1"/>
  <c r="EF3798" i="2" a="1"/>
  <c r="EF3798" i="2" s="1"/>
  <c r="EF3797" i="2" a="1"/>
  <c r="EF3797" i="2" s="1"/>
  <c r="EF3796" i="2" a="1"/>
  <c r="EF3796" i="2" s="1"/>
  <c r="EF3795" i="2" a="1"/>
  <c r="EF3795" i="2" s="1"/>
  <c r="EF3794" i="2" a="1"/>
  <c r="EF3794" i="2" s="1"/>
  <c r="EF3793" i="2" a="1"/>
  <c r="EF3793" i="2" s="1"/>
  <c r="EF3792" i="2" a="1"/>
  <c r="EF3792" i="2" s="1"/>
  <c r="EF3791" i="2" a="1"/>
  <c r="EF3791" i="2" s="1"/>
  <c r="EF3790" i="2" a="1"/>
  <c r="EF3790" i="2" s="1"/>
  <c r="EF3789" i="2" a="1"/>
  <c r="EF3789" i="2" s="1"/>
  <c r="EF3788" i="2" a="1"/>
  <c r="EF3788" i="2" s="1"/>
  <c r="EF3787" i="2" a="1"/>
  <c r="EF3787" i="2" s="1"/>
  <c r="EF3786" i="2" a="1"/>
  <c r="EF3786" i="2" s="1"/>
  <c r="EF3785" i="2" a="1"/>
  <c r="EF3785" i="2" s="1"/>
  <c r="EF3784" i="2" a="1"/>
  <c r="EF3784" i="2" s="1"/>
  <c r="EF3783" i="2" a="1"/>
  <c r="EF3783" i="2" s="1"/>
  <c r="EF3782" i="2" a="1"/>
  <c r="EF3782" i="2" s="1"/>
  <c r="EF3781" i="2" a="1"/>
  <c r="EF3781" i="2" s="1"/>
  <c r="EF3780" i="2" a="1"/>
  <c r="EF3780" i="2" s="1"/>
  <c r="EF3779" i="2" a="1"/>
  <c r="EF3779" i="2" s="1"/>
  <c r="EF3778" i="2" a="1"/>
  <c r="EF3778" i="2" s="1"/>
  <c r="EF3777" i="2" a="1"/>
  <c r="EF3777" i="2" s="1"/>
  <c r="EF3776" i="2" a="1"/>
  <c r="EF3776" i="2" s="1"/>
  <c r="EF3775" i="2" a="1"/>
  <c r="EF3775" i="2" s="1"/>
  <c r="EF3774" i="2" a="1"/>
  <c r="EF3774" i="2" s="1"/>
  <c r="EF3773" i="2" a="1"/>
  <c r="EF3773" i="2" s="1"/>
  <c r="EF3772" i="2" a="1"/>
  <c r="EF3772" i="2" s="1"/>
  <c r="EF3771" i="2" a="1"/>
  <c r="EF3771" i="2" s="1"/>
  <c r="EF3770" i="2" a="1"/>
  <c r="EF3770" i="2" s="1"/>
  <c r="EF3769" i="2" a="1"/>
  <c r="EF3769" i="2" s="1"/>
  <c r="EF3768" i="2" a="1"/>
  <c r="EF3768" i="2" s="1"/>
  <c r="EF3767" i="2" a="1"/>
  <c r="EF3767" i="2" s="1"/>
  <c r="EF3766" i="2" a="1"/>
  <c r="EF3766" i="2" s="1"/>
  <c r="EF3765" i="2" a="1"/>
  <c r="EF3765" i="2" s="1"/>
  <c r="EF3764" i="2" a="1"/>
  <c r="EF3764" i="2" s="1"/>
  <c r="EF3763" i="2" a="1"/>
  <c r="EF3763" i="2" s="1"/>
  <c r="EF3762" i="2" a="1"/>
  <c r="EF3762" i="2" s="1"/>
  <c r="EF3761" i="2" a="1"/>
  <c r="EF3761" i="2" s="1"/>
  <c r="EF3760" i="2" a="1"/>
  <c r="EF3760" i="2" s="1"/>
  <c r="EF3759" i="2" a="1"/>
  <c r="EF3759" i="2" s="1"/>
  <c r="EF3758" i="2" a="1"/>
  <c r="EF3758" i="2" s="1"/>
  <c r="EF3757" i="2" a="1"/>
  <c r="EF3757" i="2" s="1"/>
  <c r="EF3756" i="2" a="1"/>
  <c r="EF3756" i="2" s="1"/>
  <c r="EF3755" i="2" a="1"/>
  <c r="EF3755" i="2" s="1"/>
  <c r="EF3754" i="2" a="1"/>
  <c r="EF3754" i="2" s="1"/>
  <c r="EF3753" i="2" a="1"/>
  <c r="EF3753" i="2" s="1"/>
  <c r="EF3752" i="2" a="1"/>
  <c r="EF3752" i="2" s="1"/>
  <c r="EF3751" i="2" a="1"/>
  <c r="EF3751" i="2" s="1"/>
  <c r="EF3750" i="2" a="1"/>
  <c r="EF3750" i="2" s="1"/>
  <c r="EF3749" i="2" a="1"/>
  <c r="EF3749" i="2" s="1"/>
  <c r="EF3748" i="2" a="1"/>
  <c r="EF3748" i="2" s="1"/>
  <c r="EF3747" i="2" a="1"/>
  <c r="EF3747" i="2" s="1"/>
  <c r="EF3746" i="2" a="1"/>
  <c r="EF3746" i="2" s="1"/>
  <c r="EF3745" i="2" a="1"/>
  <c r="EF3745" i="2" s="1"/>
  <c r="EF3744" i="2" a="1"/>
  <c r="EF3744" i="2" s="1"/>
  <c r="EF3743" i="2" a="1"/>
  <c r="EF3743" i="2" s="1"/>
  <c r="EF3742" i="2" a="1"/>
  <c r="EF3742" i="2" s="1"/>
  <c r="EF3741" i="2" a="1"/>
  <c r="EF3741" i="2" s="1"/>
  <c r="EF3740" i="2" a="1"/>
  <c r="EF3740" i="2" s="1"/>
  <c r="EF3739" i="2" a="1"/>
  <c r="EF3739" i="2" s="1"/>
  <c r="EF3738" i="2" a="1"/>
  <c r="EF3738" i="2" s="1"/>
  <c r="EF3737" i="2" a="1"/>
  <c r="EF3737" i="2" s="1"/>
  <c r="EF3736" i="2" a="1"/>
  <c r="EF3736" i="2" s="1"/>
  <c r="EF3735" i="2" a="1"/>
  <c r="EF3735" i="2" s="1"/>
  <c r="EF3734" i="2" a="1"/>
  <c r="EF3734" i="2" s="1"/>
  <c r="EF3733" i="2" a="1"/>
  <c r="EF3733" i="2" s="1"/>
  <c r="EF3732" i="2" a="1"/>
  <c r="EF3732" i="2" s="1"/>
  <c r="EF3731" i="2" a="1"/>
  <c r="EF3731" i="2" s="1"/>
  <c r="EF3730" i="2" a="1"/>
  <c r="EF3730" i="2" s="1"/>
  <c r="EF3729" i="2" a="1"/>
  <c r="EF3729" i="2" s="1"/>
  <c r="EF3728" i="2" a="1"/>
  <c r="EF3728" i="2" s="1"/>
  <c r="EF3727" i="2" a="1"/>
  <c r="EF3727" i="2" s="1"/>
  <c r="EF3726" i="2" a="1"/>
  <c r="EF3726" i="2" s="1"/>
  <c r="EF3725" i="2" a="1"/>
  <c r="EF3725" i="2" s="1"/>
  <c r="EF3724" i="2" a="1"/>
  <c r="EF3724" i="2" s="1"/>
  <c r="EF3723" i="2" a="1"/>
  <c r="EF3723" i="2" s="1"/>
  <c r="EF3722" i="2" a="1"/>
  <c r="EF3722" i="2" s="1"/>
  <c r="EF3721" i="2" a="1"/>
  <c r="EF3721" i="2" s="1"/>
  <c r="EF3720" i="2" a="1"/>
  <c r="EF3720" i="2" s="1"/>
  <c r="EF3719" i="2" a="1"/>
  <c r="EF3719" i="2" s="1"/>
  <c r="EF3718" i="2" a="1"/>
  <c r="EF3718" i="2" s="1"/>
  <c r="EF3717" i="2" a="1"/>
  <c r="EF3717" i="2" s="1"/>
  <c r="EF3716" i="2" a="1"/>
  <c r="EF3716" i="2" s="1"/>
  <c r="EF3715" i="2" a="1"/>
  <c r="EF3715" i="2" s="1"/>
  <c r="EF3714" i="2" a="1"/>
  <c r="EF3714" i="2" s="1"/>
  <c r="EF3713" i="2" a="1"/>
  <c r="EF3713" i="2" s="1"/>
  <c r="EF3712" i="2" a="1"/>
  <c r="EF3712" i="2" s="1"/>
  <c r="EF3711" i="2" a="1"/>
  <c r="EF3711" i="2" s="1"/>
  <c r="EF3710" i="2" a="1"/>
  <c r="EF3710" i="2" s="1"/>
  <c r="EF3709" i="2" a="1"/>
  <c r="EF3709" i="2" s="1"/>
  <c r="EF3708" i="2" a="1"/>
  <c r="EF3708" i="2" s="1"/>
  <c r="EF3707" i="2" a="1"/>
  <c r="EF3707" i="2" s="1"/>
  <c r="EF3706" i="2" a="1"/>
  <c r="EF3706" i="2" s="1"/>
  <c r="EF3705" i="2" a="1"/>
  <c r="EF3705" i="2" s="1"/>
  <c r="EF3704" i="2" a="1"/>
  <c r="EF3704" i="2" s="1"/>
  <c r="EF3703" i="2" a="1"/>
  <c r="EF3703" i="2" s="1"/>
  <c r="EF3702" i="2" a="1"/>
  <c r="EF3702" i="2" s="1"/>
  <c r="EF3701" i="2" a="1"/>
  <c r="EF3701" i="2" s="1"/>
  <c r="EF3700" i="2" a="1"/>
  <c r="EF3700" i="2" s="1"/>
  <c r="EF3699" i="2" a="1"/>
  <c r="EF3699" i="2" s="1"/>
  <c r="EF3698" i="2" a="1"/>
  <c r="EF3698" i="2" s="1"/>
  <c r="EF3697" i="2" a="1"/>
  <c r="EF3697" i="2" s="1"/>
  <c r="EF3696" i="2" a="1"/>
  <c r="EF3696" i="2" s="1"/>
  <c r="EF3695" i="2" a="1"/>
  <c r="EF3695" i="2" s="1"/>
  <c r="EF3694" i="2" a="1"/>
  <c r="EF3694" i="2" s="1"/>
  <c r="EF3693" i="2" a="1"/>
  <c r="EF3693" i="2" s="1"/>
  <c r="EF3692" i="2" a="1"/>
  <c r="EF3692" i="2" s="1"/>
  <c r="EF3691" i="2" a="1"/>
  <c r="EF3691" i="2" s="1"/>
  <c r="EF3690" i="2" a="1"/>
  <c r="EF3690" i="2" s="1"/>
  <c r="EF3689" i="2" a="1"/>
  <c r="EF3689" i="2" s="1"/>
  <c r="EF3688" i="2" a="1"/>
  <c r="EF3688" i="2" s="1"/>
  <c r="EF3687" i="2" a="1"/>
  <c r="EF3687" i="2" s="1"/>
  <c r="EF3686" i="2" a="1"/>
  <c r="EF3686" i="2" s="1"/>
  <c r="EF3685" i="2" a="1"/>
  <c r="EF3685" i="2" s="1"/>
  <c r="EF3684" i="2" a="1"/>
  <c r="EF3684" i="2" s="1"/>
  <c r="EF3683" i="2" a="1"/>
  <c r="EF3683" i="2" s="1"/>
  <c r="EF3682" i="2" a="1"/>
  <c r="EF3682" i="2" s="1"/>
  <c r="EF3681" i="2" a="1"/>
  <c r="EF3681" i="2" s="1"/>
  <c r="EF3680" i="2" a="1"/>
  <c r="EF3680" i="2" s="1"/>
  <c r="EF3679" i="2" a="1"/>
  <c r="EF3679" i="2" s="1"/>
  <c r="EF3678" i="2" a="1"/>
  <c r="EF3678" i="2" s="1"/>
  <c r="EF3677" i="2" a="1"/>
  <c r="EF3677" i="2" s="1"/>
  <c r="EF3676" i="2" a="1"/>
  <c r="EF3676" i="2" s="1"/>
  <c r="EF3675" i="2" a="1"/>
  <c r="EF3675" i="2" s="1"/>
  <c r="EF3674" i="2" a="1"/>
  <c r="EF3674" i="2" s="1"/>
  <c r="EF3673" i="2" a="1"/>
  <c r="EF3673" i="2" s="1"/>
  <c r="EF3672" i="2" a="1"/>
  <c r="EF3672" i="2" s="1"/>
  <c r="EF3671" i="2" a="1"/>
  <c r="EF3671" i="2" s="1"/>
  <c r="EF3670" i="2" a="1"/>
  <c r="EF3670" i="2" s="1"/>
  <c r="EF3669" i="2" a="1"/>
  <c r="EF3669" i="2" s="1"/>
  <c r="EF3668" i="2" a="1"/>
  <c r="EF3668" i="2" s="1"/>
  <c r="EF3667" i="2" a="1"/>
  <c r="EF3667" i="2" s="1"/>
  <c r="EF3666" i="2" a="1"/>
  <c r="EF3666" i="2" s="1"/>
  <c r="EF3665" i="2" a="1"/>
  <c r="EF3665" i="2" s="1"/>
  <c r="EF3664" i="2" a="1"/>
  <c r="EF3664" i="2" s="1"/>
  <c r="EF3663" i="2" a="1"/>
  <c r="EF3663" i="2" s="1"/>
  <c r="EF3662" i="2" a="1"/>
  <c r="EF3662" i="2" s="1"/>
  <c r="EF3661" i="2" a="1"/>
  <c r="EF3661" i="2" s="1"/>
  <c r="EF3660" i="2" a="1"/>
  <c r="EF3660" i="2" s="1"/>
  <c r="EF3659" i="2" a="1"/>
  <c r="EF3659" i="2" s="1"/>
  <c r="EF3658" i="2" a="1"/>
  <c r="EF3658" i="2" s="1"/>
  <c r="EF3657" i="2" a="1"/>
  <c r="EF3657" i="2" s="1"/>
  <c r="EF3656" i="2" a="1"/>
  <c r="EF3656" i="2" s="1"/>
  <c r="EF3655" i="2" a="1"/>
  <c r="EF3655" i="2" s="1"/>
  <c r="EF3654" i="2" a="1"/>
  <c r="EF3654" i="2" s="1"/>
  <c r="EF3653" i="2" a="1"/>
  <c r="EF3653" i="2" s="1"/>
  <c r="EF3652" i="2" a="1"/>
  <c r="EF3652" i="2" s="1"/>
  <c r="EF3651" i="2" a="1"/>
  <c r="EF3651" i="2" s="1"/>
  <c r="EF3650" i="2" a="1"/>
  <c r="EF3650" i="2" s="1"/>
  <c r="EF3649" i="2" a="1"/>
  <c r="EF3649" i="2" s="1"/>
  <c r="EF3648" i="2" a="1"/>
  <c r="EF3648" i="2" s="1"/>
  <c r="EF3647" i="2" a="1"/>
  <c r="EF3647" i="2" s="1"/>
  <c r="EF3646" i="2" a="1"/>
  <c r="EF3646" i="2" s="1"/>
  <c r="EF3645" i="2" a="1"/>
  <c r="EF3645" i="2" s="1"/>
  <c r="EF3644" i="2" a="1"/>
  <c r="EF3644" i="2" s="1"/>
  <c r="EF3643" i="2" a="1"/>
  <c r="EF3643" i="2" s="1"/>
  <c r="EF3642" i="2" a="1"/>
  <c r="EF3642" i="2" s="1"/>
  <c r="EF3641" i="2" a="1"/>
  <c r="EF3641" i="2" s="1"/>
  <c r="EF3640" i="2" a="1"/>
  <c r="EF3640" i="2" s="1"/>
  <c r="EF3639" i="2" a="1"/>
  <c r="EF3639" i="2" s="1"/>
  <c r="EF3638" i="2" a="1"/>
  <c r="EF3638" i="2" s="1"/>
  <c r="EF3637" i="2" a="1"/>
  <c r="EF3637" i="2" s="1"/>
  <c r="EF3636" i="2" a="1"/>
  <c r="EF3636" i="2" s="1"/>
  <c r="EF3635" i="2" a="1"/>
  <c r="EF3635" i="2" s="1"/>
  <c r="EF3634" i="2" a="1"/>
  <c r="EF3634" i="2" s="1"/>
  <c r="EF3633" i="2" a="1"/>
  <c r="EF3633" i="2" s="1"/>
  <c r="EF3632" i="2" a="1"/>
  <c r="EF3632" i="2" s="1"/>
  <c r="EF3631" i="2" a="1"/>
  <c r="EF3631" i="2" s="1"/>
  <c r="EF3630" i="2" a="1"/>
  <c r="EF3630" i="2" s="1"/>
  <c r="EF3629" i="2" a="1"/>
  <c r="EF3629" i="2" s="1"/>
  <c r="EF3628" i="2" a="1"/>
  <c r="EF3628" i="2" s="1"/>
  <c r="EF3627" i="2" a="1"/>
  <c r="EF3627" i="2" s="1"/>
  <c r="EF3626" i="2" a="1"/>
  <c r="EF3626" i="2" s="1"/>
  <c r="EF3625" i="2" a="1"/>
  <c r="EF3625" i="2" s="1"/>
  <c r="EF3624" i="2" a="1"/>
  <c r="EF3624" i="2" s="1"/>
  <c r="EF3623" i="2" a="1"/>
  <c r="EF3623" i="2" s="1"/>
  <c r="EF3622" i="2" a="1"/>
  <c r="EF3622" i="2" s="1"/>
  <c r="EF3621" i="2" a="1"/>
  <c r="EF3621" i="2" s="1"/>
  <c r="EF3620" i="2" a="1"/>
  <c r="EF3620" i="2" s="1"/>
  <c r="EF3619" i="2" a="1"/>
  <c r="EF3619" i="2" s="1"/>
  <c r="EF3618" i="2" a="1"/>
  <c r="EF3618" i="2" s="1"/>
  <c r="EF3617" i="2" a="1"/>
  <c r="EF3617" i="2" s="1"/>
  <c r="EF3616" i="2" a="1"/>
  <c r="EF3616" i="2" s="1"/>
  <c r="EF3615" i="2" a="1"/>
  <c r="EF3615" i="2" s="1"/>
  <c r="EF3614" i="2" a="1"/>
  <c r="EF3614" i="2" s="1"/>
  <c r="EF3613" i="2" a="1"/>
  <c r="EF3613" i="2" s="1"/>
  <c r="EF3612" i="2" a="1"/>
  <c r="EF3612" i="2" s="1"/>
  <c r="EF3611" i="2" a="1"/>
  <c r="EF3611" i="2" s="1"/>
  <c r="EF3610" i="2" a="1"/>
  <c r="EF3610" i="2" s="1"/>
  <c r="EF3609" i="2" a="1"/>
  <c r="EF3609" i="2" s="1"/>
  <c r="EF3608" i="2" a="1"/>
  <c r="EF3608" i="2" s="1"/>
  <c r="EF3607" i="2" a="1"/>
  <c r="EF3607" i="2" s="1"/>
  <c r="EF3606" i="2" a="1"/>
  <c r="EF3606" i="2" s="1"/>
  <c r="EF3605" i="2" a="1"/>
  <c r="EF3605" i="2" s="1"/>
  <c r="EF3604" i="2" a="1"/>
  <c r="EF3604" i="2" s="1"/>
  <c r="EF3603" i="2" a="1"/>
  <c r="EF3603" i="2" s="1"/>
  <c r="EF3602" i="2" a="1"/>
  <c r="EF3602" i="2" s="1"/>
  <c r="EF3601" i="2" a="1"/>
  <c r="EF3601" i="2" s="1"/>
  <c r="EF3600" i="2" a="1"/>
  <c r="EF3600" i="2" s="1"/>
  <c r="EF3599" i="2" a="1"/>
  <c r="EF3599" i="2" s="1"/>
  <c r="EF3598" i="2" a="1"/>
  <c r="EF3598" i="2" s="1"/>
  <c r="EF3597" i="2" a="1"/>
  <c r="EF3597" i="2" s="1"/>
  <c r="EF3596" i="2" a="1"/>
  <c r="EF3596" i="2" s="1"/>
  <c r="EF3595" i="2" a="1"/>
  <c r="EF3595" i="2" s="1"/>
  <c r="EF3594" i="2" a="1"/>
  <c r="EF3594" i="2" s="1"/>
  <c r="EF3593" i="2" a="1"/>
  <c r="EF3593" i="2" s="1"/>
  <c r="EF3592" i="2" a="1"/>
  <c r="EF3592" i="2" s="1"/>
  <c r="EF3591" i="2" a="1"/>
  <c r="EF3591" i="2" s="1"/>
  <c r="EF3590" i="2" a="1"/>
  <c r="EF3590" i="2" s="1"/>
  <c r="EF3589" i="2" a="1"/>
  <c r="EF3589" i="2" s="1"/>
  <c r="EF3588" i="2" a="1"/>
  <c r="EF3588" i="2" s="1"/>
  <c r="EF3587" i="2" a="1"/>
  <c r="EF3587" i="2" s="1"/>
  <c r="EF3586" i="2" a="1"/>
  <c r="EF3586" i="2" s="1"/>
  <c r="EF3585" i="2" a="1"/>
  <c r="EF3585" i="2" s="1"/>
  <c r="EF3584" i="2" a="1"/>
  <c r="EF3584" i="2" s="1"/>
  <c r="EF3583" i="2" a="1"/>
  <c r="EF3583" i="2" s="1"/>
  <c r="EF3582" i="2" a="1"/>
  <c r="EF3582" i="2" s="1"/>
  <c r="EF3581" i="2" a="1"/>
  <c r="EF3581" i="2" s="1"/>
  <c r="EF3580" i="2" a="1"/>
  <c r="EF3580" i="2" s="1"/>
  <c r="EF3579" i="2" a="1"/>
  <c r="EF3579" i="2" s="1"/>
  <c r="EF3578" i="2" a="1"/>
  <c r="EF3578" i="2" s="1"/>
  <c r="EF3577" i="2" a="1"/>
  <c r="EF3577" i="2" s="1"/>
  <c r="EF3576" i="2" a="1"/>
  <c r="EF3576" i="2" s="1"/>
  <c r="EF3575" i="2" a="1"/>
  <c r="EF3575" i="2" s="1"/>
  <c r="EF3574" i="2" a="1"/>
  <c r="EF3574" i="2" s="1"/>
  <c r="EF3573" i="2" a="1"/>
  <c r="EF3573" i="2" s="1"/>
  <c r="EF3572" i="2" a="1"/>
  <c r="EF3572" i="2" s="1"/>
  <c r="EF3571" i="2" a="1"/>
  <c r="EF3571" i="2" s="1"/>
  <c r="EF3570" i="2" a="1"/>
  <c r="EF3570" i="2" s="1"/>
  <c r="EF3569" i="2" a="1"/>
  <c r="EF3569" i="2" s="1"/>
  <c r="EF3568" i="2" a="1"/>
  <c r="EF3568" i="2" s="1"/>
  <c r="EF3567" i="2" a="1"/>
  <c r="EF3567" i="2" s="1"/>
  <c r="EF3566" i="2" a="1"/>
  <c r="EF3566" i="2" s="1"/>
  <c r="EF3565" i="2" a="1"/>
  <c r="EF3565" i="2" s="1"/>
  <c r="EF3564" i="2" a="1"/>
  <c r="EF3564" i="2" s="1"/>
  <c r="EF3563" i="2" a="1"/>
  <c r="EF3563" i="2" s="1"/>
  <c r="EF3562" i="2" a="1"/>
  <c r="EF3562" i="2" s="1"/>
  <c r="EF3561" i="2" a="1"/>
  <c r="EF3561" i="2" s="1"/>
  <c r="EF3560" i="2" a="1"/>
  <c r="EF3560" i="2" s="1"/>
  <c r="EF3559" i="2" a="1"/>
  <c r="EF3559" i="2" s="1"/>
  <c r="EF3558" i="2" a="1"/>
  <c r="EF3558" i="2" s="1"/>
  <c r="EF3557" i="2" a="1"/>
  <c r="EF3557" i="2" s="1"/>
  <c r="EF3556" i="2" a="1"/>
  <c r="EF3556" i="2" s="1"/>
  <c r="EF3555" i="2" a="1"/>
  <c r="EF3555" i="2" s="1"/>
  <c r="EF3554" i="2" a="1"/>
  <c r="EF3554" i="2" s="1"/>
  <c r="EF3553" i="2" a="1"/>
  <c r="EF3553" i="2" s="1"/>
  <c r="EF3552" i="2" a="1"/>
  <c r="EF3552" i="2" s="1"/>
  <c r="EF3551" i="2" a="1"/>
  <c r="EF3551" i="2" s="1"/>
  <c r="EF3550" i="2" a="1"/>
  <c r="EF3550" i="2" s="1"/>
  <c r="EF3549" i="2" a="1"/>
  <c r="EF3549" i="2" s="1"/>
  <c r="EF3548" i="2" a="1"/>
  <c r="EF3548" i="2" s="1"/>
  <c r="EF3547" i="2" a="1"/>
  <c r="EF3547" i="2" s="1"/>
  <c r="EF3546" i="2" a="1"/>
  <c r="EF3546" i="2" s="1"/>
  <c r="EF3545" i="2" a="1"/>
  <c r="EF3545" i="2" s="1"/>
  <c r="EF3544" i="2" a="1"/>
  <c r="EF3544" i="2" s="1"/>
  <c r="EF3543" i="2" a="1"/>
  <c r="EF3543" i="2" s="1"/>
  <c r="EF3542" i="2" a="1"/>
  <c r="EF3542" i="2" s="1"/>
  <c r="EF3541" i="2" a="1"/>
  <c r="EF3541" i="2" s="1"/>
  <c r="EF3540" i="2" a="1"/>
  <c r="EF3540" i="2" s="1"/>
  <c r="EF3539" i="2" a="1"/>
  <c r="EF3539" i="2" s="1"/>
  <c r="EF3538" i="2" a="1"/>
  <c r="EF3538" i="2" s="1"/>
  <c r="EF3537" i="2" a="1"/>
  <c r="EF3537" i="2" s="1"/>
  <c r="EF3536" i="2" a="1"/>
  <c r="EF3536" i="2" s="1"/>
  <c r="EF3535" i="2" a="1"/>
  <c r="EF3535" i="2" s="1"/>
  <c r="EF3534" i="2" a="1"/>
  <c r="EF3534" i="2" s="1"/>
  <c r="EF3533" i="2" a="1"/>
  <c r="EF3533" i="2" s="1"/>
  <c r="EF3532" i="2" a="1"/>
  <c r="EF3532" i="2" s="1"/>
  <c r="EF3531" i="2" a="1"/>
  <c r="EF3531" i="2" s="1"/>
  <c r="EF3530" i="2" a="1"/>
  <c r="EF3530" i="2" s="1"/>
  <c r="EF3529" i="2" a="1"/>
  <c r="EF3529" i="2" s="1"/>
  <c r="EF3528" i="2" a="1"/>
  <c r="EF3528" i="2" s="1"/>
  <c r="EF3527" i="2" a="1"/>
  <c r="EF3527" i="2" s="1"/>
  <c r="EF3526" i="2" a="1"/>
  <c r="EF3526" i="2" s="1"/>
  <c r="EF3525" i="2" a="1"/>
  <c r="EF3525" i="2" s="1"/>
  <c r="EF3524" i="2" a="1"/>
  <c r="EF3524" i="2" s="1"/>
  <c r="EF3523" i="2" a="1"/>
  <c r="EF3523" i="2" s="1"/>
  <c r="EF3522" i="2" a="1"/>
  <c r="EF3522" i="2" s="1"/>
  <c r="EF3521" i="2" a="1"/>
  <c r="EF3521" i="2" s="1"/>
  <c r="EF3520" i="2" a="1"/>
  <c r="EF3520" i="2" s="1"/>
  <c r="EF3519" i="2" a="1"/>
  <c r="EF3519" i="2" s="1"/>
  <c r="EF3518" i="2" a="1"/>
  <c r="EF3518" i="2" s="1"/>
  <c r="EF3517" i="2" a="1"/>
  <c r="EF3517" i="2" s="1"/>
  <c r="EF3516" i="2" a="1"/>
  <c r="EF3516" i="2" s="1"/>
  <c r="EF3515" i="2" a="1"/>
  <c r="EF3515" i="2" s="1"/>
  <c r="EF3514" i="2" a="1"/>
  <c r="EF3514" i="2" s="1"/>
  <c r="EF3513" i="2" a="1"/>
  <c r="EF3513" i="2" s="1"/>
  <c r="EF3512" i="2" a="1"/>
  <c r="EF3512" i="2" s="1"/>
  <c r="EF3511" i="2" a="1"/>
  <c r="EF3511" i="2" s="1"/>
  <c r="EF3510" i="2" a="1"/>
  <c r="EF3510" i="2" s="1"/>
  <c r="EF3509" i="2" a="1"/>
  <c r="EF3509" i="2" s="1"/>
  <c r="EF3508" i="2" a="1"/>
  <c r="EF3508" i="2" s="1"/>
  <c r="EF3507" i="2" a="1"/>
  <c r="EF3507" i="2" s="1"/>
  <c r="EF3506" i="2" a="1"/>
  <c r="EF3506" i="2" s="1"/>
  <c r="EF3505" i="2" a="1"/>
  <c r="EF3505" i="2" s="1"/>
  <c r="EF3504" i="2" a="1"/>
  <c r="EF3504" i="2" s="1"/>
  <c r="EF3503" i="2" a="1"/>
  <c r="EF3503" i="2" s="1"/>
  <c r="EF3502" i="2" a="1"/>
  <c r="EF3502" i="2" s="1"/>
  <c r="EF3501" i="2" a="1"/>
  <c r="EF3501" i="2" s="1"/>
  <c r="EF3500" i="2" a="1"/>
  <c r="EF3500" i="2" s="1"/>
  <c r="EF3499" i="2" a="1"/>
  <c r="EF3499" i="2" s="1"/>
  <c r="EF3498" i="2" a="1"/>
  <c r="EF3498" i="2" s="1"/>
  <c r="EF3497" i="2" a="1"/>
  <c r="EF3497" i="2" s="1"/>
  <c r="EF3496" i="2" a="1"/>
  <c r="EF3496" i="2" s="1"/>
  <c r="EF3495" i="2" a="1"/>
  <c r="EF3495" i="2" s="1"/>
  <c r="EF3494" i="2" a="1"/>
  <c r="EF3494" i="2" s="1"/>
  <c r="EF3493" i="2" a="1"/>
  <c r="EF3493" i="2" s="1"/>
  <c r="EF3492" i="2" a="1"/>
  <c r="EF3492" i="2" s="1"/>
  <c r="EF3491" i="2" a="1"/>
  <c r="EF3491" i="2" s="1"/>
  <c r="EF3490" i="2" a="1"/>
  <c r="EF3490" i="2" s="1"/>
  <c r="EF3489" i="2" a="1"/>
  <c r="EF3489" i="2" s="1"/>
  <c r="EF3488" i="2" a="1"/>
  <c r="EF3488" i="2" s="1"/>
  <c r="EF3487" i="2" a="1"/>
  <c r="EF3487" i="2" s="1"/>
  <c r="EF3486" i="2" a="1"/>
  <c r="EF3486" i="2" s="1"/>
  <c r="EF3485" i="2" a="1"/>
  <c r="EF3485" i="2" s="1"/>
  <c r="EF3484" i="2" a="1"/>
  <c r="EF3484" i="2" s="1"/>
  <c r="EF3483" i="2" a="1"/>
  <c r="EF3483" i="2" s="1"/>
  <c r="EF3482" i="2" a="1"/>
  <c r="EF3482" i="2" s="1"/>
  <c r="EF3481" i="2" a="1"/>
  <c r="EF3481" i="2" s="1"/>
  <c r="EF3480" i="2" a="1"/>
  <c r="EF3480" i="2" s="1"/>
  <c r="EF3479" i="2" a="1"/>
  <c r="EF3479" i="2" s="1"/>
  <c r="EF3478" i="2" a="1"/>
  <c r="EF3478" i="2" s="1"/>
  <c r="EF3477" i="2" a="1"/>
  <c r="EF3477" i="2" s="1"/>
  <c r="EF3476" i="2" a="1"/>
  <c r="EF3476" i="2" s="1"/>
  <c r="EF3475" i="2" a="1"/>
  <c r="EF3475" i="2" s="1"/>
  <c r="EF3474" i="2" a="1"/>
  <c r="EF3474" i="2" s="1"/>
  <c r="EF3473" i="2" a="1"/>
  <c r="EF3473" i="2" s="1"/>
  <c r="EF3472" i="2" a="1"/>
  <c r="EF3472" i="2" s="1"/>
  <c r="EF3471" i="2" a="1"/>
  <c r="EF3471" i="2" s="1"/>
  <c r="EF3470" i="2" a="1"/>
  <c r="EF3470" i="2" s="1"/>
  <c r="EF3469" i="2" a="1"/>
  <c r="EF3469" i="2" s="1"/>
  <c r="EF3468" i="2" a="1"/>
  <c r="EF3468" i="2" s="1"/>
  <c r="EF3467" i="2" a="1"/>
  <c r="EF3467" i="2" s="1"/>
  <c r="EF3466" i="2" a="1"/>
  <c r="EF3466" i="2" s="1"/>
  <c r="EF3465" i="2" a="1"/>
  <c r="EF3465" i="2" s="1"/>
  <c r="EF3464" i="2" a="1"/>
  <c r="EF3464" i="2" s="1"/>
  <c r="EF3463" i="2" a="1"/>
  <c r="EF3463" i="2" s="1"/>
  <c r="EF3462" i="2" a="1"/>
  <c r="EF3462" i="2" s="1"/>
  <c r="EF3461" i="2" a="1"/>
  <c r="EF3461" i="2" s="1"/>
  <c r="EF3460" i="2" a="1"/>
  <c r="EF3460" i="2" s="1"/>
  <c r="EF3459" i="2" a="1"/>
  <c r="EF3459" i="2" s="1"/>
  <c r="EF3458" i="2" a="1"/>
  <c r="EF3458" i="2" s="1"/>
  <c r="EF3457" i="2" a="1"/>
  <c r="EF3457" i="2" s="1"/>
  <c r="EF3456" i="2" a="1"/>
  <c r="EF3456" i="2" s="1"/>
  <c r="EF3455" i="2" a="1"/>
  <c r="EF3455" i="2" s="1"/>
  <c r="EF3454" i="2" a="1"/>
  <c r="EF3454" i="2" s="1"/>
  <c r="EF3453" i="2" a="1"/>
  <c r="EF3453" i="2" s="1"/>
  <c r="EF3452" i="2" a="1"/>
  <c r="EF3452" i="2" s="1"/>
  <c r="EF3451" i="2" a="1"/>
  <c r="EF3451" i="2" s="1"/>
  <c r="EF3450" i="2" a="1"/>
  <c r="EF3450" i="2" s="1"/>
  <c r="EF3449" i="2" a="1"/>
  <c r="EF3449" i="2" s="1"/>
  <c r="EF3448" i="2" a="1"/>
  <c r="EF3448" i="2" s="1"/>
  <c r="EF3447" i="2" a="1"/>
  <c r="EF3447" i="2" s="1"/>
  <c r="EF3446" i="2" a="1"/>
  <c r="EF3446" i="2" s="1"/>
  <c r="EF3445" i="2" a="1"/>
  <c r="EF3445" i="2" s="1"/>
  <c r="EF3444" i="2" a="1"/>
  <c r="EF3444" i="2" s="1"/>
  <c r="EF3443" i="2" a="1"/>
  <c r="EF3443" i="2" s="1"/>
  <c r="EF3442" i="2" a="1"/>
  <c r="EF3442" i="2" s="1"/>
  <c r="EF3441" i="2" a="1"/>
  <c r="EF3441" i="2" s="1"/>
  <c r="EF3440" i="2" a="1"/>
  <c r="EF3440" i="2" s="1"/>
  <c r="EF3439" i="2" a="1"/>
  <c r="EF3439" i="2" s="1"/>
  <c r="EF3438" i="2" a="1"/>
  <c r="EF3438" i="2" s="1"/>
  <c r="EF3437" i="2" a="1"/>
  <c r="EF3437" i="2" s="1"/>
  <c r="EF3436" i="2" a="1"/>
  <c r="EF3436" i="2" s="1"/>
  <c r="EF3435" i="2" a="1"/>
  <c r="EF3435" i="2" s="1"/>
  <c r="EF3434" i="2" a="1"/>
  <c r="EF3434" i="2" s="1"/>
  <c r="EF3433" i="2" a="1"/>
  <c r="EF3433" i="2" s="1"/>
  <c r="EF3432" i="2" a="1"/>
  <c r="EF3432" i="2" s="1"/>
  <c r="EF3431" i="2" a="1"/>
  <c r="EF3431" i="2" s="1"/>
  <c r="EF3430" i="2" a="1"/>
  <c r="EF3430" i="2" s="1"/>
  <c r="EF3429" i="2" a="1"/>
  <c r="EF3429" i="2" s="1"/>
  <c r="EF3428" i="2" a="1"/>
  <c r="EF3428" i="2" s="1"/>
  <c r="EF3427" i="2" a="1"/>
  <c r="EF3427" i="2" s="1"/>
  <c r="EF3426" i="2" a="1"/>
  <c r="EF3426" i="2" s="1"/>
  <c r="EF3425" i="2" a="1"/>
  <c r="EF3425" i="2" s="1"/>
  <c r="EF3424" i="2" a="1"/>
  <c r="EF3424" i="2" s="1"/>
  <c r="EF3423" i="2" a="1"/>
  <c r="EF3423" i="2" s="1"/>
  <c r="EF3422" i="2" a="1"/>
  <c r="EF3422" i="2" s="1"/>
  <c r="EF3421" i="2" a="1"/>
  <c r="EF3421" i="2" s="1"/>
  <c r="EF3420" i="2" a="1"/>
  <c r="EF3420" i="2" s="1"/>
  <c r="EF3419" i="2" a="1"/>
  <c r="EF3419" i="2" s="1"/>
  <c r="EF3418" i="2" a="1"/>
  <c r="EF3418" i="2" s="1"/>
  <c r="EF3417" i="2" a="1"/>
  <c r="EF3417" i="2" s="1"/>
  <c r="EF3416" i="2" a="1"/>
  <c r="EF3416" i="2" s="1"/>
  <c r="EF3415" i="2" a="1"/>
  <c r="EF3415" i="2" s="1"/>
  <c r="EF3414" i="2" a="1"/>
  <c r="EF3414" i="2" s="1"/>
  <c r="EF3413" i="2" a="1"/>
  <c r="EF3413" i="2" s="1"/>
  <c r="EF3412" i="2" a="1"/>
  <c r="EF3412" i="2" s="1"/>
  <c r="EF3411" i="2" a="1"/>
  <c r="EF3411" i="2" s="1"/>
  <c r="EF3410" i="2" a="1"/>
  <c r="EF3410" i="2" s="1"/>
  <c r="EF3409" i="2" a="1"/>
  <c r="EF3409" i="2" s="1"/>
  <c r="EF3408" i="2" a="1"/>
  <c r="EF3408" i="2" s="1"/>
  <c r="EF3407" i="2" a="1"/>
  <c r="EF3407" i="2" s="1"/>
  <c r="EF3406" i="2" a="1"/>
  <c r="EF3406" i="2" s="1"/>
  <c r="EF3405" i="2" a="1"/>
  <c r="EF3405" i="2" s="1"/>
  <c r="EF3404" i="2" a="1"/>
  <c r="EF3404" i="2" s="1"/>
  <c r="EF3403" i="2" a="1"/>
  <c r="EF3403" i="2" s="1"/>
  <c r="EF3402" i="2" a="1"/>
  <c r="EF3402" i="2" s="1"/>
  <c r="EF3401" i="2" a="1"/>
  <c r="EF3401" i="2" s="1"/>
  <c r="EF3400" i="2" a="1"/>
  <c r="EF3400" i="2" s="1"/>
  <c r="EF3399" i="2" a="1"/>
  <c r="EF3399" i="2" s="1"/>
  <c r="EF3398" i="2" a="1"/>
  <c r="EF3398" i="2" s="1"/>
  <c r="EF3397" i="2" a="1"/>
  <c r="EF3397" i="2" s="1"/>
  <c r="EF3396" i="2" a="1"/>
  <c r="EF3396" i="2" s="1"/>
  <c r="EF3395" i="2" a="1"/>
  <c r="EF3395" i="2" s="1"/>
  <c r="EF3394" i="2" a="1"/>
  <c r="EF3394" i="2" s="1"/>
  <c r="EF3393" i="2" a="1"/>
  <c r="EF3393" i="2" s="1"/>
  <c r="EF3392" i="2" a="1"/>
  <c r="EF3392" i="2" s="1"/>
  <c r="EF3391" i="2" a="1"/>
  <c r="EF3391" i="2" s="1"/>
  <c r="EF3390" i="2" a="1"/>
  <c r="EF3390" i="2" s="1"/>
  <c r="EF3389" i="2" a="1"/>
  <c r="EF3389" i="2" s="1"/>
  <c r="EF3388" i="2" a="1"/>
  <c r="EF3388" i="2" s="1"/>
  <c r="EF3387" i="2" a="1"/>
  <c r="EF3387" i="2" s="1"/>
  <c r="EF3386" i="2" a="1"/>
  <c r="EF3386" i="2" s="1"/>
  <c r="EF3385" i="2" a="1"/>
  <c r="EF3385" i="2" s="1"/>
  <c r="EF3384" i="2" a="1"/>
  <c r="EF3384" i="2" s="1"/>
  <c r="EF3383" i="2" a="1"/>
  <c r="EF3383" i="2" s="1"/>
  <c r="EF3382" i="2" a="1"/>
  <c r="EF3382" i="2" s="1"/>
  <c r="EF3381" i="2" a="1"/>
  <c r="EF3381" i="2" s="1"/>
  <c r="EF3380" i="2" a="1"/>
  <c r="EF3380" i="2" s="1"/>
  <c r="EF3379" i="2" a="1"/>
  <c r="EF3379" i="2" s="1"/>
  <c r="EF3378" i="2" a="1"/>
  <c r="EF3378" i="2" s="1"/>
  <c r="EF3377" i="2" a="1"/>
  <c r="EF3377" i="2" s="1"/>
  <c r="EF3376" i="2" a="1"/>
  <c r="EF3376" i="2" s="1"/>
  <c r="EF3375" i="2" a="1"/>
  <c r="EF3375" i="2" s="1"/>
  <c r="EF3374" i="2" a="1"/>
  <c r="EF3374" i="2" s="1"/>
  <c r="EF3373" i="2" a="1"/>
  <c r="EF3373" i="2" s="1"/>
  <c r="EF3372" i="2" a="1"/>
  <c r="EF3372" i="2" s="1"/>
  <c r="EF3371" i="2" a="1"/>
  <c r="EF3371" i="2" s="1"/>
  <c r="EF3370" i="2" a="1"/>
  <c r="EF3370" i="2" s="1"/>
  <c r="EF3369" i="2" a="1"/>
  <c r="EF3369" i="2" s="1"/>
  <c r="EF3368" i="2" a="1"/>
  <c r="EF3368" i="2" s="1"/>
  <c r="EF3367" i="2" a="1"/>
  <c r="EF3367" i="2" s="1"/>
  <c r="EF3366" i="2" a="1"/>
  <c r="EF3366" i="2" s="1"/>
  <c r="EF3365" i="2" a="1"/>
  <c r="EF3365" i="2" s="1"/>
  <c r="EF3364" i="2" a="1"/>
  <c r="EF3364" i="2" s="1"/>
  <c r="EF3363" i="2" a="1"/>
  <c r="EF3363" i="2" s="1"/>
  <c r="EF3362" i="2" a="1"/>
  <c r="EF3362" i="2" s="1"/>
  <c r="EF3361" i="2" a="1"/>
  <c r="EF3361" i="2" s="1"/>
  <c r="EF3360" i="2" a="1"/>
  <c r="EF3360" i="2" s="1"/>
  <c r="EF3359" i="2" a="1"/>
  <c r="EF3359" i="2" s="1"/>
  <c r="EF3358" i="2" a="1"/>
  <c r="EF3358" i="2" s="1"/>
  <c r="EF3357" i="2" a="1"/>
  <c r="EF3357" i="2" s="1"/>
  <c r="EF3356" i="2" a="1"/>
  <c r="EF3356" i="2" s="1"/>
  <c r="EF3355" i="2" a="1"/>
  <c r="EF3355" i="2" s="1"/>
  <c r="EF3354" i="2" a="1"/>
  <c r="EF3354" i="2" s="1"/>
  <c r="EF3353" i="2" a="1"/>
  <c r="EF3353" i="2" s="1"/>
  <c r="EF3352" i="2" a="1"/>
  <c r="EF3352" i="2" s="1"/>
  <c r="EF3351" i="2" a="1"/>
  <c r="EF3351" i="2" s="1"/>
  <c r="EF3350" i="2" a="1"/>
  <c r="EF3350" i="2" s="1"/>
  <c r="EF3349" i="2" a="1"/>
  <c r="EF3349" i="2" s="1"/>
  <c r="EF3348" i="2" a="1"/>
  <c r="EF3348" i="2" s="1"/>
  <c r="EF3347" i="2" a="1"/>
  <c r="EF3347" i="2" s="1"/>
  <c r="EF3346" i="2" a="1"/>
  <c r="EF3346" i="2" s="1"/>
  <c r="EF3345" i="2" a="1"/>
  <c r="EF3345" i="2" s="1"/>
  <c r="EF3344" i="2" a="1"/>
  <c r="EF3344" i="2" s="1"/>
  <c r="EF3343" i="2" a="1"/>
  <c r="EF3343" i="2" s="1"/>
  <c r="EF3342" i="2" a="1"/>
  <c r="EF3342" i="2" s="1"/>
  <c r="EF3341" i="2" a="1"/>
  <c r="EF3341" i="2" s="1"/>
  <c r="EF3340" i="2" a="1"/>
  <c r="EF3340" i="2" s="1"/>
  <c r="EF3339" i="2" a="1"/>
  <c r="EF3339" i="2" s="1"/>
  <c r="EF3338" i="2" a="1"/>
  <c r="EF3338" i="2" s="1"/>
  <c r="EF3337" i="2" a="1"/>
  <c r="EF3337" i="2" s="1"/>
  <c r="EF3336" i="2" a="1"/>
  <c r="EF3336" i="2" s="1"/>
  <c r="EF3335" i="2" a="1"/>
  <c r="EF3335" i="2" s="1"/>
  <c r="EF3334" i="2" a="1"/>
  <c r="EF3334" i="2" s="1"/>
  <c r="EF3333" i="2" a="1"/>
  <c r="EF3333" i="2" s="1"/>
  <c r="EF3332" i="2" a="1"/>
  <c r="EF3332" i="2" s="1"/>
  <c r="EF3331" i="2" a="1"/>
  <c r="EF3331" i="2" s="1"/>
  <c r="EF3330" i="2" a="1"/>
  <c r="EF3330" i="2" s="1"/>
  <c r="EF3329" i="2" a="1"/>
  <c r="EF3329" i="2" s="1"/>
  <c r="EF3328" i="2" a="1"/>
  <c r="EF3328" i="2" s="1"/>
  <c r="EF3327" i="2" a="1"/>
  <c r="EF3327" i="2" s="1"/>
  <c r="EF3326" i="2" a="1"/>
  <c r="EF3326" i="2" s="1"/>
  <c r="EF3325" i="2" a="1"/>
  <c r="EF3325" i="2" s="1"/>
  <c r="EF3324" i="2" a="1"/>
  <c r="EF3324" i="2" s="1"/>
  <c r="EF3323" i="2" a="1"/>
  <c r="EF3323" i="2" s="1"/>
  <c r="EF3322" i="2" a="1"/>
  <c r="EF3322" i="2" s="1"/>
  <c r="EF3321" i="2" a="1"/>
  <c r="EF3321" i="2" s="1"/>
  <c r="EF3320" i="2" a="1"/>
  <c r="EF3320" i="2" s="1"/>
  <c r="EF3319" i="2" a="1"/>
  <c r="EF3319" i="2" s="1"/>
  <c r="EF3318" i="2" a="1"/>
  <c r="EF3318" i="2" s="1"/>
  <c r="EF3317" i="2" a="1"/>
  <c r="EF3317" i="2" s="1"/>
  <c r="EF3316" i="2" a="1"/>
  <c r="EF3316" i="2" s="1"/>
  <c r="EF3315" i="2" a="1"/>
  <c r="EF3315" i="2" s="1"/>
  <c r="EF3314" i="2" a="1"/>
  <c r="EF3314" i="2" s="1"/>
  <c r="EF3313" i="2" a="1"/>
  <c r="EF3313" i="2" s="1"/>
  <c r="EF3312" i="2" a="1"/>
  <c r="EF3312" i="2" s="1"/>
  <c r="EF3311" i="2" a="1"/>
  <c r="EF3311" i="2" s="1"/>
  <c r="EF3310" i="2" a="1"/>
  <c r="EF3310" i="2" s="1"/>
  <c r="EF3309" i="2" a="1"/>
  <c r="EF3309" i="2" s="1"/>
  <c r="EF3308" i="2" a="1"/>
  <c r="EF3308" i="2" s="1"/>
  <c r="EF3307" i="2" a="1"/>
  <c r="EF3307" i="2" s="1"/>
  <c r="EF3306" i="2" a="1"/>
  <c r="EF3306" i="2" s="1"/>
  <c r="EF3305" i="2" a="1"/>
  <c r="EF3305" i="2" s="1"/>
  <c r="EF3304" i="2" a="1"/>
  <c r="EF3304" i="2" s="1"/>
  <c r="EF3303" i="2" a="1"/>
  <c r="EF3303" i="2" s="1"/>
  <c r="EF3302" i="2" a="1"/>
  <c r="EF3302" i="2" s="1"/>
  <c r="EF3301" i="2" a="1"/>
  <c r="EF3301" i="2" s="1"/>
  <c r="EF3300" i="2" a="1"/>
  <c r="EF3300" i="2" s="1"/>
  <c r="EF3299" i="2" a="1"/>
  <c r="EF3299" i="2" s="1"/>
  <c r="EF3298" i="2" a="1"/>
  <c r="EF3298" i="2" s="1"/>
  <c r="EF3297" i="2" a="1"/>
  <c r="EF3297" i="2" s="1"/>
  <c r="EF3296" i="2" a="1"/>
  <c r="EF3296" i="2" s="1"/>
  <c r="EF3295" i="2" a="1"/>
  <c r="EF3295" i="2" s="1"/>
  <c r="EF3294" i="2" a="1"/>
  <c r="EF3294" i="2" s="1"/>
  <c r="EF3293" i="2" a="1"/>
  <c r="EF3293" i="2" s="1"/>
  <c r="EF3292" i="2" a="1"/>
  <c r="EF3292" i="2" s="1"/>
  <c r="EF3291" i="2" a="1"/>
  <c r="EF3291" i="2" s="1"/>
  <c r="EF3290" i="2" a="1"/>
  <c r="EF3290" i="2" s="1"/>
  <c r="EF3289" i="2" a="1"/>
  <c r="EF3289" i="2" s="1"/>
  <c r="EF3288" i="2" a="1"/>
  <c r="EF3288" i="2" s="1"/>
  <c r="EF3287" i="2" a="1"/>
  <c r="EF3287" i="2" s="1"/>
  <c r="EF3286" i="2" a="1"/>
  <c r="EF3286" i="2" s="1"/>
  <c r="EF3285" i="2" a="1"/>
  <c r="EF3285" i="2" s="1"/>
  <c r="EF3284" i="2" a="1"/>
  <c r="EF3284" i="2" s="1"/>
  <c r="EF3283" i="2" a="1"/>
  <c r="EF3283" i="2" s="1"/>
  <c r="EF3282" i="2" a="1"/>
  <c r="EF3282" i="2" s="1"/>
  <c r="EF3281" i="2" a="1"/>
  <c r="EF3281" i="2" s="1"/>
  <c r="EF3280" i="2" a="1"/>
  <c r="EF3280" i="2" s="1"/>
  <c r="EF3279" i="2" a="1"/>
  <c r="EF3279" i="2" s="1"/>
  <c r="EF3278" i="2" a="1"/>
  <c r="EF3278" i="2" s="1"/>
  <c r="EF3277" i="2" a="1"/>
  <c r="EF3277" i="2" s="1"/>
  <c r="EF3276" i="2" a="1"/>
  <c r="EF3276" i="2" s="1"/>
  <c r="EF3275" i="2" a="1"/>
  <c r="EF3275" i="2" s="1"/>
  <c r="EF3274" i="2" a="1"/>
  <c r="EF3274" i="2" s="1"/>
  <c r="EF3273" i="2" a="1"/>
  <c r="EF3273" i="2" s="1"/>
  <c r="EF3272" i="2" a="1"/>
  <c r="EF3272" i="2" s="1"/>
  <c r="EF3271" i="2" a="1"/>
  <c r="EF3271" i="2" s="1"/>
  <c r="EF3270" i="2" a="1"/>
  <c r="EF3270" i="2" s="1"/>
  <c r="EF3269" i="2" a="1"/>
  <c r="EF3269" i="2" s="1"/>
  <c r="EF3268" i="2" a="1"/>
  <c r="EF3268" i="2" s="1"/>
  <c r="EF3267" i="2" a="1"/>
  <c r="EF3267" i="2" s="1"/>
  <c r="EF3266" i="2" a="1"/>
  <c r="EF3266" i="2" s="1"/>
  <c r="EF3265" i="2" a="1"/>
  <c r="EF3265" i="2" s="1"/>
  <c r="EF3264" i="2" a="1"/>
  <c r="EF3264" i="2" s="1"/>
  <c r="EF3263" i="2" a="1"/>
  <c r="EF3263" i="2" s="1"/>
  <c r="EF3262" i="2" a="1"/>
  <c r="EF3262" i="2" s="1"/>
  <c r="EF3261" i="2" a="1"/>
  <c r="EF3261" i="2" s="1"/>
  <c r="EF3260" i="2" a="1"/>
  <c r="EF3260" i="2" s="1"/>
  <c r="EF3259" i="2" a="1"/>
  <c r="EF3259" i="2" s="1"/>
  <c r="EF3258" i="2" a="1"/>
  <c r="EF3258" i="2" s="1"/>
  <c r="EF3257" i="2" a="1"/>
  <c r="EF3257" i="2" s="1"/>
  <c r="EF3256" i="2" a="1"/>
  <c r="EF3256" i="2" s="1"/>
  <c r="EF3255" i="2" a="1"/>
  <c r="EF3255" i="2" s="1"/>
  <c r="EF3254" i="2" a="1"/>
  <c r="EF3254" i="2" s="1"/>
  <c r="EF3253" i="2" a="1"/>
  <c r="EF3253" i="2" s="1"/>
  <c r="EF3252" i="2" a="1"/>
  <c r="EF3252" i="2" s="1"/>
  <c r="EF3251" i="2" a="1"/>
  <c r="EF3251" i="2" s="1"/>
  <c r="EF3250" i="2" a="1"/>
  <c r="EF3250" i="2" s="1"/>
  <c r="EF3249" i="2" a="1"/>
  <c r="EF3249" i="2" s="1"/>
  <c r="EF3248" i="2" a="1"/>
  <c r="EF3248" i="2" s="1"/>
  <c r="EF3247" i="2" a="1"/>
  <c r="EF3247" i="2" s="1"/>
  <c r="EF3246" i="2" a="1"/>
  <c r="EF3246" i="2" s="1"/>
  <c r="EF3245" i="2" a="1"/>
  <c r="EF3245" i="2" s="1"/>
  <c r="EF3244" i="2" a="1"/>
  <c r="EF3244" i="2" s="1"/>
  <c r="EF3243" i="2" a="1"/>
  <c r="EF3243" i="2" s="1"/>
  <c r="EF3242" i="2" a="1"/>
  <c r="EF3242" i="2" s="1"/>
  <c r="EF3241" i="2" a="1"/>
  <c r="EF3241" i="2" s="1"/>
  <c r="EF3240" i="2" a="1"/>
  <c r="EF3240" i="2" s="1"/>
  <c r="EF3239" i="2" a="1"/>
  <c r="EF3239" i="2" s="1"/>
  <c r="EF3238" i="2" a="1"/>
  <c r="EF3238" i="2" s="1"/>
  <c r="EF3237" i="2" a="1"/>
  <c r="EF3237" i="2" s="1"/>
  <c r="EF3236" i="2" a="1"/>
  <c r="EF3236" i="2" s="1"/>
  <c r="EF3235" i="2" a="1"/>
  <c r="EF3235" i="2" s="1"/>
  <c r="EF3234" i="2" a="1"/>
  <c r="EF3234" i="2" s="1"/>
  <c r="EF3233" i="2" a="1"/>
  <c r="EF3233" i="2" s="1"/>
  <c r="EF3232" i="2" a="1"/>
  <c r="EF3232" i="2" s="1"/>
  <c r="EF3231" i="2" a="1"/>
  <c r="EF3231" i="2" s="1"/>
  <c r="EF3230" i="2" a="1"/>
  <c r="EF3230" i="2" s="1"/>
  <c r="EF3229" i="2" a="1"/>
  <c r="EF3229" i="2" s="1"/>
  <c r="EF3228" i="2" a="1"/>
  <c r="EF3228" i="2" s="1"/>
  <c r="EF3227" i="2" a="1"/>
  <c r="EF3227" i="2" s="1"/>
  <c r="EF3226" i="2" a="1"/>
  <c r="EF3226" i="2" s="1"/>
  <c r="EF3225" i="2" a="1"/>
  <c r="EF3225" i="2" s="1"/>
  <c r="EF3224" i="2" a="1"/>
  <c r="EF3224" i="2" s="1"/>
  <c r="EF3223" i="2" a="1"/>
  <c r="EF3223" i="2" s="1"/>
  <c r="EF3222" i="2" a="1"/>
  <c r="EF3222" i="2" s="1"/>
  <c r="EF3221" i="2" a="1"/>
  <c r="EF3221" i="2" s="1"/>
  <c r="EF3220" i="2" a="1"/>
  <c r="EF3220" i="2" s="1"/>
  <c r="EF3219" i="2" a="1"/>
  <c r="EF3219" i="2" s="1"/>
  <c r="EF3218" i="2" a="1"/>
  <c r="EF3218" i="2" s="1"/>
  <c r="EF3217" i="2" a="1"/>
  <c r="EF3217" i="2" s="1"/>
  <c r="EF3216" i="2" a="1"/>
  <c r="EF3216" i="2" s="1"/>
  <c r="EF3215" i="2" a="1"/>
  <c r="EF3215" i="2" s="1"/>
  <c r="EF3214" i="2" a="1"/>
  <c r="EF3214" i="2" s="1"/>
  <c r="EF3213" i="2" a="1"/>
  <c r="EF3213" i="2" s="1"/>
  <c r="EF3212" i="2" a="1"/>
  <c r="EF3212" i="2" s="1"/>
  <c r="EF3211" i="2" a="1"/>
  <c r="EF3211" i="2" s="1"/>
  <c r="EF3210" i="2" a="1"/>
  <c r="EF3210" i="2" s="1"/>
  <c r="EF3209" i="2" a="1"/>
  <c r="EF3209" i="2" s="1"/>
  <c r="EF3208" i="2" a="1"/>
  <c r="EF3208" i="2" s="1"/>
  <c r="EF3207" i="2" a="1"/>
  <c r="EF3207" i="2" s="1"/>
  <c r="EF3206" i="2" a="1"/>
  <c r="EF3206" i="2" s="1"/>
  <c r="EF3205" i="2" a="1"/>
  <c r="EF3205" i="2" s="1"/>
  <c r="EF3204" i="2" a="1"/>
  <c r="EF3204" i="2" s="1"/>
  <c r="EF3203" i="2" a="1"/>
  <c r="EF3203" i="2" s="1"/>
  <c r="EF3202" i="2" a="1"/>
  <c r="EF3202" i="2" s="1"/>
  <c r="EF3201" i="2" a="1"/>
  <c r="EF3201" i="2" s="1"/>
  <c r="EF3200" i="2" a="1"/>
  <c r="EF3200" i="2" s="1"/>
  <c r="EF3199" i="2" a="1"/>
  <c r="EF3199" i="2" s="1"/>
  <c r="EF3198" i="2" a="1"/>
  <c r="EF3198" i="2" s="1"/>
  <c r="EF3197" i="2" a="1"/>
  <c r="EF3197" i="2" s="1"/>
  <c r="EF3196" i="2" a="1"/>
  <c r="EF3196" i="2" s="1"/>
  <c r="EF3195" i="2" a="1"/>
  <c r="EF3195" i="2" s="1"/>
  <c r="EF3194" i="2" a="1"/>
  <c r="EF3194" i="2" s="1"/>
  <c r="EF3193" i="2" a="1"/>
  <c r="EF3193" i="2" s="1"/>
  <c r="EF3192" i="2" a="1"/>
  <c r="EF3192" i="2" s="1"/>
  <c r="EF3191" i="2" a="1"/>
  <c r="EF3191" i="2" s="1"/>
  <c r="EF3190" i="2" a="1"/>
  <c r="EF3190" i="2" s="1"/>
  <c r="EF3189" i="2" a="1"/>
  <c r="EF3189" i="2" s="1"/>
  <c r="EF3188" i="2" a="1"/>
  <c r="EF3188" i="2" s="1"/>
  <c r="EF3187" i="2" a="1"/>
  <c r="EF3187" i="2" s="1"/>
  <c r="EF3186" i="2" a="1"/>
  <c r="EF3186" i="2" s="1"/>
  <c r="EF3185" i="2" a="1"/>
  <c r="EF3185" i="2" s="1"/>
  <c r="EF3184" i="2" a="1"/>
  <c r="EF3184" i="2" s="1"/>
  <c r="EF3183" i="2" a="1"/>
  <c r="EF3183" i="2" s="1"/>
  <c r="EF3182" i="2" a="1"/>
  <c r="EF3182" i="2" s="1"/>
  <c r="EF3181" i="2" a="1"/>
  <c r="EF3181" i="2" s="1"/>
  <c r="EF3180" i="2" a="1"/>
  <c r="EF3180" i="2" s="1"/>
  <c r="EF3179" i="2" a="1"/>
  <c r="EF3179" i="2" s="1"/>
  <c r="EF3178" i="2" a="1"/>
  <c r="EF3178" i="2" s="1"/>
  <c r="EF3177" i="2" a="1"/>
  <c r="EF3177" i="2" s="1"/>
  <c r="EF3176" i="2" a="1"/>
  <c r="EF3176" i="2" s="1"/>
  <c r="EF3175" i="2" a="1"/>
  <c r="EF3175" i="2" s="1"/>
  <c r="EF3174" i="2" a="1"/>
  <c r="EF3174" i="2" s="1"/>
  <c r="EF3173" i="2" a="1"/>
  <c r="EF3173" i="2" s="1"/>
  <c r="EF3172" i="2" a="1"/>
  <c r="EF3172" i="2" s="1"/>
  <c r="EF3171" i="2" a="1"/>
  <c r="EF3171" i="2" s="1"/>
  <c r="EF3170" i="2" a="1"/>
  <c r="EF3170" i="2" s="1"/>
  <c r="EF3169" i="2" a="1"/>
  <c r="EF3169" i="2" s="1"/>
  <c r="EF3168" i="2" a="1"/>
  <c r="EF3168" i="2" s="1"/>
  <c r="EF3167" i="2" a="1"/>
  <c r="EF3167" i="2" s="1"/>
  <c r="EF3166" i="2" a="1"/>
  <c r="EF3166" i="2" s="1"/>
  <c r="EF3165" i="2" a="1"/>
  <c r="EF3165" i="2" s="1"/>
  <c r="EF3164" i="2" a="1"/>
  <c r="EF3164" i="2" s="1"/>
  <c r="EF3163" i="2" a="1"/>
  <c r="EF3163" i="2" s="1"/>
  <c r="EF3162" i="2" a="1"/>
  <c r="EF3162" i="2" s="1"/>
  <c r="EF3161" i="2" a="1"/>
  <c r="EF3161" i="2" s="1"/>
  <c r="EF3160" i="2" a="1"/>
  <c r="EF3160" i="2" s="1"/>
  <c r="EF3159" i="2" a="1"/>
  <c r="EF3159" i="2" s="1"/>
  <c r="EF3158" i="2" a="1"/>
  <c r="EF3158" i="2" s="1"/>
  <c r="EF3157" i="2" a="1"/>
  <c r="EF3157" i="2" s="1"/>
  <c r="EF3156" i="2" a="1"/>
  <c r="EF3156" i="2" s="1"/>
  <c r="EF3155" i="2" a="1"/>
  <c r="EF3155" i="2" s="1"/>
  <c r="EF3154" i="2" a="1"/>
  <c r="EF3154" i="2" s="1"/>
  <c r="EF3153" i="2" a="1"/>
  <c r="EF3153" i="2" s="1"/>
  <c r="EF3152" i="2" a="1"/>
  <c r="EF3152" i="2" s="1"/>
  <c r="EF3151" i="2" a="1"/>
  <c r="EF3151" i="2" s="1"/>
  <c r="EF3150" i="2" a="1"/>
  <c r="EF3150" i="2" s="1"/>
  <c r="EF3149" i="2" a="1"/>
  <c r="EF3149" i="2" s="1"/>
  <c r="EF3148" i="2" a="1"/>
  <c r="EF3148" i="2" s="1"/>
  <c r="EF3147" i="2" a="1"/>
  <c r="EF3147" i="2" s="1"/>
  <c r="EF3146" i="2" a="1"/>
  <c r="EF3146" i="2" s="1"/>
  <c r="EF3145" i="2" a="1"/>
  <c r="EF3145" i="2" s="1"/>
  <c r="EF3144" i="2" a="1"/>
  <c r="EF3144" i="2" s="1"/>
  <c r="EF3143" i="2" a="1"/>
  <c r="EF3143" i="2" s="1"/>
  <c r="EF3142" i="2" a="1"/>
  <c r="EF3142" i="2" s="1"/>
  <c r="EF3141" i="2" a="1"/>
  <c r="EF3141" i="2" s="1"/>
  <c r="EF3140" i="2" a="1"/>
  <c r="EF3140" i="2" s="1"/>
  <c r="EF3139" i="2" a="1"/>
  <c r="EF3139" i="2" s="1"/>
  <c r="EF3138" i="2" a="1"/>
  <c r="EF3138" i="2" s="1"/>
  <c r="EF3137" i="2" a="1"/>
  <c r="EF3137" i="2" s="1"/>
  <c r="EF3136" i="2" a="1"/>
  <c r="EF3136" i="2" s="1"/>
  <c r="EF3135" i="2" a="1"/>
  <c r="EF3135" i="2" s="1"/>
  <c r="EF3134" i="2" a="1"/>
  <c r="EF3134" i="2" s="1"/>
  <c r="EF3133" i="2" a="1"/>
  <c r="EF3133" i="2" s="1"/>
  <c r="EF3132" i="2" a="1"/>
  <c r="EF3132" i="2" s="1"/>
  <c r="EF3131" i="2" a="1"/>
  <c r="EF3131" i="2" s="1"/>
  <c r="EF3130" i="2" a="1"/>
  <c r="EF3130" i="2" s="1"/>
  <c r="EF3129" i="2" a="1"/>
  <c r="EF3129" i="2" s="1"/>
  <c r="EF3128" i="2" a="1"/>
  <c r="EF3128" i="2" s="1"/>
  <c r="EF3127" i="2" a="1"/>
  <c r="EF3127" i="2" s="1"/>
  <c r="EF3126" i="2" a="1"/>
  <c r="EF3126" i="2" s="1"/>
  <c r="EF3125" i="2" a="1"/>
  <c r="EF3125" i="2" s="1"/>
  <c r="EF3124" i="2" a="1"/>
  <c r="EF3124" i="2" s="1"/>
  <c r="EF3123" i="2" a="1"/>
  <c r="EF3123" i="2" s="1"/>
  <c r="EF3122" i="2" a="1"/>
  <c r="EF3122" i="2" s="1"/>
  <c r="EF3121" i="2" a="1"/>
  <c r="EF3121" i="2" s="1"/>
  <c r="EF3120" i="2" a="1"/>
  <c r="EF3120" i="2" s="1"/>
  <c r="EF3119" i="2" a="1"/>
  <c r="EF3119" i="2" s="1"/>
  <c r="EF3118" i="2" a="1"/>
  <c r="EF3118" i="2" s="1"/>
  <c r="EF3117" i="2" a="1"/>
  <c r="EF3117" i="2" s="1"/>
  <c r="EF3116" i="2" a="1"/>
  <c r="EF3116" i="2" s="1"/>
  <c r="EF3115" i="2" a="1"/>
  <c r="EF3115" i="2" s="1"/>
  <c r="EF3114" i="2" a="1"/>
  <c r="EF3114" i="2" s="1"/>
  <c r="EF3113" i="2" a="1"/>
  <c r="EF3113" i="2" s="1"/>
  <c r="EF3112" i="2" a="1"/>
  <c r="EF3112" i="2" s="1"/>
  <c r="EF3111" i="2" a="1"/>
  <c r="EF3111" i="2" s="1"/>
  <c r="EF3110" i="2" a="1"/>
  <c r="EF3110" i="2" s="1"/>
  <c r="EF3109" i="2" a="1"/>
  <c r="EF3109" i="2" s="1"/>
  <c r="EF3108" i="2" a="1"/>
  <c r="EF3108" i="2" s="1"/>
  <c r="EF3107" i="2" a="1"/>
  <c r="EF3107" i="2" s="1"/>
  <c r="EF3106" i="2" a="1"/>
  <c r="EF3106" i="2" s="1"/>
  <c r="EF3105" i="2" a="1"/>
  <c r="EF3105" i="2" s="1"/>
  <c r="EF3104" i="2" a="1"/>
  <c r="EF3104" i="2" s="1"/>
  <c r="EF3103" i="2" a="1"/>
  <c r="EF3103" i="2" s="1"/>
  <c r="EF3102" i="2" a="1"/>
  <c r="EF3102" i="2" s="1"/>
  <c r="EF3101" i="2" a="1"/>
  <c r="EF3101" i="2" s="1"/>
  <c r="EF3100" i="2" a="1"/>
  <c r="EF3100" i="2" s="1"/>
  <c r="EF3099" i="2" a="1"/>
  <c r="EF3099" i="2" s="1"/>
  <c r="EF3098" i="2" a="1"/>
  <c r="EF3098" i="2" s="1"/>
  <c r="EF3097" i="2" a="1"/>
  <c r="EF3097" i="2" s="1"/>
  <c r="EF3096" i="2" a="1"/>
  <c r="EF3096" i="2" s="1"/>
  <c r="EF3095" i="2" a="1"/>
  <c r="EF3095" i="2" s="1"/>
  <c r="EF3094" i="2" a="1"/>
  <c r="EF3094" i="2" s="1"/>
  <c r="EF3093" i="2" a="1"/>
  <c r="EF3093" i="2" s="1"/>
  <c r="EF3092" i="2" a="1"/>
  <c r="EF3092" i="2" s="1"/>
  <c r="EF3091" i="2" a="1"/>
  <c r="EF3091" i="2" s="1"/>
  <c r="EF3090" i="2" a="1"/>
  <c r="EF3090" i="2" s="1"/>
  <c r="EF3089" i="2" a="1"/>
  <c r="EF3089" i="2" s="1"/>
  <c r="EF3088" i="2" a="1"/>
  <c r="EF3088" i="2" s="1"/>
  <c r="EF3087" i="2" a="1"/>
  <c r="EF3087" i="2" s="1"/>
  <c r="EF3086" i="2" a="1"/>
  <c r="EF3086" i="2" s="1"/>
  <c r="EF3085" i="2" a="1"/>
  <c r="EF3085" i="2" s="1"/>
  <c r="EF3084" i="2" a="1"/>
  <c r="EF3084" i="2" s="1"/>
  <c r="EF3083" i="2" a="1"/>
  <c r="EF3083" i="2" s="1"/>
  <c r="EF3082" i="2" a="1"/>
  <c r="EF3082" i="2" s="1"/>
  <c r="EF3081" i="2" a="1"/>
  <c r="EF3081" i="2" s="1"/>
  <c r="EF3080" i="2" a="1"/>
  <c r="EF3080" i="2" s="1"/>
  <c r="EF3079" i="2" a="1"/>
  <c r="EF3079" i="2" s="1"/>
  <c r="EF3078" i="2" a="1"/>
  <c r="EF3078" i="2" s="1"/>
  <c r="EF3077" i="2" a="1"/>
  <c r="EF3077" i="2" s="1"/>
  <c r="EF3076" i="2" a="1"/>
  <c r="EF3076" i="2" s="1"/>
  <c r="EF3075" i="2" a="1"/>
  <c r="EF3075" i="2" s="1"/>
  <c r="EF3074" i="2" a="1"/>
  <c r="EF3074" i="2" s="1"/>
  <c r="EF3073" i="2" a="1"/>
  <c r="EF3073" i="2" s="1"/>
  <c r="EF3072" i="2" a="1"/>
  <c r="EF3072" i="2" s="1"/>
  <c r="EF3071" i="2" a="1"/>
  <c r="EF3071" i="2" s="1"/>
  <c r="EF3070" i="2" a="1"/>
  <c r="EF3070" i="2" s="1"/>
  <c r="EF3069" i="2" a="1"/>
  <c r="EF3069" i="2" s="1"/>
  <c r="EF3068" i="2" a="1"/>
  <c r="EF3068" i="2" s="1"/>
  <c r="EF3067" i="2" a="1"/>
  <c r="EF3067" i="2" s="1"/>
  <c r="EF3066" i="2" a="1"/>
  <c r="EF3066" i="2" s="1"/>
  <c r="EF3065" i="2" a="1"/>
  <c r="EF3065" i="2" s="1"/>
  <c r="EF3064" i="2" a="1"/>
  <c r="EF3064" i="2" s="1"/>
  <c r="EF3063" i="2" a="1"/>
  <c r="EF3063" i="2" s="1"/>
  <c r="EF3062" i="2" a="1"/>
  <c r="EF3062" i="2" s="1"/>
  <c r="EF3061" i="2" a="1"/>
  <c r="EF3061" i="2" s="1"/>
  <c r="EF3060" i="2" a="1"/>
  <c r="EF3060" i="2" s="1"/>
  <c r="EF3059" i="2" a="1"/>
  <c r="EF3059" i="2" s="1"/>
  <c r="EF3058" i="2" a="1"/>
  <c r="EF3058" i="2" s="1"/>
  <c r="EF3057" i="2" a="1"/>
  <c r="EF3057" i="2" s="1"/>
  <c r="EF3056" i="2" a="1"/>
  <c r="EF3056" i="2" s="1"/>
  <c r="EF3055" i="2" a="1"/>
  <c r="EF3055" i="2" s="1"/>
  <c r="EF3054" i="2" a="1"/>
  <c r="EF3054" i="2" s="1"/>
  <c r="EF3053" i="2" a="1"/>
  <c r="EF3053" i="2" s="1"/>
  <c r="EF3052" i="2" a="1"/>
  <c r="EF3052" i="2" s="1"/>
  <c r="EF3051" i="2" a="1"/>
  <c r="EF3051" i="2" s="1"/>
  <c r="EF3050" i="2" a="1"/>
  <c r="EF3050" i="2" s="1"/>
  <c r="EF3049" i="2" a="1"/>
  <c r="EF3049" i="2" s="1"/>
  <c r="EF3048" i="2" a="1"/>
  <c r="EF3048" i="2" s="1"/>
  <c r="EF3047" i="2" a="1"/>
  <c r="EF3047" i="2" s="1"/>
  <c r="EF3046" i="2" a="1"/>
  <c r="EF3046" i="2" s="1"/>
  <c r="EF3045" i="2" a="1"/>
  <c r="EF3045" i="2" s="1"/>
  <c r="EF3044" i="2" a="1"/>
  <c r="EF3044" i="2" s="1"/>
  <c r="EF3043" i="2" a="1"/>
  <c r="EF3043" i="2" s="1"/>
  <c r="EF3042" i="2" a="1"/>
  <c r="EF3042" i="2" s="1"/>
  <c r="EF3041" i="2" a="1"/>
  <c r="EF3041" i="2" s="1"/>
  <c r="EF3040" i="2" a="1"/>
  <c r="EF3040" i="2" s="1"/>
  <c r="EF3039" i="2" a="1"/>
  <c r="EF3039" i="2" s="1"/>
  <c r="EF3038" i="2" a="1"/>
  <c r="EF3038" i="2" s="1"/>
  <c r="EF3037" i="2" a="1"/>
  <c r="EF3037" i="2" s="1"/>
  <c r="EF3036" i="2" a="1"/>
  <c r="EF3036" i="2" s="1"/>
  <c r="EF3035" i="2" a="1"/>
  <c r="EF3035" i="2" s="1"/>
  <c r="EF3034" i="2" a="1"/>
  <c r="EF3034" i="2" s="1"/>
  <c r="EF3033" i="2" a="1"/>
  <c r="EF3033" i="2" s="1"/>
  <c r="EF3032" i="2" a="1"/>
  <c r="EF3032" i="2" s="1"/>
  <c r="EF3031" i="2" a="1"/>
  <c r="EF3031" i="2" s="1"/>
  <c r="EF3030" i="2" a="1"/>
  <c r="EF3030" i="2" s="1"/>
  <c r="EF3029" i="2" a="1"/>
  <c r="EF3029" i="2" s="1"/>
  <c r="EF3028" i="2" a="1"/>
  <c r="EF3028" i="2" s="1"/>
  <c r="EF3027" i="2" a="1"/>
  <c r="EF3027" i="2" s="1"/>
  <c r="EF3026" i="2" a="1"/>
  <c r="EF3026" i="2" s="1"/>
  <c r="EF3025" i="2" a="1"/>
  <c r="EF3025" i="2" s="1"/>
  <c r="EF3024" i="2" a="1"/>
  <c r="EF3024" i="2" s="1"/>
  <c r="EF3023" i="2" a="1"/>
  <c r="EF3023" i="2" s="1"/>
  <c r="EF3022" i="2" a="1"/>
  <c r="EF3022" i="2" s="1"/>
  <c r="EF3021" i="2" a="1"/>
  <c r="EF3021" i="2" s="1"/>
  <c r="EF3020" i="2" a="1"/>
  <c r="EF3020" i="2" s="1"/>
  <c r="EF3019" i="2" a="1"/>
  <c r="EF3019" i="2" s="1"/>
  <c r="EF3018" i="2" a="1"/>
  <c r="EF3018" i="2" s="1"/>
  <c r="EF3017" i="2" a="1"/>
  <c r="EF3017" i="2" s="1"/>
  <c r="EF3016" i="2" a="1"/>
  <c r="EF3016" i="2" s="1"/>
  <c r="EF3015" i="2" a="1"/>
  <c r="EF3015" i="2" s="1"/>
  <c r="EF3014" i="2" a="1"/>
  <c r="EF3014" i="2" s="1"/>
  <c r="EF3013" i="2" a="1"/>
  <c r="EF3013" i="2" s="1"/>
  <c r="EF3012" i="2" a="1"/>
  <c r="EF3012" i="2" s="1"/>
  <c r="EF3011" i="2" a="1"/>
  <c r="EF3011" i="2" s="1"/>
  <c r="EF3010" i="2" a="1"/>
  <c r="EF3010" i="2" s="1"/>
  <c r="EF3009" i="2" a="1"/>
  <c r="EF3009" i="2" s="1"/>
  <c r="EF3008" i="2" a="1"/>
  <c r="EF3008" i="2" s="1"/>
  <c r="EF3007" i="2" a="1"/>
  <c r="EF3007" i="2" s="1"/>
  <c r="EF3006" i="2" a="1"/>
  <c r="EF3006" i="2" s="1"/>
  <c r="EF3005" i="2" a="1"/>
  <c r="EF3005" i="2" s="1"/>
  <c r="EF3004" i="2" a="1"/>
  <c r="EF3004" i="2" s="1"/>
  <c r="EF3003" i="2" a="1"/>
  <c r="EF3003" i="2" s="1"/>
  <c r="EF3002" i="2" a="1"/>
  <c r="EF3002" i="2" s="1"/>
  <c r="EF3001" i="2" a="1"/>
  <c r="EF3001" i="2" s="1"/>
  <c r="EF3000" i="2" a="1"/>
  <c r="EF3000" i="2" s="1"/>
  <c r="EF2999" i="2" a="1"/>
  <c r="EF2999" i="2" s="1"/>
  <c r="EF2998" i="2" a="1"/>
  <c r="EF2998" i="2" s="1"/>
  <c r="EF2997" i="2" a="1"/>
  <c r="EF2997" i="2" s="1"/>
  <c r="EF2996" i="2" a="1"/>
  <c r="EF2996" i="2" s="1"/>
  <c r="EF2995" i="2" a="1"/>
  <c r="EF2995" i="2" s="1"/>
  <c r="EF2994" i="2" a="1"/>
  <c r="EF2994" i="2" s="1"/>
  <c r="EF2993" i="2" a="1"/>
  <c r="EF2993" i="2" s="1"/>
  <c r="EF2992" i="2" a="1"/>
  <c r="EF2992" i="2" s="1"/>
  <c r="EF2991" i="2" a="1"/>
  <c r="EF2991" i="2" s="1"/>
  <c r="EF2990" i="2" a="1"/>
  <c r="EF2990" i="2" s="1"/>
  <c r="EF2989" i="2" a="1"/>
  <c r="EF2989" i="2" s="1"/>
  <c r="EF2988" i="2" a="1"/>
  <c r="EF2988" i="2" s="1"/>
  <c r="EF2987" i="2" a="1"/>
  <c r="EF2987" i="2" s="1"/>
  <c r="EF2986" i="2" a="1"/>
  <c r="EF2986" i="2" s="1"/>
  <c r="EF2985" i="2" a="1"/>
  <c r="EF2985" i="2" s="1"/>
  <c r="EF2984" i="2" a="1"/>
  <c r="EF2984" i="2" s="1"/>
  <c r="EF2983" i="2" a="1"/>
  <c r="EF2983" i="2" s="1"/>
  <c r="EF2982" i="2" a="1"/>
  <c r="EF2982" i="2" s="1"/>
  <c r="EF2981" i="2" a="1"/>
  <c r="EF2981" i="2" s="1"/>
  <c r="EF2980" i="2" a="1"/>
  <c r="EF2980" i="2" s="1"/>
  <c r="EF2979" i="2" a="1"/>
  <c r="EF2979" i="2" s="1"/>
  <c r="EF2978" i="2" a="1"/>
  <c r="EF2978" i="2" s="1"/>
  <c r="EF2977" i="2" a="1"/>
  <c r="EF2977" i="2" s="1"/>
  <c r="EF2976" i="2" a="1"/>
  <c r="EF2976" i="2" s="1"/>
  <c r="EF2975" i="2" a="1"/>
  <c r="EF2975" i="2" s="1"/>
  <c r="EF2974" i="2" a="1"/>
  <c r="EF2974" i="2" s="1"/>
  <c r="EF2973" i="2" a="1"/>
  <c r="EF2973" i="2" s="1"/>
  <c r="EF2972" i="2" a="1"/>
  <c r="EF2972" i="2" s="1"/>
  <c r="EF2971" i="2" a="1"/>
  <c r="EF2971" i="2" s="1"/>
  <c r="EF2970" i="2" a="1"/>
  <c r="EF2970" i="2" s="1"/>
  <c r="EF2969" i="2" a="1"/>
  <c r="EF2969" i="2" s="1"/>
  <c r="EF2968" i="2" a="1"/>
  <c r="EF2968" i="2" s="1"/>
  <c r="EF2967" i="2" a="1"/>
  <c r="EF2967" i="2" s="1"/>
  <c r="EF2966" i="2" a="1"/>
  <c r="EF2966" i="2" s="1"/>
  <c r="EF2965" i="2" a="1"/>
  <c r="EF2965" i="2" s="1"/>
  <c r="EF2964" i="2" a="1"/>
  <c r="EF2964" i="2" s="1"/>
  <c r="EF2963" i="2" a="1"/>
  <c r="EF2963" i="2" s="1"/>
  <c r="EF2962" i="2" a="1"/>
  <c r="EF2962" i="2" s="1"/>
  <c r="EF2961" i="2" a="1"/>
  <c r="EF2961" i="2" s="1"/>
  <c r="EF2960" i="2" a="1"/>
  <c r="EF2960" i="2" s="1"/>
  <c r="EF2959" i="2" a="1"/>
  <c r="EF2959" i="2" s="1"/>
  <c r="EF2958" i="2" a="1"/>
  <c r="EF2958" i="2" s="1"/>
  <c r="EF2957" i="2" a="1"/>
  <c r="EF2957" i="2" s="1"/>
  <c r="EF2956" i="2" a="1"/>
  <c r="EF2956" i="2" s="1"/>
  <c r="EF2955" i="2" a="1"/>
  <c r="EF2955" i="2" s="1"/>
  <c r="EF2954" i="2" a="1"/>
  <c r="EF2954" i="2" s="1"/>
  <c r="EF2953" i="2" a="1"/>
  <c r="EF2953" i="2" s="1"/>
  <c r="EF2952" i="2" a="1"/>
  <c r="EF2952" i="2" s="1"/>
  <c r="EF2951" i="2" a="1"/>
  <c r="EF2951" i="2" s="1"/>
  <c r="EF2950" i="2" a="1"/>
  <c r="EF2950" i="2" s="1"/>
  <c r="EF2949" i="2" a="1"/>
  <c r="EF2949" i="2" s="1"/>
  <c r="EF2948" i="2" a="1"/>
  <c r="EF2948" i="2" s="1"/>
  <c r="EF2947" i="2" a="1"/>
  <c r="EF2947" i="2" s="1"/>
  <c r="EF2946" i="2" a="1"/>
  <c r="EF2946" i="2" s="1"/>
  <c r="EF2945" i="2" a="1"/>
  <c r="EF2945" i="2" s="1"/>
  <c r="EF2944" i="2" a="1"/>
  <c r="EF2944" i="2" s="1"/>
  <c r="EF2943" i="2" a="1"/>
  <c r="EF2943" i="2" s="1"/>
  <c r="EF2942" i="2" a="1"/>
  <c r="EF2942" i="2" s="1"/>
  <c r="EF2941" i="2" a="1"/>
  <c r="EF2941" i="2" s="1"/>
  <c r="EF2940" i="2" a="1"/>
  <c r="EF2940" i="2" s="1"/>
  <c r="EF2939" i="2" a="1"/>
  <c r="EF2939" i="2" s="1"/>
  <c r="EF2938" i="2" a="1"/>
  <c r="EF2938" i="2" s="1"/>
  <c r="EF2937" i="2" a="1"/>
  <c r="EF2937" i="2" s="1"/>
  <c r="EF2936" i="2" a="1"/>
  <c r="EF2936" i="2" s="1"/>
  <c r="EF2935" i="2" a="1"/>
  <c r="EF2935" i="2" s="1"/>
  <c r="EF2934" i="2" a="1"/>
  <c r="EF2934" i="2" s="1"/>
  <c r="EF2933" i="2" a="1"/>
  <c r="EF2933" i="2" s="1"/>
  <c r="EF2932" i="2" a="1"/>
  <c r="EF2932" i="2" s="1"/>
  <c r="EF2931" i="2" a="1"/>
  <c r="EF2931" i="2" s="1"/>
  <c r="EF2930" i="2" a="1"/>
  <c r="EF2930" i="2" s="1"/>
  <c r="EF2929" i="2" a="1"/>
  <c r="EF2929" i="2" s="1"/>
  <c r="EF2928" i="2" a="1"/>
  <c r="EF2928" i="2" s="1"/>
  <c r="EF2927" i="2" a="1"/>
  <c r="EF2927" i="2" s="1"/>
  <c r="EF2926" i="2" a="1"/>
  <c r="EF2926" i="2" s="1"/>
  <c r="EF2925" i="2" a="1"/>
  <c r="EF2925" i="2" s="1"/>
  <c r="EF2924" i="2" a="1"/>
  <c r="EF2924" i="2" s="1"/>
  <c r="EF2923" i="2" a="1"/>
  <c r="EF2923" i="2" s="1"/>
  <c r="EF2922" i="2" a="1"/>
  <c r="EF2922" i="2" s="1"/>
  <c r="EF2921" i="2" a="1"/>
  <c r="EF2921" i="2" s="1"/>
  <c r="EF2920" i="2" a="1"/>
  <c r="EF2920" i="2" s="1"/>
  <c r="EF2919" i="2" a="1"/>
  <c r="EF2919" i="2" s="1"/>
  <c r="EF2918" i="2" a="1"/>
  <c r="EF2918" i="2" s="1"/>
  <c r="EF2917" i="2" a="1"/>
  <c r="EF2917" i="2" s="1"/>
  <c r="EF2916" i="2" a="1"/>
  <c r="EF2916" i="2" s="1"/>
  <c r="EF2915" i="2" a="1"/>
  <c r="EF2915" i="2" s="1"/>
  <c r="EF2914" i="2" a="1"/>
  <c r="EF2914" i="2" s="1"/>
  <c r="EF2913" i="2" a="1"/>
  <c r="EF2913" i="2" s="1"/>
  <c r="EF2912" i="2" a="1"/>
  <c r="EF2912" i="2" s="1"/>
  <c r="EF2911" i="2" a="1"/>
  <c r="EF2911" i="2" s="1"/>
  <c r="EF2910" i="2" a="1"/>
  <c r="EF2910" i="2" s="1"/>
  <c r="EF2909" i="2" a="1"/>
  <c r="EF2909" i="2" s="1"/>
  <c r="EF2908" i="2" a="1"/>
  <c r="EF2908" i="2" s="1"/>
  <c r="EF2907" i="2" a="1"/>
  <c r="EF2907" i="2" s="1"/>
  <c r="EF2906" i="2" a="1"/>
  <c r="EF2906" i="2" s="1"/>
  <c r="EF2905" i="2" a="1"/>
  <c r="EF2905" i="2" s="1"/>
  <c r="EF2904" i="2" a="1"/>
  <c r="EF2904" i="2" s="1"/>
  <c r="EF2903" i="2" a="1"/>
  <c r="EF2903" i="2" s="1"/>
  <c r="EF2902" i="2" a="1"/>
  <c r="EF2902" i="2" s="1"/>
  <c r="EF2901" i="2" a="1"/>
  <c r="EF2901" i="2" s="1"/>
  <c r="EF2900" i="2" a="1"/>
  <c r="EF2900" i="2" s="1"/>
  <c r="EF2899" i="2" a="1"/>
  <c r="EF2899" i="2" s="1"/>
  <c r="EF2898" i="2" a="1"/>
  <c r="EF2898" i="2" s="1"/>
  <c r="EF2897" i="2" a="1"/>
  <c r="EF2897" i="2" s="1"/>
  <c r="EF2896" i="2" a="1"/>
  <c r="EF2896" i="2" s="1"/>
  <c r="EF2895" i="2" a="1"/>
  <c r="EF2895" i="2" s="1"/>
  <c r="EF2894" i="2" a="1"/>
  <c r="EF2894" i="2" s="1"/>
  <c r="EF2893" i="2" a="1"/>
  <c r="EF2893" i="2" s="1"/>
  <c r="EF2892" i="2" a="1"/>
  <c r="EF2892" i="2" s="1"/>
  <c r="EF2891" i="2" a="1"/>
  <c r="EF2891" i="2" s="1"/>
  <c r="EF2890" i="2" a="1"/>
  <c r="EF2890" i="2" s="1"/>
  <c r="EF2889" i="2" a="1"/>
  <c r="EF2889" i="2" s="1"/>
  <c r="EF2888" i="2" a="1"/>
  <c r="EF2888" i="2" s="1"/>
  <c r="EF2887" i="2" a="1"/>
  <c r="EF2887" i="2" s="1"/>
  <c r="EF2886" i="2" a="1"/>
  <c r="EF2886" i="2" s="1"/>
  <c r="EF2885" i="2" a="1"/>
  <c r="EF2885" i="2" s="1"/>
  <c r="EF2884" i="2" a="1"/>
  <c r="EF2884" i="2" s="1"/>
  <c r="EF2883" i="2" a="1"/>
  <c r="EF2883" i="2" s="1"/>
  <c r="EF2882" i="2" a="1"/>
  <c r="EF2882" i="2" s="1"/>
  <c r="EF2881" i="2" a="1"/>
  <c r="EF2881" i="2" s="1"/>
  <c r="EF2880" i="2" a="1"/>
  <c r="EF2880" i="2" s="1"/>
  <c r="EF2879" i="2" a="1"/>
  <c r="EF2879" i="2" s="1"/>
  <c r="EF2878" i="2" a="1"/>
  <c r="EF2878" i="2" s="1"/>
  <c r="EF2877" i="2" a="1"/>
  <c r="EF2877" i="2" s="1"/>
  <c r="EF2876" i="2" a="1"/>
  <c r="EF2876" i="2" s="1"/>
  <c r="EF2875" i="2" a="1"/>
  <c r="EF2875" i="2" s="1"/>
  <c r="EF2874" i="2" a="1"/>
  <c r="EF2874" i="2" s="1"/>
  <c r="EF2873" i="2" a="1"/>
  <c r="EF2873" i="2" s="1"/>
  <c r="EF2872" i="2" a="1"/>
  <c r="EF2872" i="2" s="1"/>
  <c r="EF2871" i="2" a="1"/>
  <c r="EF2871" i="2" s="1"/>
  <c r="EF2870" i="2" a="1"/>
  <c r="EF2870" i="2" s="1"/>
  <c r="EF2869" i="2" a="1"/>
  <c r="EF2869" i="2" s="1"/>
  <c r="EF2868" i="2" a="1"/>
  <c r="EF2868" i="2" s="1"/>
  <c r="EF2867" i="2" a="1"/>
  <c r="EF2867" i="2" s="1"/>
  <c r="EF2866" i="2" a="1"/>
  <c r="EF2866" i="2" s="1"/>
  <c r="EF2865" i="2" a="1"/>
  <c r="EF2865" i="2" s="1"/>
  <c r="EF2864" i="2" a="1"/>
  <c r="EF2864" i="2" s="1"/>
  <c r="EF2863" i="2" a="1"/>
  <c r="EF2863" i="2" s="1"/>
  <c r="EF2862" i="2" a="1"/>
  <c r="EF2862" i="2" s="1"/>
  <c r="EF2861" i="2" a="1"/>
  <c r="EF2861" i="2" s="1"/>
  <c r="EF2860" i="2" a="1"/>
  <c r="EF2860" i="2" s="1"/>
  <c r="EF2859" i="2" a="1"/>
  <c r="EF2859" i="2" s="1"/>
  <c r="EF2858" i="2" a="1"/>
  <c r="EF2858" i="2" s="1"/>
  <c r="EF2857" i="2" a="1"/>
  <c r="EF2857" i="2" s="1"/>
  <c r="EF2856" i="2" a="1"/>
  <c r="EF2856" i="2" s="1"/>
  <c r="EF2855" i="2" a="1"/>
  <c r="EF2855" i="2" s="1"/>
  <c r="EF2854" i="2" a="1"/>
  <c r="EF2854" i="2" s="1"/>
  <c r="EF2853" i="2" a="1"/>
  <c r="EF2853" i="2" s="1"/>
  <c r="EF2852" i="2" a="1"/>
  <c r="EF2852" i="2" s="1"/>
  <c r="EF2851" i="2" a="1"/>
  <c r="EF2851" i="2" s="1"/>
  <c r="EF2850" i="2" a="1"/>
  <c r="EF2850" i="2" s="1"/>
  <c r="EF2849" i="2" a="1"/>
  <c r="EF2849" i="2" s="1"/>
  <c r="EF2848" i="2" a="1"/>
  <c r="EF2848" i="2" s="1"/>
  <c r="EF2847" i="2" a="1"/>
  <c r="EF2847" i="2" s="1"/>
  <c r="EF2846" i="2" a="1"/>
  <c r="EF2846" i="2" s="1"/>
  <c r="EF2845" i="2" a="1"/>
  <c r="EF2845" i="2" s="1"/>
  <c r="EF2844" i="2" a="1"/>
  <c r="EF2844" i="2" s="1"/>
  <c r="EF2843" i="2" a="1"/>
  <c r="EF2843" i="2" s="1"/>
  <c r="EF2842" i="2" a="1"/>
  <c r="EF2842" i="2" s="1"/>
  <c r="EF2841" i="2" a="1"/>
  <c r="EF2841" i="2" s="1"/>
  <c r="EF2840" i="2" a="1"/>
  <c r="EF2840" i="2" s="1"/>
  <c r="EF2839" i="2" a="1"/>
  <c r="EF2839" i="2" s="1"/>
  <c r="EF2838" i="2" a="1"/>
  <c r="EF2838" i="2" s="1"/>
  <c r="EF2837" i="2" a="1"/>
  <c r="EF2837" i="2" s="1"/>
  <c r="EF2836" i="2" a="1"/>
  <c r="EF2836" i="2" s="1"/>
  <c r="EF2835" i="2" a="1"/>
  <c r="EF2835" i="2" s="1"/>
  <c r="EF2834" i="2" a="1"/>
  <c r="EF2834" i="2" s="1"/>
  <c r="EF2833" i="2" a="1"/>
  <c r="EF2833" i="2" s="1"/>
  <c r="EF2832" i="2" a="1"/>
  <c r="EF2832" i="2" s="1"/>
  <c r="EF2831" i="2" a="1"/>
  <c r="EF2831" i="2" s="1"/>
  <c r="EF2830" i="2" a="1"/>
  <c r="EF2830" i="2" s="1"/>
  <c r="EF2829" i="2" a="1"/>
  <c r="EF2829" i="2" s="1"/>
  <c r="EF2828" i="2" a="1"/>
  <c r="EF2828" i="2" s="1"/>
  <c r="EF2827" i="2" a="1"/>
  <c r="EF2827" i="2" s="1"/>
  <c r="EF2826" i="2" a="1"/>
  <c r="EF2826" i="2" s="1"/>
  <c r="EF2825" i="2" a="1"/>
  <c r="EF2825" i="2" s="1"/>
  <c r="EF2824" i="2" a="1"/>
  <c r="EF2824" i="2" s="1"/>
  <c r="EF2823" i="2" a="1"/>
  <c r="EF2823" i="2" s="1"/>
  <c r="EF2822" i="2" a="1"/>
  <c r="EF2822" i="2" s="1"/>
  <c r="EF2821" i="2" a="1"/>
  <c r="EF2821" i="2" s="1"/>
  <c r="EF2820" i="2" a="1"/>
  <c r="EF2820" i="2" s="1"/>
  <c r="EF2819" i="2" a="1"/>
  <c r="EF2819" i="2" s="1"/>
  <c r="EF2818" i="2" a="1"/>
  <c r="EF2818" i="2" s="1"/>
  <c r="EF2817" i="2" a="1"/>
  <c r="EF2817" i="2" s="1"/>
  <c r="EF2816" i="2" a="1"/>
  <c r="EF2816" i="2" s="1"/>
  <c r="EF2815" i="2" a="1"/>
  <c r="EF2815" i="2" s="1"/>
  <c r="EF2814" i="2" a="1"/>
  <c r="EF2814" i="2" s="1"/>
  <c r="EF2813" i="2" a="1"/>
  <c r="EF2813" i="2" s="1"/>
  <c r="EF2812" i="2" a="1"/>
  <c r="EF2812" i="2" s="1"/>
  <c r="EF2811" i="2" a="1"/>
  <c r="EF2811" i="2" s="1"/>
  <c r="EF2810" i="2" a="1"/>
  <c r="EF2810" i="2" s="1"/>
  <c r="EF2809" i="2" a="1"/>
  <c r="EF2809" i="2" s="1"/>
  <c r="EF2808" i="2" a="1"/>
  <c r="EF2808" i="2" s="1"/>
  <c r="EF2807" i="2" a="1"/>
  <c r="EF2807" i="2" s="1"/>
  <c r="EF2806" i="2" a="1"/>
  <c r="EF2806" i="2" s="1"/>
  <c r="EF2805" i="2" a="1"/>
  <c r="EF2805" i="2" s="1"/>
  <c r="EF2804" i="2" a="1"/>
  <c r="EF2804" i="2" s="1"/>
  <c r="EF2803" i="2" a="1"/>
  <c r="EF2803" i="2" s="1"/>
  <c r="EF2802" i="2" a="1"/>
  <c r="EF2802" i="2" s="1"/>
  <c r="EF2801" i="2" a="1"/>
  <c r="EF2801" i="2" s="1"/>
  <c r="EF2800" i="2" a="1"/>
  <c r="EF2800" i="2" s="1"/>
  <c r="EF2799" i="2" a="1"/>
  <c r="EF2799" i="2" s="1"/>
  <c r="EF2798" i="2" a="1"/>
  <c r="EF2798" i="2" s="1"/>
  <c r="EF2797" i="2" a="1"/>
  <c r="EF2797" i="2" s="1"/>
  <c r="EF2796" i="2" a="1"/>
  <c r="EF2796" i="2" s="1"/>
  <c r="EF2795" i="2" a="1"/>
  <c r="EF2795" i="2" s="1"/>
  <c r="EF2794" i="2" a="1"/>
  <c r="EF2794" i="2" s="1"/>
  <c r="EF2793" i="2" a="1"/>
  <c r="EF2793" i="2" s="1"/>
  <c r="EF2792" i="2" a="1"/>
  <c r="EF2792" i="2" s="1"/>
  <c r="EF2791" i="2" a="1"/>
  <c r="EF2791" i="2" s="1"/>
  <c r="EF2790" i="2" a="1"/>
  <c r="EF2790" i="2" s="1"/>
  <c r="EF2789" i="2" a="1"/>
  <c r="EF2789" i="2" s="1"/>
  <c r="EF2788" i="2" a="1"/>
  <c r="EF2788" i="2" s="1"/>
  <c r="EF2787" i="2" a="1"/>
  <c r="EF2787" i="2" s="1"/>
  <c r="EF2786" i="2" a="1"/>
  <c r="EF2786" i="2" s="1"/>
  <c r="EF2785" i="2" a="1"/>
  <c r="EF2785" i="2" s="1"/>
  <c r="EF2784" i="2" a="1"/>
  <c r="EF2784" i="2" s="1"/>
  <c r="EF2783" i="2" a="1"/>
  <c r="EF2783" i="2" s="1"/>
  <c r="EF2782" i="2" a="1"/>
  <c r="EF2782" i="2" s="1"/>
  <c r="EF2781" i="2" a="1"/>
  <c r="EF2781" i="2" s="1"/>
  <c r="EF2780" i="2" a="1"/>
  <c r="EF2780" i="2" s="1"/>
  <c r="EF2779" i="2" a="1"/>
  <c r="EF2779" i="2" s="1"/>
  <c r="EF2778" i="2" a="1"/>
  <c r="EF2778" i="2" s="1"/>
  <c r="EF2777" i="2" a="1"/>
  <c r="EF2777" i="2" s="1"/>
  <c r="EF2776" i="2" a="1"/>
  <c r="EF2776" i="2" s="1"/>
  <c r="EF2775" i="2" a="1"/>
  <c r="EF2775" i="2" s="1"/>
  <c r="EF2774" i="2" a="1"/>
  <c r="EF2774" i="2" s="1"/>
  <c r="EF2773" i="2" a="1"/>
  <c r="EF2773" i="2" s="1"/>
  <c r="EF2772" i="2" a="1"/>
  <c r="EF2772" i="2" s="1"/>
  <c r="EF2771" i="2" a="1"/>
  <c r="EF2771" i="2" s="1"/>
  <c r="EF2770" i="2" a="1"/>
  <c r="EF2770" i="2" s="1"/>
  <c r="EF2769" i="2" a="1"/>
  <c r="EF2769" i="2" s="1"/>
  <c r="EF2768" i="2" a="1"/>
  <c r="EF2768" i="2" s="1"/>
  <c r="EF2767" i="2" a="1"/>
  <c r="EF2767" i="2" s="1"/>
  <c r="EF2766" i="2" a="1"/>
  <c r="EF2766" i="2" s="1"/>
  <c r="EF2765" i="2" a="1"/>
  <c r="EF2765" i="2" s="1"/>
  <c r="EF2764" i="2" a="1"/>
  <c r="EF2764" i="2" s="1"/>
  <c r="EF2763" i="2" a="1"/>
  <c r="EF2763" i="2" s="1"/>
  <c r="EF2762" i="2" a="1"/>
  <c r="EF2762" i="2" s="1"/>
  <c r="EF2761" i="2" a="1"/>
  <c r="EF2761" i="2" s="1"/>
  <c r="EF2760" i="2" a="1"/>
  <c r="EF2760" i="2" s="1"/>
  <c r="EF2759" i="2" a="1"/>
  <c r="EF2759" i="2" s="1"/>
  <c r="EF2758" i="2" a="1"/>
  <c r="EF2758" i="2" s="1"/>
  <c r="EF2757" i="2" a="1"/>
  <c r="EF2757" i="2" s="1"/>
  <c r="EF2756" i="2" a="1"/>
  <c r="EF2756" i="2" s="1"/>
  <c r="EF2755" i="2" a="1"/>
  <c r="EF2755" i="2" s="1"/>
  <c r="EF2754" i="2" a="1"/>
  <c r="EF2754" i="2" s="1"/>
  <c r="EF2753" i="2" a="1"/>
  <c r="EF2753" i="2" s="1"/>
  <c r="EF2752" i="2" a="1"/>
  <c r="EF2752" i="2" s="1"/>
  <c r="EF2751" i="2" a="1"/>
  <c r="EF2751" i="2" s="1"/>
  <c r="EF2750" i="2" a="1"/>
  <c r="EF2750" i="2" s="1"/>
  <c r="EF2749" i="2" a="1"/>
  <c r="EF2749" i="2" s="1"/>
  <c r="EF2748" i="2" a="1"/>
  <c r="EF2748" i="2" s="1"/>
  <c r="EF2747" i="2" a="1"/>
  <c r="EF2747" i="2" s="1"/>
  <c r="EF2746" i="2" a="1"/>
  <c r="EF2746" i="2" s="1"/>
  <c r="EF2745" i="2" a="1"/>
  <c r="EF2745" i="2" s="1"/>
  <c r="EF2744" i="2" a="1"/>
  <c r="EF2744" i="2" s="1"/>
  <c r="EF2743" i="2" a="1"/>
  <c r="EF2743" i="2" s="1"/>
  <c r="EF2742" i="2" a="1"/>
  <c r="EF2742" i="2" s="1"/>
  <c r="EF2741" i="2" a="1"/>
  <c r="EF2741" i="2" s="1"/>
  <c r="EF2740" i="2" a="1"/>
  <c r="EF2740" i="2" s="1"/>
  <c r="EF2739" i="2" a="1"/>
  <c r="EF2739" i="2" s="1"/>
  <c r="EF2738" i="2" a="1"/>
  <c r="EF2738" i="2" s="1"/>
  <c r="EF2737" i="2" a="1"/>
  <c r="EF2737" i="2" s="1"/>
  <c r="EF2736" i="2" a="1"/>
  <c r="EF2736" i="2" s="1"/>
  <c r="EF2735" i="2" a="1"/>
  <c r="EF2735" i="2" s="1"/>
  <c r="EF2734" i="2" a="1"/>
  <c r="EF2734" i="2" s="1"/>
  <c r="EF2733" i="2" a="1"/>
  <c r="EF2733" i="2" s="1"/>
  <c r="EF2732" i="2" a="1"/>
  <c r="EF2732" i="2" s="1"/>
  <c r="EF2731" i="2" a="1"/>
  <c r="EF2731" i="2" s="1"/>
  <c r="EF2730" i="2" a="1"/>
  <c r="EF2730" i="2" s="1"/>
  <c r="EF2729" i="2" a="1"/>
  <c r="EF2729" i="2" s="1"/>
  <c r="EF2728" i="2" a="1"/>
  <c r="EF2728" i="2" s="1"/>
  <c r="EF2727" i="2" a="1"/>
  <c r="EF2727" i="2" s="1"/>
  <c r="EF2726" i="2" a="1"/>
  <c r="EF2726" i="2" s="1"/>
  <c r="EF2725" i="2" a="1"/>
  <c r="EF2725" i="2" s="1"/>
  <c r="EF2724" i="2" a="1"/>
  <c r="EF2724" i="2" s="1"/>
  <c r="EF2723" i="2" a="1"/>
  <c r="EF2723" i="2" s="1"/>
  <c r="EF2722" i="2" a="1"/>
  <c r="EF2722" i="2" s="1"/>
  <c r="EF2721" i="2" a="1"/>
  <c r="EF2721" i="2" s="1"/>
  <c r="EF2720" i="2" a="1"/>
  <c r="EF2720" i="2" s="1"/>
  <c r="EF2719" i="2" a="1"/>
  <c r="EF2719" i="2" s="1"/>
  <c r="EF2718" i="2" a="1"/>
  <c r="EF2718" i="2" s="1"/>
  <c r="EF2717" i="2" a="1"/>
  <c r="EF2717" i="2" s="1"/>
  <c r="EF2716" i="2" a="1"/>
  <c r="EF2716" i="2" s="1"/>
  <c r="EF2715" i="2" a="1"/>
  <c r="EF2715" i="2" s="1"/>
  <c r="EF2714" i="2" a="1"/>
  <c r="EF2714" i="2" s="1"/>
  <c r="EF2713" i="2" a="1"/>
  <c r="EF2713" i="2" s="1"/>
  <c r="EF2712" i="2" a="1"/>
  <c r="EF2712" i="2" s="1"/>
  <c r="EF2711" i="2" a="1"/>
  <c r="EF2711" i="2" s="1"/>
  <c r="EF2710" i="2" a="1"/>
  <c r="EF2710" i="2" s="1"/>
  <c r="EF2709" i="2" a="1"/>
  <c r="EF2709" i="2" s="1"/>
  <c r="EF2708" i="2" a="1"/>
  <c r="EF2708" i="2" s="1"/>
  <c r="EF2707" i="2" a="1"/>
  <c r="EF2707" i="2" s="1"/>
  <c r="EF2706" i="2" a="1"/>
  <c r="EF2706" i="2" s="1"/>
  <c r="EF2705" i="2" a="1"/>
  <c r="EF2705" i="2" s="1"/>
  <c r="EF2704" i="2" a="1"/>
  <c r="EF2704" i="2" s="1"/>
  <c r="EF2703" i="2" a="1"/>
  <c r="EF2703" i="2" s="1"/>
  <c r="EF2702" i="2" a="1"/>
  <c r="EF2702" i="2" s="1"/>
  <c r="EF2701" i="2" a="1"/>
  <c r="EF2701" i="2" s="1"/>
  <c r="EF2700" i="2" a="1"/>
  <c r="EF2700" i="2" s="1"/>
  <c r="EF2699" i="2" a="1"/>
  <c r="EF2699" i="2" s="1"/>
  <c r="EF2698" i="2" a="1"/>
  <c r="EF2698" i="2" s="1"/>
  <c r="EF2697" i="2" a="1"/>
  <c r="EF2697" i="2" s="1"/>
  <c r="EF2696" i="2" a="1"/>
  <c r="EF2696" i="2" s="1"/>
  <c r="EF2695" i="2" a="1"/>
  <c r="EF2695" i="2" s="1"/>
  <c r="EF2694" i="2" a="1"/>
  <c r="EF2694" i="2" s="1"/>
  <c r="EF2693" i="2" a="1"/>
  <c r="EF2693" i="2" s="1"/>
  <c r="EF2692" i="2" a="1"/>
  <c r="EF2692" i="2" s="1"/>
  <c r="EF2691" i="2" a="1"/>
  <c r="EF2691" i="2" s="1"/>
  <c r="EF2690" i="2" a="1"/>
  <c r="EF2690" i="2" s="1"/>
  <c r="EF2689" i="2" a="1"/>
  <c r="EF2689" i="2" s="1"/>
  <c r="EF2688" i="2" a="1"/>
  <c r="EF2688" i="2" s="1"/>
  <c r="EF2687" i="2" a="1"/>
  <c r="EF2687" i="2" s="1"/>
  <c r="EF2686" i="2" a="1"/>
  <c r="EF2686" i="2" s="1"/>
  <c r="EF2685" i="2" a="1"/>
  <c r="EF2685" i="2" s="1"/>
  <c r="EF2684" i="2" a="1"/>
  <c r="EF2684" i="2" s="1"/>
  <c r="EF2683" i="2" a="1"/>
  <c r="EF2683" i="2" s="1"/>
  <c r="EF2682" i="2" a="1"/>
  <c r="EF2682" i="2" s="1"/>
  <c r="EF2681" i="2" a="1"/>
  <c r="EF2681" i="2" s="1"/>
  <c r="EF2680" i="2" a="1"/>
  <c r="EF2680" i="2" s="1"/>
  <c r="EF2679" i="2" a="1"/>
  <c r="EF2679" i="2" s="1"/>
  <c r="EF2678" i="2" a="1"/>
  <c r="EF2678" i="2" s="1"/>
  <c r="EF2677" i="2" a="1"/>
  <c r="EF2677" i="2" s="1"/>
  <c r="EF2676" i="2" a="1"/>
  <c r="EF2676" i="2" s="1"/>
  <c r="EF2675" i="2" a="1"/>
  <c r="EF2675" i="2" s="1"/>
  <c r="EF2674" i="2" a="1"/>
  <c r="EF2674" i="2" s="1"/>
  <c r="EF2673" i="2" a="1"/>
  <c r="EF2673" i="2" s="1"/>
  <c r="EF2672" i="2" a="1"/>
  <c r="EF2672" i="2" s="1"/>
  <c r="EF2671" i="2" a="1"/>
  <c r="EF2671" i="2" s="1"/>
  <c r="EF2670" i="2" a="1"/>
  <c r="EF2670" i="2" s="1"/>
  <c r="EF2669" i="2" a="1"/>
  <c r="EF2669" i="2" s="1"/>
  <c r="EF2668" i="2" a="1"/>
  <c r="EF2668" i="2" s="1"/>
  <c r="EF2667" i="2" a="1"/>
  <c r="EF2667" i="2" s="1"/>
  <c r="EF2666" i="2" a="1"/>
  <c r="EF2666" i="2" s="1"/>
  <c r="EF2665" i="2" a="1"/>
  <c r="EF2665" i="2" s="1"/>
  <c r="EF2664" i="2" a="1"/>
  <c r="EF2664" i="2" s="1"/>
  <c r="EF2663" i="2" a="1"/>
  <c r="EF2663" i="2" s="1"/>
  <c r="EF2662" i="2" a="1"/>
  <c r="EF2662" i="2" s="1"/>
  <c r="EF2661" i="2" a="1"/>
  <c r="EF2661" i="2" s="1"/>
  <c r="EF2660" i="2" a="1"/>
  <c r="EF2660" i="2" s="1"/>
  <c r="EF2659" i="2" a="1"/>
  <c r="EF2659" i="2" s="1"/>
  <c r="EF2658" i="2" a="1"/>
  <c r="EF2658" i="2" s="1"/>
  <c r="EF2657" i="2" a="1"/>
  <c r="EF2657" i="2" s="1"/>
  <c r="EF2656" i="2" a="1"/>
  <c r="EF2656" i="2" s="1"/>
  <c r="EF2655" i="2" a="1"/>
  <c r="EF2655" i="2" s="1"/>
  <c r="EF2654" i="2" a="1"/>
  <c r="EF2654" i="2" s="1"/>
  <c r="EF2653" i="2" a="1"/>
  <c r="EF2653" i="2" s="1"/>
  <c r="EF2652" i="2" a="1"/>
  <c r="EF2652" i="2" s="1"/>
  <c r="EF2651" i="2" a="1"/>
  <c r="EF2651" i="2" s="1"/>
  <c r="EF2650" i="2" a="1"/>
  <c r="EF2650" i="2" s="1"/>
  <c r="EF2649" i="2" a="1"/>
  <c r="EF2649" i="2" s="1"/>
  <c r="EF2648" i="2" a="1"/>
  <c r="EF2648" i="2" s="1"/>
  <c r="EF2647" i="2" a="1"/>
  <c r="EF2647" i="2" s="1"/>
  <c r="EF2646" i="2" a="1"/>
  <c r="EF2646" i="2" s="1"/>
  <c r="EF2645" i="2" a="1"/>
  <c r="EF2645" i="2" s="1"/>
  <c r="EF2644" i="2" a="1"/>
  <c r="EF2644" i="2" s="1"/>
  <c r="EF2643" i="2" a="1"/>
  <c r="EF2643" i="2" s="1"/>
  <c r="EF2642" i="2" a="1"/>
  <c r="EF2642" i="2" s="1"/>
  <c r="EF2641" i="2" a="1"/>
  <c r="EF2641" i="2" s="1"/>
  <c r="EF2640" i="2" a="1"/>
  <c r="EF2640" i="2" s="1"/>
  <c r="EF2639" i="2" a="1"/>
  <c r="EF2639" i="2" s="1"/>
  <c r="EF2638" i="2" a="1"/>
  <c r="EF2638" i="2" s="1"/>
  <c r="EF2637" i="2" a="1"/>
  <c r="EF2637" i="2" s="1"/>
  <c r="EF2636" i="2" a="1"/>
  <c r="EF2636" i="2" s="1"/>
  <c r="EF2635" i="2" a="1"/>
  <c r="EF2635" i="2" s="1"/>
  <c r="EF2634" i="2" a="1"/>
  <c r="EF2634" i="2" s="1"/>
  <c r="EF2633" i="2" a="1"/>
  <c r="EF2633" i="2" s="1"/>
  <c r="EF2632" i="2" a="1"/>
  <c r="EF2632" i="2" s="1"/>
  <c r="EF2631" i="2" a="1"/>
  <c r="EF2631" i="2" s="1"/>
  <c r="EF2630" i="2" a="1"/>
  <c r="EF2630" i="2" s="1"/>
  <c r="EF2629" i="2" a="1"/>
  <c r="EF2629" i="2" s="1"/>
  <c r="EF2628" i="2" a="1"/>
  <c r="EF2628" i="2" s="1"/>
  <c r="EF2627" i="2" a="1"/>
  <c r="EF2627" i="2" s="1"/>
  <c r="EF2626" i="2" a="1"/>
  <c r="EF2626" i="2" s="1"/>
  <c r="EF2625" i="2" a="1"/>
  <c r="EF2625" i="2" s="1"/>
  <c r="EF2624" i="2" a="1"/>
  <c r="EF2624" i="2" s="1"/>
  <c r="EF2623" i="2" a="1"/>
  <c r="EF2623" i="2" s="1"/>
  <c r="EF2622" i="2" a="1"/>
  <c r="EF2622" i="2" s="1"/>
  <c r="EF2621" i="2" a="1"/>
  <c r="EF2621" i="2" s="1"/>
  <c r="EF2620" i="2" a="1"/>
  <c r="EF2620" i="2" s="1"/>
  <c r="EF2619" i="2" a="1"/>
  <c r="EF2619" i="2" s="1"/>
  <c r="EF2618" i="2" a="1"/>
  <c r="EF2618" i="2" s="1"/>
  <c r="EF2617" i="2" a="1"/>
  <c r="EF2617" i="2" s="1"/>
  <c r="EF2616" i="2" a="1"/>
  <c r="EF2616" i="2" s="1"/>
  <c r="EF2615" i="2" a="1"/>
  <c r="EF2615" i="2" s="1"/>
  <c r="EF2614" i="2" a="1"/>
  <c r="EF2614" i="2" s="1"/>
  <c r="EF2613" i="2" a="1"/>
  <c r="EF2613" i="2" s="1"/>
  <c r="EF2612" i="2" a="1"/>
  <c r="EF2612" i="2" s="1"/>
  <c r="EF2611" i="2" a="1"/>
  <c r="EF2611" i="2" s="1"/>
  <c r="EF2610" i="2" a="1"/>
  <c r="EF2610" i="2" s="1"/>
  <c r="EF2609" i="2" a="1"/>
  <c r="EF2609" i="2" s="1"/>
  <c r="EF2608" i="2" a="1"/>
  <c r="EF2608" i="2" s="1"/>
  <c r="EF2607" i="2" a="1"/>
  <c r="EF2607" i="2" s="1"/>
  <c r="EF2606" i="2" a="1"/>
  <c r="EF2606" i="2" s="1"/>
  <c r="EF2605" i="2" a="1"/>
  <c r="EF2605" i="2" s="1"/>
  <c r="EF2604" i="2" a="1"/>
  <c r="EF2604" i="2" s="1"/>
  <c r="EF2603" i="2" a="1"/>
  <c r="EF2603" i="2" s="1"/>
  <c r="EF2602" i="2" a="1"/>
  <c r="EF2602" i="2" s="1"/>
  <c r="EF2601" i="2" a="1"/>
  <c r="EF2601" i="2" s="1"/>
  <c r="EF2600" i="2" a="1"/>
  <c r="EF2600" i="2" s="1"/>
  <c r="EF2599" i="2" a="1"/>
  <c r="EF2599" i="2" s="1"/>
  <c r="EF2598" i="2" a="1"/>
  <c r="EF2598" i="2" s="1"/>
  <c r="EF2597" i="2" a="1"/>
  <c r="EF2597" i="2" s="1"/>
  <c r="EF2596" i="2" a="1"/>
  <c r="EF2596" i="2" s="1"/>
  <c r="EF2595" i="2" a="1"/>
  <c r="EF2595" i="2" s="1"/>
  <c r="EF2594" i="2" a="1"/>
  <c r="EF2594" i="2" s="1"/>
  <c r="EF2593" i="2" a="1"/>
  <c r="EF2593" i="2" s="1"/>
  <c r="EF2592" i="2" a="1"/>
  <c r="EF2592" i="2" s="1"/>
  <c r="EF2591" i="2" a="1"/>
  <c r="EF2591" i="2" s="1"/>
  <c r="EF2590" i="2" a="1"/>
  <c r="EF2590" i="2" s="1"/>
  <c r="EF2589" i="2" a="1"/>
  <c r="EF2589" i="2" s="1"/>
  <c r="EF2588" i="2" a="1"/>
  <c r="EF2588" i="2" s="1"/>
  <c r="EF2587" i="2" a="1"/>
  <c r="EF2587" i="2" s="1"/>
  <c r="EF2586" i="2" a="1"/>
  <c r="EF2586" i="2" s="1"/>
  <c r="EF2585" i="2" a="1"/>
  <c r="EF2585" i="2" s="1"/>
  <c r="EF2584" i="2" a="1"/>
  <c r="EF2584" i="2" s="1"/>
  <c r="EF2583" i="2" a="1"/>
  <c r="EF2583" i="2" s="1"/>
  <c r="EF2582" i="2" a="1"/>
  <c r="EF2582" i="2" s="1"/>
  <c r="EF2581" i="2" a="1"/>
  <c r="EF2581" i="2" s="1"/>
  <c r="EF2580" i="2" a="1"/>
  <c r="EF2580" i="2" s="1"/>
  <c r="EF2579" i="2" a="1"/>
  <c r="EF2579" i="2" s="1"/>
  <c r="EF2578" i="2" a="1"/>
  <c r="EF2578" i="2" s="1"/>
  <c r="EF2577" i="2" a="1"/>
  <c r="EF2577" i="2" s="1"/>
  <c r="EF2576" i="2" a="1"/>
  <c r="EF2576" i="2" s="1"/>
  <c r="EF2575" i="2" a="1"/>
  <c r="EF2575" i="2" s="1"/>
  <c r="EF2574" i="2" a="1"/>
  <c r="EF2574" i="2" s="1"/>
  <c r="EF2573" i="2" a="1"/>
  <c r="EF2573" i="2" s="1"/>
  <c r="EF2572" i="2" a="1"/>
  <c r="EF2572" i="2" s="1"/>
  <c r="EF2571" i="2" a="1"/>
  <c r="EF2571" i="2" s="1"/>
  <c r="EF2570" i="2" a="1"/>
  <c r="EF2570" i="2" s="1"/>
  <c r="EF2569" i="2" a="1"/>
  <c r="EF2569" i="2" s="1"/>
  <c r="EF2568" i="2" a="1"/>
  <c r="EF2568" i="2" s="1"/>
  <c r="EF2567" i="2" a="1"/>
  <c r="EF2567" i="2" s="1"/>
  <c r="EF2566" i="2" a="1"/>
  <c r="EF2566" i="2" s="1"/>
  <c r="EF2565" i="2" a="1"/>
  <c r="EF2565" i="2" s="1"/>
  <c r="EF2564" i="2" a="1"/>
  <c r="EF2564" i="2" s="1"/>
  <c r="EF2563" i="2" a="1"/>
  <c r="EF2563" i="2" s="1"/>
  <c r="EF2562" i="2" a="1"/>
  <c r="EF2562" i="2" s="1"/>
  <c r="EF2561" i="2" a="1"/>
  <c r="EF2561" i="2" s="1"/>
  <c r="EF2560" i="2" a="1"/>
  <c r="EF2560" i="2" s="1"/>
  <c r="EF2559" i="2" a="1"/>
  <c r="EF2559" i="2" s="1"/>
  <c r="EF2558" i="2" a="1"/>
  <c r="EF2558" i="2" s="1"/>
  <c r="EF2557" i="2" a="1"/>
  <c r="EF2557" i="2" s="1"/>
  <c r="EF2556" i="2" a="1"/>
  <c r="EF2556" i="2" s="1"/>
  <c r="EF2555" i="2" a="1"/>
  <c r="EF2555" i="2" s="1"/>
  <c r="EF2554" i="2" a="1"/>
  <c r="EF2554" i="2" s="1"/>
  <c r="EF2553" i="2" a="1"/>
  <c r="EF2553" i="2" s="1"/>
  <c r="EF2552" i="2" a="1"/>
  <c r="EF2552" i="2" s="1"/>
  <c r="EF2551" i="2" a="1"/>
  <c r="EF2551" i="2" s="1"/>
  <c r="EF2550" i="2" a="1"/>
  <c r="EF2550" i="2" s="1"/>
  <c r="EF2549" i="2" a="1"/>
  <c r="EF2549" i="2" s="1"/>
  <c r="EF2548" i="2" a="1"/>
  <c r="EF2548" i="2" s="1"/>
  <c r="EF2547" i="2" a="1"/>
  <c r="EF2547" i="2" s="1"/>
  <c r="EF2546" i="2" a="1"/>
  <c r="EF2546" i="2" s="1"/>
  <c r="EF2545" i="2" a="1"/>
  <c r="EF2545" i="2" s="1"/>
  <c r="EF2544" i="2" a="1"/>
  <c r="EF2544" i="2" s="1"/>
  <c r="EF2543" i="2" a="1"/>
  <c r="EF2543" i="2" s="1"/>
  <c r="EF2542" i="2" a="1"/>
  <c r="EF2542" i="2" s="1"/>
  <c r="EF2541" i="2" a="1"/>
  <c r="EF2541" i="2" s="1"/>
  <c r="EF2540" i="2" a="1"/>
  <c r="EF2540" i="2" s="1"/>
  <c r="EF2539" i="2" a="1"/>
  <c r="EF2539" i="2" s="1"/>
  <c r="EF2538" i="2" a="1"/>
  <c r="EF2538" i="2" s="1"/>
  <c r="EF2537" i="2" a="1"/>
  <c r="EF2537" i="2" s="1"/>
  <c r="EF2536" i="2" a="1"/>
  <c r="EF2536" i="2" s="1"/>
  <c r="EF2535" i="2" a="1"/>
  <c r="EF2535" i="2" s="1"/>
  <c r="EF2534" i="2" a="1"/>
  <c r="EF2534" i="2" s="1"/>
  <c r="EF2533" i="2" a="1"/>
  <c r="EF2533" i="2" s="1"/>
  <c r="EF2532" i="2" a="1"/>
  <c r="EF2532" i="2" s="1"/>
  <c r="EF2531" i="2" a="1"/>
  <c r="EF2531" i="2" s="1"/>
  <c r="EF2530" i="2" a="1"/>
  <c r="EF2530" i="2" s="1"/>
  <c r="EF2529" i="2" a="1"/>
  <c r="EF2529" i="2" s="1"/>
  <c r="EF2528" i="2" a="1"/>
  <c r="EF2528" i="2" s="1"/>
  <c r="EF2527" i="2" a="1"/>
  <c r="EF2527" i="2" s="1"/>
  <c r="EF2526" i="2" a="1"/>
  <c r="EF2526" i="2" s="1"/>
  <c r="EF2525" i="2" a="1"/>
  <c r="EF2525" i="2" s="1"/>
  <c r="EF2524" i="2" a="1"/>
  <c r="EF2524" i="2" s="1"/>
  <c r="EF2523" i="2" a="1"/>
  <c r="EF2523" i="2" s="1"/>
  <c r="EF2522" i="2" a="1"/>
  <c r="EF2522" i="2" s="1"/>
  <c r="EF2521" i="2" a="1"/>
  <c r="EF2521" i="2" s="1"/>
  <c r="EF2520" i="2" a="1"/>
  <c r="EF2520" i="2" s="1"/>
  <c r="EF2519" i="2" a="1"/>
  <c r="EF2519" i="2" s="1"/>
  <c r="EF2518" i="2" a="1"/>
  <c r="EF2518" i="2" s="1"/>
  <c r="EF2517" i="2" a="1"/>
  <c r="EF2517" i="2" s="1"/>
  <c r="EF2516" i="2" a="1"/>
  <c r="EF2516" i="2" s="1"/>
  <c r="EF2515" i="2" a="1"/>
  <c r="EF2515" i="2" s="1"/>
  <c r="EF2514" i="2" a="1"/>
  <c r="EF2514" i="2" s="1"/>
  <c r="EF2513" i="2" a="1"/>
  <c r="EF2513" i="2" s="1"/>
  <c r="EF2512" i="2" a="1"/>
  <c r="EF2512" i="2" s="1"/>
  <c r="EF2511" i="2" a="1"/>
  <c r="EF2511" i="2" s="1"/>
  <c r="EF2510" i="2" a="1"/>
  <c r="EF2510" i="2" s="1"/>
  <c r="EF2509" i="2" a="1"/>
  <c r="EF2509" i="2" s="1"/>
  <c r="EF2508" i="2" a="1"/>
  <c r="EF2508" i="2" s="1"/>
  <c r="EF2507" i="2" a="1"/>
  <c r="EF2507" i="2" s="1"/>
  <c r="EF2506" i="2" a="1"/>
  <c r="EF2506" i="2" s="1"/>
  <c r="EF2505" i="2" a="1"/>
  <c r="EF2505" i="2" s="1"/>
  <c r="EF2504" i="2" a="1"/>
  <c r="EF2504" i="2" s="1"/>
  <c r="EF2503" i="2" a="1"/>
  <c r="EF2503" i="2" s="1"/>
  <c r="EF2502" i="2" a="1"/>
  <c r="EF2502" i="2" s="1"/>
  <c r="EF2501" i="2" a="1"/>
  <c r="EF2501" i="2" s="1"/>
  <c r="EF2500" i="2" a="1"/>
  <c r="EF2500" i="2" s="1"/>
  <c r="EF2499" i="2" a="1"/>
  <c r="EF2499" i="2" s="1"/>
  <c r="EF2498" i="2" a="1"/>
  <c r="EF2498" i="2" s="1"/>
  <c r="EF2497" i="2" a="1"/>
  <c r="EF2497" i="2" s="1"/>
  <c r="EF2496" i="2" a="1"/>
  <c r="EF2496" i="2" s="1"/>
  <c r="EF2495" i="2" a="1"/>
  <c r="EF2495" i="2" s="1"/>
  <c r="EF2494" i="2" a="1"/>
  <c r="EF2494" i="2" s="1"/>
  <c r="EF2493" i="2" a="1"/>
  <c r="EF2493" i="2" s="1"/>
  <c r="EF2492" i="2" a="1"/>
  <c r="EF2492" i="2" s="1"/>
  <c r="EF2491" i="2" a="1"/>
  <c r="EF2491" i="2" s="1"/>
  <c r="EF2490" i="2" a="1"/>
  <c r="EF2490" i="2" s="1"/>
  <c r="EF2489" i="2" a="1"/>
  <c r="EF2489" i="2" s="1"/>
  <c r="EF2488" i="2" a="1"/>
  <c r="EF2488" i="2" s="1"/>
  <c r="EF2487" i="2" a="1"/>
  <c r="EF2487" i="2" s="1"/>
  <c r="EF2486" i="2" a="1"/>
  <c r="EF2486" i="2" s="1"/>
  <c r="EF2485" i="2" a="1"/>
  <c r="EF2485" i="2" s="1"/>
  <c r="EF2484" i="2" a="1"/>
  <c r="EF2484" i="2" s="1"/>
  <c r="EF2483" i="2" a="1"/>
  <c r="EF2483" i="2" s="1"/>
  <c r="EF2482" i="2" a="1"/>
  <c r="EF2482" i="2" s="1"/>
  <c r="EF2481" i="2" a="1"/>
  <c r="EF2481" i="2" s="1"/>
  <c r="EF2480" i="2" a="1"/>
  <c r="EF2480" i="2" s="1"/>
  <c r="EF2479" i="2" a="1"/>
  <c r="EF2479" i="2" s="1"/>
  <c r="EF2478" i="2" a="1"/>
  <c r="EF2478" i="2" s="1"/>
  <c r="EF2477" i="2" a="1"/>
  <c r="EF2477" i="2" s="1"/>
  <c r="EF2476" i="2" a="1"/>
  <c r="EF2476" i="2" s="1"/>
  <c r="EF2475" i="2" a="1"/>
  <c r="EF2475" i="2" s="1"/>
  <c r="EF2474" i="2" a="1"/>
  <c r="EF2474" i="2" s="1"/>
  <c r="EF2473" i="2" a="1"/>
  <c r="EF2473" i="2" s="1"/>
  <c r="EF2472" i="2" a="1"/>
  <c r="EF2472" i="2" s="1"/>
  <c r="EF2471" i="2" a="1"/>
  <c r="EF2471" i="2" s="1"/>
  <c r="EF2470" i="2" a="1"/>
  <c r="EF2470" i="2" s="1"/>
  <c r="EF2469" i="2" a="1"/>
  <c r="EF2469" i="2" s="1"/>
  <c r="EF2468" i="2" a="1"/>
  <c r="EF2468" i="2" s="1"/>
  <c r="EF2467" i="2" a="1"/>
  <c r="EF2467" i="2" s="1"/>
  <c r="EF2466" i="2" a="1"/>
  <c r="EF2466" i="2" s="1"/>
  <c r="EF2465" i="2" a="1"/>
  <c r="EF2465" i="2" s="1"/>
  <c r="EF2464" i="2" a="1"/>
  <c r="EF2464" i="2" s="1"/>
  <c r="EF2463" i="2" a="1"/>
  <c r="EF2463" i="2" s="1"/>
  <c r="EF2462" i="2" a="1"/>
  <c r="EF2462" i="2" s="1"/>
  <c r="EF2461" i="2" a="1"/>
  <c r="EF2461" i="2" s="1"/>
  <c r="EF2460" i="2" a="1"/>
  <c r="EF2460" i="2" s="1"/>
  <c r="EF2459" i="2" a="1"/>
  <c r="EF2459" i="2" s="1"/>
  <c r="EF2458" i="2" a="1"/>
  <c r="EF2458" i="2" s="1"/>
  <c r="EF2457" i="2" a="1"/>
  <c r="EF2457" i="2" s="1"/>
  <c r="EF2456" i="2" a="1"/>
  <c r="EF2456" i="2" s="1"/>
  <c r="EF2455" i="2" a="1"/>
  <c r="EF2455" i="2" s="1"/>
  <c r="EF2454" i="2" a="1"/>
  <c r="EF2454" i="2" s="1"/>
  <c r="EF2453" i="2" a="1"/>
  <c r="EF2453" i="2" s="1"/>
  <c r="EF2452" i="2" a="1"/>
  <c r="EF2452" i="2" s="1"/>
  <c r="EF2451" i="2" a="1"/>
  <c r="EF2451" i="2" s="1"/>
  <c r="EF2450" i="2" a="1"/>
  <c r="EF2450" i="2" s="1"/>
  <c r="EF2449" i="2" a="1"/>
  <c r="EF2449" i="2" s="1"/>
  <c r="EF2448" i="2" a="1"/>
  <c r="EF2448" i="2" s="1"/>
  <c r="EF2447" i="2" a="1"/>
  <c r="EF2447" i="2" s="1"/>
  <c r="EF2446" i="2" a="1"/>
  <c r="EF2446" i="2" s="1"/>
  <c r="EF2445" i="2" a="1"/>
  <c r="EF2445" i="2" s="1"/>
  <c r="EF2444" i="2" a="1"/>
  <c r="EF2444" i="2" s="1"/>
  <c r="EF2443" i="2" a="1"/>
  <c r="EF2443" i="2" s="1"/>
  <c r="EF2442" i="2" a="1"/>
  <c r="EF2442" i="2" s="1"/>
  <c r="EF2441" i="2" a="1"/>
  <c r="EF2441" i="2" s="1"/>
  <c r="EF2440" i="2" a="1"/>
  <c r="EF2440" i="2" s="1"/>
  <c r="EF2439" i="2" a="1"/>
  <c r="EF2439" i="2" s="1"/>
  <c r="EF2438" i="2" a="1"/>
  <c r="EF2438" i="2" s="1"/>
  <c r="EF2437" i="2" a="1"/>
  <c r="EF2437" i="2" s="1"/>
  <c r="EF2436" i="2" a="1"/>
  <c r="EF2436" i="2" s="1"/>
  <c r="EF2435" i="2" a="1"/>
  <c r="EF2435" i="2" s="1"/>
  <c r="EF2434" i="2" a="1"/>
  <c r="EF2434" i="2" s="1"/>
  <c r="EF2433" i="2" a="1"/>
  <c r="EF2433" i="2" s="1"/>
  <c r="EF2432" i="2" a="1"/>
  <c r="EF2432" i="2" s="1"/>
  <c r="EF2431" i="2" a="1"/>
  <c r="EF2431" i="2" s="1"/>
  <c r="EF2430" i="2" a="1"/>
  <c r="EF2430" i="2" s="1"/>
  <c r="EF2429" i="2" a="1"/>
  <c r="EF2429" i="2" s="1"/>
  <c r="EF2428" i="2" a="1"/>
  <c r="EF2428" i="2" s="1"/>
  <c r="EF2427" i="2" a="1"/>
  <c r="EF2427" i="2" s="1"/>
  <c r="EF2426" i="2" a="1"/>
  <c r="EF2426" i="2" s="1"/>
  <c r="EF2425" i="2" a="1"/>
  <c r="EF2425" i="2" s="1"/>
  <c r="EF2424" i="2" a="1"/>
  <c r="EF2424" i="2" s="1"/>
  <c r="EF2423" i="2" a="1"/>
  <c r="EF2423" i="2" s="1"/>
  <c r="EF2422" i="2" a="1"/>
  <c r="EF2422" i="2" s="1"/>
  <c r="EF2421" i="2" a="1"/>
  <c r="EF2421" i="2" s="1"/>
  <c r="EF2420" i="2" a="1"/>
  <c r="EF2420" i="2" s="1"/>
  <c r="EF2419" i="2" a="1"/>
  <c r="EF2419" i="2" s="1"/>
  <c r="EF2418" i="2" a="1"/>
  <c r="EF2418" i="2" s="1"/>
  <c r="EF2417" i="2" a="1"/>
  <c r="EF2417" i="2" s="1"/>
  <c r="EF2416" i="2" a="1"/>
  <c r="EF2416" i="2" s="1"/>
  <c r="EF2415" i="2" a="1"/>
  <c r="EF2415" i="2" s="1"/>
  <c r="EF2414" i="2" a="1"/>
  <c r="EF2414" i="2" s="1"/>
  <c r="EF2413" i="2" a="1"/>
  <c r="EF2413" i="2" s="1"/>
  <c r="EF2412" i="2" a="1"/>
  <c r="EF2412" i="2" s="1"/>
  <c r="EF2411" i="2" a="1"/>
  <c r="EF2411" i="2" s="1"/>
  <c r="EF2410" i="2" a="1"/>
  <c r="EF2410" i="2" s="1"/>
  <c r="EF2409" i="2" a="1"/>
  <c r="EF2409" i="2" s="1"/>
  <c r="EF2408" i="2" a="1"/>
  <c r="EF2408" i="2" s="1"/>
  <c r="EF2407" i="2" a="1"/>
  <c r="EF2407" i="2" s="1"/>
  <c r="EF2406" i="2" a="1"/>
  <c r="EF2406" i="2" s="1"/>
  <c r="EF2405" i="2" a="1"/>
  <c r="EF2405" i="2" s="1"/>
  <c r="EF2404" i="2" a="1"/>
  <c r="EF2404" i="2" s="1"/>
  <c r="EF2403" i="2" a="1"/>
  <c r="EF2403" i="2" s="1"/>
  <c r="EF2402" i="2" a="1"/>
  <c r="EF2402" i="2" s="1"/>
  <c r="EF2401" i="2" a="1"/>
  <c r="EF2401" i="2" s="1"/>
  <c r="EF2400" i="2" a="1"/>
  <c r="EF2400" i="2" s="1"/>
  <c r="EF2399" i="2" a="1"/>
  <c r="EF2399" i="2" s="1"/>
  <c r="EF2398" i="2" a="1"/>
  <c r="EF2398" i="2" s="1"/>
  <c r="EF2397" i="2" a="1"/>
  <c r="EF2397" i="2" s="1"/>
  <c r="EF2396" i="2" a="1"/>
  <c r="EF2396" i="2" s="1"/>
  <c r="EF2395" i="2" a="1"/>
  <c r="EF2395" i="2" s="1"/>
  <c r="EF2394" i="2" a="1"/>
  <c r="EF2394" i="2" s="1"/>
  <c r="EF2393" i="2" a="1"/>
  <c r="EF2393" i="2" s="1"/>
  <c r="EF2392" i="2" a="1"/>
  <c r="EF2392" i="2" s="1"/>
  <c r="EF2391" i="2" a="1"/>
  <c r="EF2391" i="2" s="1"/>
  <c r="EF2390" i="2" a="1"/>
  <c r="EF2390" i="2" s="1"/>
  <c r="EF2389" i="2" a="1"/>
  <c r="EF2389" i="2" s="1"/>
  <c r="EF2388" i="2" a="1"/>
  <c r="EF2388" i="2" s="1"/>
  <c r="EF2387" i="2" a="1"/>
  <c r="EF2387" i="2" s="1"/>
  <c r="EF2386" i="2" a="1"/>
  <c r="EF2386" i="2" s="1"/>
  <c r="EF2385" i="2" a="1"/>
  <c r="EF2385" i="2" s="1"/>
  <c r="EF2384" i="2" a="1"/>
  <c r="EF2384" i="2" s="1"/>
  <c r="EF2383" i="2" a="1"/>
  <c r="EF2383" i="2" s="1"/>
  <c r="EF2382" i="2" a="1"/>
  <c r="EF2382" i="2" s="1"/>
  <c r="EF2381" i="2" a="1"/>
  <c r="EF2381" i="2" s="1"/>
  <c r="EF2380" i="2" a="1"/>
  <c r="EF2380" i="2" s="1"/>
  <c r="EF2379" i="2" a="1"/>
  <c r="EF2379" i="2" s="1"/>
  <c r="EF2378" i="2" a="1"/>
  <c r="EF2378" i="2" s="1"/>
  <c r="EF2377" i="2" a="1"/>
  <c r="EF2377" i="2" s="1"/>
  <c r="EF2376" i="2" a="1"/>
  <c r="EF2376" i="2" s="1"/>
  <c r="EF2375" i="2" a="1"/>
  <c r="EF2375" i="2" s="1"/>
  <c r="EF2374" i="2" a="1"/>
  <c r="EF2374" i="2" s="1"/>
  <c r="EF2373" i="2" a="1"/>
  <c r="EF2373" i="2" s="1"/>
  <c r="EF2372" i="2" a="1"/>
  <c r="EF2372" i="2" s="1"/>
  <c r="EF2371" i="2" a="1"/>
  <c r="EF2371" i="2" s="1"/>
  <c r="EF2370" i="2" a="1"/>
  <c r="EF2370" i="2" s="1"/>
  <c r="EF2369" i="2" a="1"/>
  <c r="EF2369" i="2" s="1"/>
  <c r="EF2368" i="2" a="1"/>
  <c r="EF2368" i="2" s="1"/>
  <c r="EF2367" i="2" a="1"/>
  <c r="EF2367" i="2" s="1"/>
  <c r="EF2366" i="2" a="1"/>
  <c r="EF2366" i="2" s="1"/>
  <c r="EF2365" i="2" a="1"/>
  <c r="EF2365" i="2" s="1"/>
  <c r="EF2364" i="2" a="1"/>
  <c r="EF2364" i="2" s="1"/>
  <c r="EF2363" i="2" a="1"/>
  <c r="EF2363" i="2" s="1"/>
  <c r="EF2362" i="2" a="1"/>
  <c r="EF2362" i="2" s="1"/>
  <c r="EF2361" i="2" a="1"/>
  <c r="EF2361" i="2" s="1"/>
  <c r="EF2360" i="2" a="1"/>
  <c r="EF2360" i="2" s="1"/>
  <c r="EF2359" i="2" a="1"/>
  <c r="EF2359" i="2" s="1"/>
  <c r="EF2358" i="2" a="1"/>
  <c r="EF2358" i="2" s="1"/>
  <c r="EF2357" i="2" a="1"/>
  <c r="EF2357" i="2" s="1"/>
  <c r="EF2356" i="2" a="1"/>
  <c r="EF2356" i="2" s="1"/>
  <c r="EF2355" i="2" a="1"/>
  <c r="EF2355" i="2" s="1"/>
  <c r="EF2354" i="2" a="1"/>
  <c r="EF2354" i="2" s="1"/>
  <c r="EF2353" i="2" a="1"/>
  <c r="EF2353" i="2" s="1"/>
  <c r="EF2352" i="2" a="1"/>
  <c r="EF2352" i="2" s="1"/>
  <c r="EF2351" i="2" a="1"/>
  <c r="EF2351" i="2" s="1"/>
  <c r="EF2350" i="2" a="1"/>
  <c r="EF2350" i="2" s="1"/>
  <c r="EF2349" i="2" a="1"/>
  <c r="EF2349" i="2" s="1"/>
  <c r="EF2348" i="2" a="1"/>
  <c r="EF2348" i="2" s="1"/>
  <c r="EF2347" i="2" a="1"/>
  <c r="EF2347" i="2" s="1"/>
  <c r="EF2346" i="2" a="1"/>
  <c r="EF2346" i="2" s="1"/>
  <c r="EF2345" i="2" a="1"/>
  <c r="EF2345" i="2" s="1"/>
  <c r="EF2344" i="2" a="1"/>
  <c r="EF2344" i="2" s="1"/>
  <c r="EF2343" i="2" a="1"/>
  <c r="EF2343" i="2" s="1"/>
  <c r="EF2342" i="2" a="1"/>
  <c r="EF2342" i="2" s="1"/>
  <c r="EF2341" i="2" a="1"/>
  <c r="EF2341" i="2" s="1"/>
  <c r="EF2340" i="2" a="1"/>
  <c r="EF2340" i="2" s="1"/>
  <c r="EF2339" i="2" a="1"/>
  <c r="EF2339" i="2" s="1"/>
  <c r="EF2338" i="2" a="1"/>
  <c r="EF2338" i="2" s="1"/>
  <c r="EF2337" i="2" a="1"/>
  <c r="EF2337" i="2" s="1"/>
  <c r="EF2336" i="2" a="1"/>
  <c r="EF2336" i="2" s="1"/>
  <c r="EF2335" i="2" a="1"/>
  <c r="EF2335" i="2" s="1"/>
  <c r="EF2334" i="2" a="1"/>
  <c r="EF2334" i="2" s="1"/>
  <c r="EF2333" i="2" a="1"/>
  <c r="EF2333" i="2" s="1"/>
  <c r="EF2332" i="2" a="1"/>
  <c r="EF2332" i="2" s="1"/>
  <c r="EF2331" i="2" a="1"/>
  <c r="EF2331" i="2" s="1"/>
  <c r="EF2330" i="2" a="1"/>
  <c r="EF2330" i="2" s="1"/>
  <c r="EF2329" i="2" a="1"/>
  <c r="EF2329" i="2" s="1"/>
  <c r="EF2328" i="2" a="1"/>
  <c r="EF2328" i="2" s="1"/>
  <c r="EF2327" i="2" a="1"/>
  <c r="EF2327" i="2" s="1"/>
  <c r="EF2326" i="2" a="1"/>
  <c r="EF2326" i="2" s="1"/>
  <c r="EF2325" i="2" a="1"/>
  <c r="EF2325" i="2" s="1"/>
  <c r="EF2324" i="2" a="1"/>
  <c r="EF2324" i="2" s="1"/>
  <c r="EF2323" i="2" a="1"/>
  <c r="EF2323" i="2" s="1"/>
  <c r="EF2322" i="2" a="1"/>
  <c r="EF2322" i="2" s="1"/>
  <c r="EF2321" i="2" a="1"/>
  <c r="EF2321" i="2" s="1"/>
  <c r="EF2320" i="2" a="1"/>
  <c r="EF2320" i="2" s="1"/>
  <c r="EF2319" i="2" a="1"/>
  <c r="EF2319" i="2" s="1"/>
  <c r="EF2318" i="2" a="1"/>
  <c r="EF2318" i="2" s="1"/>
  <c r="EF2317" i="2" a="1"/>
  <c r="EF2317" i="2" s="1"/>
  <c r="EF2316" i="2" a="1"/>
  <c r="EF2316" i="2" s="1"/>
  <c r="EF2315" i="2" a="1"/>
  <c r="EF2315" i="2" s="1"/>
  <c r="EF2314" i="2" a="1"/>
  <c r="EF2314" i="2" s="1"/>
  <c r="EF2313" i="2" a="1"/>
  <c r="EF2313" i="2" s="1"/>
  <c r="EF2312" i="2" a="1"/>
  <c r="EF2312" i="2" s="1"/>
  <c r="EF2311" i="2" a="1"/>
  <c r="EF2311" i="2" s="1"/>
  <c r="EF2310" i="2" a="1"/>
  <c r="EF2310" i="2" s="1"/>
  <c r="EF2309" i="2" a="1"/>
  <c r="EF2309" i="2" s="1"/>
  <c r="EF2308" i="2" a="1"/>
  <c r="EF2308" i="2" s="1"/>
  <c r="EF2307" i="2" a="1"/>
  <c r="EF2307" i="2" s="1"/>
  <c r="EF2306" i="2" a="1"/>
  <c r="EF2306" i="2" s="1"/>
  <c r="EF2305" i="2" a="1"/>
  <c r="EF2305" i="2" s="1"/>
  <c r="EF2304" i="2" a="1"/>
  <c r="EF2304" i="2" s="1"/>
  <c r="EF2303" i="2" a="1"/>
  <c r="EF2303" i="2" s="1"/>
  <c r="EF2302" i="2" a="1"/>
  <c r="EF2302" i="2" s="1"/>
  <c r="EF2301" i="2" a="1"/>
  <c r="EF2301" i="2" s="1"/>
  <c r="EF2300" i="2" a="1"/>
  <c r="EF2300" i="2" s="1"/>
  <c r="EF2299" i="2" a="1"/>
  <c r="EF2299" i="2" s="1"/>
  <c r="EF2298" i="2" a="1"/>
  <c r="EF2298" i="2" s="1"/>
  <c r="EF2297" i="2" a="1"/>
  <c r="EF2297" i="2" s="1"/>
  <c r="EF2296" i="2" a="1"/>
  <c r="EF2296" i="2" s="1"/>
  <c r="EF2295" i="2" a="1"/>
  <c r="EF2295" i="2" s="1"/>
  <c r="EF2294" i="2" a="1"/>
  <c r="EF2294" i="2" s="1"/>
  <c r="EF2293" i="2" a="1"/>
  <c r="EF2293" i="2" s="1"/>
  <c r="EF2292" i="2" a="1"/>
  <c r="EF2292" i="2" s="1"/>
  <c r="EF2291" i="2" a="1"/>
  <c r="EF2291" i="2" s="1"/>
  <c r="EF2290" i="2" a="1"/>
  <c r="EF2290" i="2" s="1"/>
  <c r="EF2289" i="2" a="1"/>
  <c r="EF2289" i="2" s="1"/>
  <c r="EF2288" i="2" a="1"/>
  <c r="EF2288" i="2" s="1"/>
  <c r="EF2287" i="2" a="1"/>
  <c r="EF2287" i="2" s="1"/>
  <c r="EF2286" i="2" a="1"/>
  <c r="EF2286" i="2" s="1"/>
  <c r="EF2285" i="2" a="1"/>
  <c r="EF2285" i="2" s="1"/>
  <c r="EF2284" i="2" a="1"/>
  <c r="EF2284" i="2" s="1"/>
  <c r="EF2283" i="2" a="1"/>
  <c r="EF2283" i="2" s="1"/>
  <c r="EF2282" i="2" a="1"/>
  <c r="EF2282" i="2" s="1"/>
  <c r="EF2281" i="2" a="1"/>
  <c r="EF2281" i="2" s="1"/>
  <c r="EF2280" i="2" a="1"/>
  <c r="EF2280" i="2" s="1"/>
  <c r="EF2279" i="2" a="1"/>
  <c r="EF2279" i="2" s="1"/>
  <c r="EF2278" i="2" a="1"/>
  <c r="EF2278" i="2" s="1"/>
  <c r="EF2277" i="2" a="1"/>
  <c r="EF2277" i="2" s="1"/>
  <c r="EF2276" i="2" a="1"/>
  <c r="EF2276" i="2" s="1"/>
  <c r="EF2275" i="2" a="1"/>
  <c r="EF2275" i="2" s="1"/>
  <c r="EF2274" i="2" a="1"/>
  <c r="EF2274" i="2" s="1"/>
  <c r="EF2273" i="2" a="1"/>
  <c r="EF2273" i="2" s="1"/>
  <c r="EF2272" i="2" a="1"/>
  <c r="EF2272" i="2" s="1"/>
  <c r="EF2271" i="2" a="1"/>
  <c r="EF2271" i="2" s="1"/>
  <c r="EF2270" i="2" a="1"/>
  <c r="EF2270" i="2" s="1"/>
  <c r="EF2269" i="2" a="1"/>
  <c r="EF2269" i="2" s="1"/>
  <c r="EF2268" i="2" a="1"/>
  <c r="EF2268" i="2" s="1"/>
  <c r="EF2267" i="2" a="1"/>
  <c r="EF2267" i="2" s="1"/>
  <c r="EF2266" i="2" a="1"/>
  <c r="EF2266" i="2" s="1"/>
  <c r="EF2265" i="2" a="1"/>
  <c r="EF2265" i="2" s="1"/>
  <c r="EF2264" i="2" a="1"/>
  <c r="EF2264" i="2" s="1"/>
  <c r="EF2263" i="2" a="1"/>
  <c r="EF2263" i="2" s="1"/>
  <c r="EF2262" i="2" a="1"/>
  <c r="EF2262" i="2" s="1"/>
  <c r="EF2261" i="2" a="1"/>
  <c r="EF2261" i="2" s="1"/>
  <c r="EF2260" i="2" a="1"/>
  <c r="EF2260" i="2" s="1"/>
  <c r="EF2259" i="2" a="1"/>
  <c r="EF2259" i="2" s="1"/>
  <c r="EF2258" i="2" a="1"/>
  <c r="EF2258" i="2" s="1"/>
  <c r="EF2257" i="2" a="1"/>
  <c r="EF2257" i="2" s="1"/>
  <c r="EF2256" i="2" a="1"/>
  <c r="EF2256" i="2" s="1"/>
  <c r="EF2255" i="2" a="1"/>
  <c r="EF2255" i="2" s="1"/>
  <c r="EF2254" i="2" a="1"/>
  <c r="EF2254" i="2" s="1"/>
  <c r="EF2253" i="2" a="1"/>
  <c r="EF2253" i="2" s="1"/>
  <c r="EF2252" i="2" a="1"/>
  <c r="EF2252" i="2" s="1"/>
  <c r="EF2251" i="2" a="1"/>
  <c r="EF2251" i="2" s="1"/>
  <c r="EF2250" i="2" a="1"/>
  <c r="EF2250" i="2" s="1"/>
  <c r="EF2249" i="2" a="1"/>
  <c r="EF2249" i="2" s="1"/>
  <c r="EF2248" i="2" a="1"/>
  <c r="EF2248" i="2" s="1"/>
  <c r="EF2247" i="2" a="1"/>
  <c r="EF2247" i="2" s="1"/>
  <c r="EF2246" i="2" a="1"/>
  <c r="EF2246" i="2" s="1"/>
  <c r="EF2245" i="2" a="1"/>
  <c r="EF2245" i="2" s="1"/>
  <c r="EF2244" i="2" a="1"/>
  <c r="EF2244" i="2" s="1"/>
  <c r="EF2243" i="2" a="1"/>
  <c r="EF2243" i="2" s="1"/>
  <c r="EF2242" i="2" a="1"/>
  <c r="EF2242" i="2" s="1"/>
  <c r="EF2241" i="2" a="1"/>
  <c r="EF2241" i="2" s="1"/>
  <c r="EF2240" i="2" a="1"/>
  <c r="EF2240" i="2" s="1"/>
  <c r="EF2239" i="2" a="1"/>
  <c r="EF2239" i="2" s="1"/>
  <c r="EF2238" i="2" a="1"/>
  <c r="EF2238" i="2" s="1"/>
  <c r="EF2237" i="2" a="1"/>
  <c r="EF2237" i="2" s="1"/>
  <c r="EF2236" i="2" a="1"/>
  <c r="EF2236" i="2" s="1"/>
  <c r="EF2235" i="2" a="1"/>
  <c r="EF2235" i="2" s="1"/>
  <c r="EF2234" i="2" a="1"/>
  <c r="EF2234" i="2" s="1"/>
  <c r="EF2233" i="2" a="1"/>
  <c r="EF2233" i="2" s="1"/>
  <c r="EF2232" i="2" a="1"/>
  <c r="EF2232" i="2" s="1"/>
  <c r="EF2231" i="2" a="1"/>
  <c r="EF2231" i="2" s="1"/>
  <c r="EF2230" i="2" a="1"/>
  <c r="EF2230" i="2" s="1"/>
  <c r="EF2229" i="2" a="1"/>
  <c r="EF2229" i="2" s="1"/>
  <c r="EF2228" i="2" a="1"/>
  <c r="EF2228" i="2" s="1"/>
  <c r="EF2227" i="2" a="1"/>
  <c r="EF2227" i="2" s="1"/>
  <c r="EF2226" i="2" a="1"/>
  <c r="EF2226" i="2" s="1"/>
  <c r="EF2225" i="2" a="1"/>
  <c r="EF2225" i="2" s="1"/>
  <c r="EF2224" i="2" a="1"/>
  <c r="EF2224" i="2" s="1"/>
  <c r="EF2223" i="2" a="1"/>
  <c r="EF2223" i="2" s="1"/>
  <c r="EF2222" i="2" a="1"/>
  <c r="EF2222" i="2" s="1"/>
  <c r="EF2221" i="2" a="1"/>
  <c r="EF2221" i="2" s="1"/>
  <c r="EF2220" i="2" a="1"/>
  <c r="EF2220" i="2" s="1"/>
  <c r="EF2219" i="2" a="1"/>
  <c r="EF2219" i="2" s="1"/>
  <c r="EF2218" i="2" a="1"/>
  <c r="EF2218" i="2" s="1"/>
  <c r="EF2217" i="2" a="1"/>
  <c r="EF2217" i="2" s="1"/>
  <c r="EF2216" i="2" a="1"/>
  <c r="EF2216" i="2" s="1"/>
  <c r="EF2215" i="2" a="1"/>
  <c r="EF2215" i="2" s="1"/>
  <c r="EF2214" i="2" a="1"/>
  <c r="EF2214" i="2" s="1"/>
  <c r="EF2213" i="2" a="1"/>
  <c r="EF2213" i="2" s="1"/>
  <c r="EF2212" i="2" a="1"/>
  <c r="EF2212" i="2" s="1"/>
  <c r="EF2211" i="2" a="1"/>
  <c r="EF2211" i="2" s="1"/>
  <c r="EF2210" i="2" a="1"/>
  <c r="EF2210" i="2" s="1"/>
  <c r="EF2209" i="2" a="1"/>
  <c r="EF2209" i="2" s="1"/>
  <c r="EF2208" i="2" a="1"/>
  <c r="EF2208" i="2" s="1"/>
  <c r="EF2207" i="2" a="1"/>
  <c r="EF2207" i="2" s="1"/>
  <c r="EF2206" i="2" a="1"/>
  <c r="EF2206" i="2" s="1"/>
  <c r="EF2205" i="2" a="1"/>
  <c r="EF2205" i="2" s="1"/>
  <c r="EF2204" i="2" a="1"/>
  <c r="EF2204" i="2" s="1"/>
  <c r="EF2203" i="2" a="1"/>
  <c r="EF2203" i="2" s="1"/>
  <c r="EF2202" i="2" a="1"/>
  <c r="EF2202" i="2" s="1"/>
  <c r="EF2201" i="2" a="1"/>
  <c r="EF2201" i="2" s="1"/>
  <c r="EF2200" i="2" a="1"/>
  <c r="EF2200" i="2" s="1"/>
  <c r="EF2199" i="2" a="1"/>
  <c r="EF2199" i="2" s="1"/>
  <c r="EF2198" i="2" a="1"/>
  <c r="EF2198" i="2" s="1"/>
  <c r="EF2197" i="2" a="1"/>
  <c r="EF2197" i="2" s="1"/>
  <c r="EF2196" i="2" a="1"/>
  <c r="EF2196" i="2" s="1"/>
  <c r="EF2195" i="2" a="1"/>
  <c r="EF2195" i="2" s="1"/>
  <c r="EF2194" i="2" a="1"/>
  <c r="EF2194" i="2" s="1"/>
  <c r="EF2193" i="2" a="1"/>
  <c r="EF2193" i="2" s="1"/>
  <c r="EF2192" i="2" a="1"/>
  <c r="EF2192" i="2" s="1"/>
  <c r="EF2191" i="2" a="1"/>
  <c r="EF2191" i="2" s="1"/>
  <c r="EF2190" i="2" a="1"/>
  <c r="EF2190" i="2" s="1"/>
  <c r="EF2189" i="2" a="1"/>
  <c r="EF2189" i="2" s="1"/>
  <c r="EF2188" i="2" a="1"/>
  <c r="EF2188" i="2" s="1"/>
  <c r="EF2187" i="2" a="1"/>
  <c r="EF2187" i="2" s="1"/>
  <c r="EF2186" i="2" a="1"/>
  <c r="EF2186" i="2" s="1"/>
  <c r="EF2185" i="2" a="1"/>
  <c r="EF2185" i="2" s="1"/>
  <c r="EF2184" i="2" a="1"/>
  <c r="EF2184" i="2" s="1"/>
  <c r="EF2183" i="2" a="1"/>
  <c r="EF2183" i="2" s="1"/>
  <c r="EF2182" i="2" a="1"/>
  <c r="EF2182" i="2" s="1"/>
  <c r="EF2181" i="2" a="1"/>
  <c r="EF2181" i="2" s="1"/>
  <c r="EF2180" i="2" a="1"/>
  <c r="EF2180" i="2" s="1"/>
  <c r="EF2179" i="2" a="1"/>
  <c r="EF2179" i="2" s="1"/>
  <c r="EF2178" i="2" a="1"/>
  <c r="EF2178" i="2" s="1"/>
  <c r="EF2177" i="2" a="1"/>
  <c r="EF2177" i="2" s="1"/>
  <c r="EF2176" i="2" a="1"/>
  <c r="EF2176" i="2" s="1"/>
  <c r="EF2175" i="2" a="1"/>
  <c r="EF2175" i="2" s="1"/>
  <c r="EF2174" i="2" a="1"/>
  <c r="EF2174" i="2" s="1"/>
  <c r="EF2173" i="2" a="1"/>
  <c r="EF2173" i="2" s="1"/>
  <c r="EF2172" i="2" a="1"/>
  <c r="EF2172" i="2" s="1"/>
  <c r="EF2171" i="2" a="1"/>
  <c r="EF2171" i="2" s="1"/>
  <c r="EF2170" i="2" a="1"/>
  <c r="EF2170" i="2" s="1"/>
  <c r="EF2169" i="2" a="1"/>
  <c r="EF2169" i="2" s="1"/>
  <c r="EF2168" i="2" a="1"/>
  <c r="EF2168" i="2" s="1"/>
  <c r="EF2167" i="2" a="1"/>
  <c r="EF2167" i="2" s="1"/>
  <c r="EF2166" i="2" a="1"/>
  <c r="EF2166" i="2" s="1"/>
  <c r="EF2165" i="2" a="1"/>
  <c r="EF2165" i="2" s="1"/>
  <c r="EF2164" i="2" a="1"/>
  <c r="EF2164" i="2" s="1"/>
  <c r="EF2163" i="2" a="1"/>
  <c r="EF2163" i="2" s="1"/>
  <c r="EF2162" i="2" a="1"/>
  <c r="EF2162" i="2" s="1"/>
  <c r="EF2161" i="2" a="1"/>
  <c r="EF2161" i="2" s="1"/>
  <c r="EF2160" i="2" a="1"/>
  <c r="EF2160" i="2" s="1"/>
  <c r="EF2159" i="2" a="1"/>
  <c r="EF2159" i="2" s="1"/>
  <c r="EF2158" i="2" a="1"/>
  <c r="EF2158" i="2" s="1"/>
  <c r="EF2157" i="2" a="1"/>
  <c r="EF2157" i="2" s="1"/>
  <c r="EF2156" i="2" a="1"/>
  <c r="EF2156" i="2" s="1"/>
  <c r="EF2155" i="2" a="1"/>
  <c r="EF2155" i="2" s="1"/>
  <c r="EF2154" i="2" a="1"/>
  <c r="EF2154" i="2" s="1"/>
  <c r="EF2153" i="2" a="1"/>
  <c r="EF2153" i="2" s="1"/>
  <c r="EF2152" i="2" a="1"/>
  <c r="EF2152" i="2" s="1"/>
  <c r="EF2151" i="2" a="1"/>
  <c r="EF2151" i="2" s="1"/>
  <c r="EF2150" i="2" a="1"/>
  <c r="EF2150" i="2" s="1"/>
  <c r="EF2149" i="2" a="1"/>
  <c r="EF2149" i="2" s="1"/>
  <c r="EF2148" i="2" a="1"/>
  <c r="EF2148" i="2" s="1"/>
  <c r="EF2147" i="2" a="1"/>
  <c r="EF2147" i="2" s="1"/>
  <c r="EF2146" i="2" a="1"/>
  <c r="EF2146" i="2" s="1"/>
  <c r="EF2145" i="2" a="1"/>
  <c r="EF2145" i="2" s="1"/>
  <c r="EF2144" i="2" a="1"/>
  <c r="EF2144" i="2" s="1"/>
  <c r="EF2143" i="2" a="1"/>
  <c r="EF2143" i="2" s="1"/>
  <c r="EF2142" i="2" a="1"/>
  <c r="EF2142" i="2" s="1"/>
  <c r="EF2141" i="2" a="1"/>
  <c r="EF2141" i="2" s="1"/>
  <c r="EF2140" i="2" a="1"/>
  <c r="EF2140" i="2" s="1"/>
  <c r="EF2139" i="2" a="1"/>
  <c r="EF2139" i="2" s="1"/>
  <c r="EF2138" i="2" a="1"/>
  <c r="EF2138" i="2" s="1"/>
  <c r="EF2137" i="2" a="1"/>
  <c r="EF2137" i="2" s="1"/>
  <c r="EF2136" i="2" a="1"/>
  <c r="EF2136" i="2" s="1"/>
  <c r="EF2135" i="2" a="1"/>
  <c r="EF2135" i="2" s="1"/>
  <c r="EF2134" i="2" a="1"/>
  <c r="EF2134" i="2" s="1"/>
  <c r="EF2133" i="2" a="1"/>
  <c r="EF2133" i="2" s="1"/>
  <c r="EF2132" i="2" a="1"/>
  <c r="EF2132" i="2" s="1"/>
  <c r="EF2131" i="2" a="1"/>
  <c r="EF2131" i="2" s="1"/>
  <c r="EF2130" i="2" a="1"/>
  <c r="EF2130" i="2" s="1"/>
  <c r="EF2129" i="2" a="1"/>
  <c r="EF2129" i="2" s="1"/>
  <c r="EF2128" i="2" a="1"/>
  <c r="EF2128" i="2" s="1"/>
  <c r="EF2127" i="2" a="1"/>
  <c r="EF2127" i="2" s="1"/>
  <c r="EF2126" i="2" a="1"/>
  <c r="EF2126" i="2" s="1"/>
  <c r="EF2125" i="2" a="1"/>
  <c r="EF2125" i="2" s="1"/>
  <c r="EF2124" i="2" a="1"/>
  <c r="EF2124" i="2" s="1"/>
  <c r="EF2123" i="2" a="1"/>
  <c r="EF2123" i="2" s="1"/>
  <c r="EF2122" i="2" a="1"/>
  <c r="EF2122" i="2" s="1"/>
  <c r="EF2121" i="2" a="1"/>
  <c r="EF2121" i="2" s="1"/>
  <c r="EF2120" i="2" a="1"/>
  <c r="EF2120" i="2" s="1"/>
  <c r="EF2119" i="2" a="1"/>
  <c r="EF2119" i="2" s="1"/>
  <c r="EF2118" i="2" a="1"/>
  <c r="EF2118" i="2" s="1"/>
  <c r="EF2117" i="2" a="1"/>
  <c r="EF2117" i="2" s="1"/>
  <c r="EF2116" i="2" a="1"/>
  <c r="EF2116" i="2" s="1"/>
  <c r="EF2115" i="2" a="1"/>
  <c r="EF2115" i="2" s="1"/>
  <c r="EF2114" i="2" a="1"/>
  <c r="EF2114" i="2" s="1"/>
  <c r="EF2113" i="2" a="1"/>
  <c r="EF2113" i="2" s="1"/>
  <c r="EF2112" i="2" a="1"/>
  <c r="EF2112" i="2" s="1"/>
  <c r="EF2111" i="2" a="1"/>
  <c r="EF2111" i="2" s="1"/>
  <c r="EF2110" i="2" a="1"/>
  <c r="EF2110" i="2" s="1"/>
  <c r="EF2109" i="2" a="1"/>
  <c r="EF2109" i="2" s="1"/>
  <c r="EF2108" i="2" a="1"/>
  <c r="EF2108" i="2" s="1"/>
  <c r="EF2107" i="2" a="1"/>
  <c r="EF2107" i="2" s="1"/>
  <c r="EF2106" i="2" a="1"/>
  <c r="EF2106" i="2" s="1"/>
  <c r="EF2105" i="2" a="1"/>
  <c r="EF2105" i="2" s="1"/>
  <c r="EF2104" i="2" a="1"/>
  <c r="EF2104" i="2" s="1"/>
  <c r="EF2103" i="2" a="1"/>
  <c r="EF2103" i="2" s="1"/>
  <c r="EF2102" i="2" a="1"/>
  <c r="EF2102" i="2" s="1"/>
  <c r="EF2101" i="2" a="1"/>
  <c r="EF2101" i="2" s="1"/>
  <c r="EF2100" i="2" a="1"/>
  <c r="EF2100" i="2" s="1"/>
  <c r="EF2099" i="2" a="1"/>
  <c r="EF2099" i="2" s="1"/>
  <c r="EF2098" i="2" a="1"/>
  <c r="EF2098" i="2" s="1"/>
  <c r="EF2097" i="2" a="1"/>
  <c r="EF2097" i="2" s="1"/>
  <c r="EF2096" i="2" a="1"/>
  <c r="EF2096" i="2" s="1"/>
  <c r="EF2095" i="2" a="1"/>
  <c r="EF2095" i="2" s="1"/>
  <c r="EF2094" i="2" a="1"/>
  <c r="EF2094" i="2" s="1"/>
  <c r="EF2093" i="2" a="1"/>
  <c r="EF2093" i="2" s="1"/>
  <c r="EF2092" i="2" a="1"/>
  <c r="EF2092" i="2" s="1"/>
  <c r="EF2091" i="2" a="1"/>
  <c r="EF2091" i="2" s="1"/>
  <c r="EF2090" i="2" a="1"/>
  <c r="EF2090" i="2" s="1"/>
  <c r="EF2089" i="2" a="1"/>
  <c r="EF2089" i="2" s="1"/>
  <c r="EF2088" i="2" a="1"/>
  <c r="EF2088" i="2" s="1"/>
  <c r="EF2087" i="2" a="1"/>
  <c r="EF2087" i="2" s="1"/>
  <c r="EF2086" i="2" a="1"/>
  <c r="EF2086" i="2" s="1"/>
  <c r="EF2085" i="2" a="1"/>
  <c r="EF2085" i="2" s="1"/>
  <c r="EF2084" i="2" a="1"/>
  <c r="EF2084" i="2" s="1"/>
  <c r="EF2083" i="2" a="1"/>
  <c r="EF2083" i="2" s="1"/>
  <c r="EF2082" i="2" a="1"/>
  <c r="EF2082" i="2" s="1"/>
  <c r="EF2081" i="2" a="1"/>
  <c r="EF2081" i="2" s="1"/>
  <c r="EF2080" i="2" a="1"/>
  <c r="EF2080" i="2" s="1"/>
  <c r="EF2079" i="2" a="1"/>
  <c r="EF2079" i="2" s="1"/>
  <c r="EF2078" i="2" a="1"/>
  <c r="EF2078" i="2" s="1"/>
  <c r="EF2077" i="2" a="1"/>
  <c r="EF2077" i="2" s="1"/>
  <c r="EF2076" i="2" a="1"/>
  <c r="EF2076" i="2" s="1"/>
  <c r="EF2075" i="2" a="1"/>
  <c r="EF2075" i="2" s="1"/>
  <c r="EF2074" i="2" a="1"/>
  <c r="EF2074" i="2" s="1"/>
  <c r="EF2073" i="2" a="1"/>
  <c r="EF2073" i="2" s="1"/>
  <c r="EF2072" i="2" a="1"/>
  <c r="EF2072" i="2" s="1"/>
  <c r="EF2071" i="2" a="1"/>
  <c r="EF2071" i="2" s="1"/>
  <c r="EF2070" i="2" a="1"/>
  <c r="EF2070" i="2" s="1"/>
  <c r="EF2069" i="2" a="1"/>
  <c r="EF2069" i="2" s="1"/>
  <c r="EF2068" i="2" a="1"/>
  <c r="EF2068" i="2" s="1"/>
  <c r="EF2067" i="2" a="1"/>
  <c r="EF2067" i="2" s="1"/>
  <c r="EF2066" i="2" a="1"/>
  <c r="EF2066" i="2" s="1"/>
  <c r="EF2065" i="2" a="1"/>
  <c r="EF2065" i="2" s="1"/>
  <c r="EF2064" i="2" a="1"/>
  <c r="EF2064" i="2" s="1"/>
  <c r="EF2063" i="2" a="1"/>
  <c r="EF2063" i="2" s="1"/>
  <c r="EF2062" i="2" a="1"/>
  <c r="EF2062" i="2" s="1"/>
  <c r="EF2061" i="2" a="1"/>
  <c r="EF2061" i="2" s="1"/>
  <c r="EF2060" i="2" a="1"/>
  <c r="EF2060" i="2" s="1"/>
  <c r="EF2059" i="2" a="1"/>
  <c r="EF2059" i="2" s="1"/>
  <c r="EF2058" i="2" a="1"/>
  <c r="EF2058" i="2" s="1"/>
  <c r="EF2057" i="2" a="1"/>
  <c r="EF2057" i="2" s="1"/>
  <c r="EF2056" i="2" a="1"/>
  <c r="EF2056" i="2" s="1"/>
  <c r="EF2055" i="2" a="1"/>
  <c r="EF2055" i="2" s="1"/>
  <c r="EF2054" i="2" a="1"/>
  <c r="EF2054" i="2" s="1"/>
  <c r="EF2053" i="2" a="1"/>
  <c r="EF2053" i="2" s="1"/>
  <c r="EF2052" i="2" a="1"/>
  <c r="EF2052" i="2" s="1"/>
  <c r="EF2051" i="2" a="1"/>
  <c r="EF2051" i="2" s="1"/>
  <c r="EF2050" i="2" a="1"/>
  <c r="EF2050" i="2" s="1"/>
  <c r="EF2049" i="2" a="1"/>
  <c r="EF2049" i="2" s="1"/>
  <c r="EF2048" i="2" a="1"/>
  <c r="EF2048" i="2" s="1"/>
  <c r="EF2047" i="2" a="1"/>
  <c r="EF2047" i="2" s="1"/>
  <c r="EF2046" i="2" a="1"/>
  <c r="EF2046" i="2" s="1"/>
  <c r="EF2045" i="2" a="1"/>
  <c r="EF2045" i="2" s="1"/>
  <c r="EF2044" i="2" a="1"/>
  <c r="EF2044" i="2" s="1"/>
  <c r="EF2043" i="2" a="1"/>
  <c r="EF2043" i="2" s="1"/>
  <c r="EF2042" i="2" a="1"/>
  <c r="EF2042" i="2" s="1"/>
  <c r="EF2041" i="2" a="1"/>
  <c r="EF2041" i="2" s="1"/>
  <c r="EF2040" i="2" a="1"/>
  <c r="EF2040" i="2" s="1"/>
  <c r="EF2039" i="2" a="1"/>
  <c r="EF2039" i="2" s="1"/>
  <c r="EF2038" i="2" a="1"/>
  <c r="EF2038" i="2" s="1"/>
  <c r="EF2037" i="2" a="1"/>
  <c r="EF2037" i="2" s="1"/>
  <c r="EF2036" i="2" a="1"/>
  <c r="EF2036" i="2" s="1"/>
  <c r="EF2035" i="2" a="1"/>
  <c r="EF2035" i="2" s="1"/>
  <c r="EF2034" i="2" a="1"/>
  <c r="EF2034" i="2" s="1"/>
  <c r="EF2033" i="2" a="1"/>
  <c r="EF2033" i="2" s="1"/>
  <c r="EF2032" i="2" a="1"/>
  <c r="EF2032" i="2" s="1"/>
  <c r="EF2031" i="2" a="1"/>
  <c r="EF2031" i="2" s="1"/>
  <c r="EF2030" i="2" a="1"/>
  <c r="EF2030" i="2" s="1"/>
  <c r="EF2029" i="2" a="1"/>
  <c r="EF2029" i="2" s="1"/>
  <c r="EF2028" i="2" a="1"/>
  <c r="EF2028" i="2" s="1"/>
  <c r="EF2027" i="2" a="1"/>
  <c r="EF2027" i="2" s="1"/>
  <c r="EF2026" i="2" a="1"/>
  <c r="EF2026" i="2" s="1"/>
  <c r="EF2025" i="2" a="1"/>
  <c r="EF2025" i="2" s="1"/>
  <c r="EF2024" i="2" a="1"/>
  <c r="EF2024" i="2" s="1"/>
  <c r="EF2023" i="2" a="1"/>
  <c r="EF2023" i="2" s="1"/>
  <c r="EF2022" i="2" a="1"/>
  <c r="EF2022" i="2" s="1"/>
  <c r="EF2021" i="2" a="1"/>
  <c r="EF2021" i="2" s="1"/>
  <c r="EF2020" i="2" a="1"/>
  <c r="EF2020" i="2" s="1"/>
  <c r="EF2019" i="2" a="1"/>
  <c r="EF2019" i="2" s="1"/>
  <c r="EF2018" i="2" a="1"/>
  <c r="EF2018" i="2" s="1"/>
  <c r="EF2017" i="2" a="1"/>
  <c r="EF2017" i="2" s="1"/>
  <c r="EF2016" i="2" a="1"/>
  <c r="EF2016" i="2" s="1"/>
  <c r="EF2015" i="2" a="1"/>
  <c r="EF2015" i="2" s="1"/>
  <c r="EF2014" i="2" a="1"/>
  <c r="EF2014" i="2" s="1"/>
  <c r="EF2013" i="2" a="1"/>
  <c r="EF2013" i="2" s="1"/>
  <c r="EF2012" i="2" a="1"/>
  <c r="EF2012" i="2" s="1"/>
  <c r="EF2011" i="2" a="1"/>
  <c r="EF2011" i="2" s="1"/>
  <c r="EF2010" i="2" a="1"/>
  <c r="EF2010" i="2" s="1"/>
  <c r="EF2009" i="2" a="1"/>
  <c r="EF2009" i="2" s="1"/>
  <c r="EF2008" i="2" a="1"/>
  <c r="EF2008" i="2" s="1"/>
  <c r="EF2007" i="2" a="1"/>
  <c r="EF2007" i="2" s="1"/>
  <c r="EF2006" i="2" a="1"/>
  <c r="EF2006" i="2" s="1"/>
  <c r="EF2005" i="2" a="1"/>
  <c r="EF2005" i="2" s="1"/>
  <c r="EF2004" i="2" a="1"/>
  <c r="EF2004" i="2" s="1"/>
  <c r="EF2003" i="2" a="1"/>
  <c r="EF2003" i="2" s="1"/>
  <c r="EF2002" i="2" a="1"/>
  <c r="EF2002" i="2" s="1"/>
  <c r="EF2001" i="2" a="1"/>
  <c r="EF2001" i="2" s="1"/>
  <c r="EF2000" i="2" a="1"/>
  <c r="EF2000" i="2" s="1"/>
  <c r="EF1999" i="2" a="1"/>
  <c r="EF1999" i="2" s="1"/>
  <c r="EF1998" i="2" a="1"/>
  <c r="EF1998" i="2" s="1"/>
  <c r="EF1997" i="2" a="1"/>
  <c r="EF1997" i="2" s="1"/>
  <c r="EF1996" i="2" a="1"/>
  <c r="EF1996" i="2" s="1"/>
  <c r="EF1995" i="2" a="1"/>
  <c r="EF1995" i="2" s="1"/>
  <c r="EF1994" i="2" a="1"/>
  <c r="EF1994" i="2" s="1"/>
  <c r="EF1993" i="2" a="1"/>
  <c r="EF1993" i="2" s="1"/>
  <c r="EF1992" i="2" a="1"/>
  <c r="EF1992" i="2" s="1"/>
  <c r="EF1991" i="2" a="1"/>
  <c r="EF1991" i="2" s="1"/>
  <c r="EF1990" i="2" a="1"/>
  <c r="EF1990" i="2" s="1"/>
  <c r="EF1989" i="2" a="1"/>
  <c r="EF1989" i="2" s="1"/>
  <c r="EF1988" i="2" a="1"/>
  <c r="EF1988" i="2" s="1"/>
  <c r="EF1987" i="2" a="1"/>
  <c r="EF1987" i="2" s="1"/>
  <c r="EF1986" i="2" a="1"/>
  <c r="EF1986" i="2" s="1"/>
  <c r="EF1985" i="2" a="1"/>
  <c r="EF1985" i="2" s="1"/>
  <c r="EF1984" i="2" a="1"/>
  <c r="EF1984" i="2" s="1"/>
  <c r="EF1983" i="2" a="1"/>
  <c r="EF1983" i="2" s="1"/>
  <c r="EF1982" i="2" a="1"/>
  <c r="EF1982" i="2" s="1"/>
  <c r="EF1981" i="2" a="1"/>
  <c r="EF1981" i="2" s="1"/>
  <c r="EF1980" i="2" a="1"/>
  <c r="EF1980" i="2" s="1"/>
  <c r="EF1979" i="2" a="1"/>
  <c r="EF1979" i="2" s="1"/>
  <c r="EF1978" i="2" a="1"/>
  <c r="EF1978" i="2" s="1"/>
  <c r="EF1977" i="2" a="1"/>
  <c r="EF1977" i="2" s="1"/>
  <c r="EF1976" i="2" a="1"/>
  <c r="EF1976" i="2" s="1"/>
  <c r="EF1975" i="2" a="1"/>
  <c r="EF1975" i="2" s="1"/>
  <c r="EF1974" i="2" a="1"/>
  <c r="EF1974" i="2" s="1"/>
  <c r="EF1973" i="2" a="1"/>
  <c r="EF1973" i="2" s="1"/>
  <c r="EF1972" i="2" a="1"/>
  <c r="EF1972" i="2" s="1"/>
  <c r="EF1971" i="2" a="1"/>
  <c r="EF1971" i="2" s="1"/>
  <c r="EF1970" i="2" a="1"/>
  <c r="EF1970" i="2" s="1"/>
  <c r="EF1969" i="2" a="1"/>
  <c r="EF1969" i="2" s="1"/>
  <c r="EF1968" i="2" a="1"/>
  <c r="EF1968" i="2" s="1"/>
  <c r="EF1967" i="2" a="1"/>
  <c r="EF1967" i="2" s="1"/>
  <c r="EF1966" i="2" a="1"/>
  <c r="EF1966" i="2" s="1"/>
  <c r="EF1965" i="2" a="1"/>
  <c r="EF1965" i="2" s="1"/>
  <c r="EF1964" i="2" a="1"/>
  <c r="EF1964" i="2" s="1"/>
  <c r="EF1963" i="2" a="1"/>
  <c r="EF1963" i="2" s="1"/>
  <c r="EF1962" i="2" a="1"/>
  <c r="EF1962" i="2" s="1"/>
  <c r="EF1961" i="2" a="1"/>
  <c r="EF1961" i="2" s="1"/>
  <c r="EF1960" i="2" a="1"/>
  <c r="EF1960" i="2" s="1"/>
  <c r="EF1959" i="2" a="1"/>
  <c r="EF1959" i="2" s="1"/>
  <c r="EF1958" i="2" a="1"/>
  <c r="EF1958" i="2" s="1"/>
  <c r="EF1957" i="2" a="1"/>
  <c r="EF1957" i="2" s="1"/>
  <c r="EF1956" i="2" a="1"/>
  <c r="EF1956" i="2" s="1"/>
  <c r="EF1955" i="2" a="1"/>
  <c r="EF1955" i="2" s="1"/>
  <c r="EF1954" i="2" a="1"/>
  <c r="EF1954" i="2" s="1"/>
  <c r="EF1953" i="2" a="1"/>
  <c r="EF1953" i="2" s="1"/>
  <c r="EF1952" i="2" a="1"/>
  <c r="EF1952" i="2" s="1"/>
  <c r="EF1951" i="2" a="1"/>
  <c r="EF1951" i="2" s="1"/>
  <c r="EF1950" i="2" a="1"/>
  <c r="EF1950" i="2" s="1"/>
  <c r="EF1949" i="2" a="1"/>
  <c r="EF1949" i="2" s="1"/>
  <c r="EF1948" i="2" a="1"/>
  <c r="EF1948" i="2" s="1"/>
  <c r="EF1947" i="2" a="1"/>
  <c r="EF1947" i="2" s="1"/>
  <c r="EF1946" i="2" a="1"/>
  <c r="EF1946" i="2" s="1"/>
  <c r="EF1945" i="2" a="1"/>
  <c r="EF1945" i="2" s="1"/>
  <c r="EF1944" i="2" a="1"/>
  <c r="EF1944" i="2" s="1"/>
  <c r="EF1943" i="2" a="1"/>
  <c r="EF1943" i="2" s="1"/>
  <c r="EF1942" i="2" a="1"/>
  <c r="EF1942" i="2" s="1"/>
  <c r="EF1941" i="2" a="1"/>
  <c r="EF1941" i="2" s="1"/>
  <c r="EF1940" i="2" a="1"/>
  <c r="EF1940" i="2" s="1"/>
  <c r="EF1939" i="2" a="1"/>
  <c r="EF1939" i="2" s="1"/>
  <c r="EF1938" i="2" a="1"/>
  <c r="EF1938" i="2" s="1"/>
  <c r="EF1937" i="2" a="1"/>
  <c r="EF1937" i="2" s="1"/>
  <c r="EF1936" i="2" a="1"/>
  <c r="EF1936" i="2" s="1"/>
  <c r="EF1935" i="2" a="1"/>
  <c r="EF1935" i="2" s="1"/>
  <c r="EF1934" i="2" a="1"/>
  <c r="EF1934" i="2" s="1"/>
  <c r="EF1933" i="2" a="1"/>
  <c r="EF1933" i="2" s="1"/>
  <c r="EF1932" i="2" a="1"/>
  <c r="EF1932" i="2" s="1"/>
  <c r="EF1931" i="2" a="1"/>
  <c r="EF1931" i="2" s="1"/>
  <c r="EF1930" i="2" a="1"/>
  <c r="EF1930" i="2" s="1"/>
  <c r="EF1929" i="2" a="1"/>
  <c r="EF1929" i="2" s="1"/>
  <c r="EF1928" i="2" a="1"/>
  <c r="EF1928" i="2" s="1"/>
  <c r="EF1927" i="2" a="1"/>
  <c r="EF1927" i="2" s="1"/>
  <c r="EF1926" i="2" a="1"/>
  <c r="EF1926" i="2" s="1"/>
  <c r="EF1925" i="2" a="1"/>
  <c r="EF1925" i="2" s="1"/>
  <c r="EF1924" i="2" a="1"/>
  <c r="EF1924" i="2" s="1"/>
  <c r="EF1923" i="2" a="1"/>
  <c r="EF1923" i="2" s="1"/>
  <c r="EF1922" i="2" a="1"/>
  <c r="EF1922" i="2" s="1"/>
  <c r="EF1921" i="2" a="1"/>
  <c r="EF1921" i="2" s="1"/>
  <c r="EF1920" i="2" a="1"/>
  <c r="EF1920" i="2" s="1"/>
  <c r="EF1919" i="2" a="1"/>
  <c r="EF1919" i="2" s="1"/>
  <c r="EF1918" i="2" a="1"/>
  <c r="EF1918" i="2" s="1"/>
  <c r="EF1917" i="2" a="1"/>
  <c r="EF1917" i="2" s="1"/>
  <c r="EF1916" i="2" a="1"/>
  <c r="EF1916" i="2" s="1"/>
  <c r="EF1915" i="2" a="1"/>
  <c r="EF1915" i="2" s="1"/>
  <c r="EF1914" i="2" a="1"/>
  <c r="EF1914" i="2" s="1"/>
  <c r="EF1913" i="2" a="1"/>
  <c r="EF1913" i="2" s="1"/>
  <c r="EF1912" i="2" a="1"/>
  <c r="EF1912" i="2" s="1"/>
  <c r="EF1911" i="2" a="1"/>
  <c r="EF1911" i="2" s="1"/>
  <c r="EF1910" i="2" a="1"/>
  <c r="EF1910" i="2" s="1"/>
  <c r="EF1909" i="2" a="1"/>
  <c r="EF1909" i="2" s="1"/>
  <c r="EF1908" i="2" a="1"/>
  <c r="EF1908" i="2" s="1"/>
  <c r="EF1907" i="2" a="1"/>
  <c r="EF1907" i="2" s="1"/>
  <c r="EF1906" i="2" a="1"/>
  <c r="EF1906" i="2" s="1"/>
  <c r="EF1905" i="2" a="1"/>
  <c r="EF1905" i="2" s="1"/>
  <c r="EF1904" i="2" a="1"/>
  <c r="EF1904" i="2" s="1"/>
  <c r="EF1903" i="2" a="1"/>
  <c r="EF1903" i="2" s="1"/>
  <c r="EF1902" i="2" a="1"/>
  <c r="EF1902" i="2" s="1"/>
  <c r="EF1901" i="2" a="1"/>
  <c r="EF1901" i="2" s="1"/>
  <c r="EF1900" i="2" a="1"/>
  <c r="EF1900" i="2" s="1"/>
  <c r="EF1899" i="2" a="1"/>
  <c r="EF1899" i="2" s="1"/>
  <c r="EF1898" i="2" a="1"/>
  <c r="EF1898" i="2" s="1"/>
  <c r="EF1897" i="2" a="1"/>
  <c r="EF1897" i="2" s="1"/>
  <c r="EF1896" i="2" a="1"/>
  <c r="EF1896" i="2" s="1"/>
  <c r="EF1895" i="2" a="1"/>
  <c r="EF1895" i="2" s="1"/>
  <c r="EF1894" i="2" a="1"/>
  <c r="EF1894" i="2" s="1"/>
  <c r="EF1893" i="2" a="1"/>
  <c r="EF1893" i="2" s="1"/>
  <c r="EF1892" i="2" a="1"/>
  <c r="EF1892" i="2" s="1"/>
  <c r="EF1891" i="2" a="1"/>
  <c r="EF1891" i="2" s="1"/>
  <c r="EF1890" i="2" a="1"/>
  <c r="EF1890" i="2" s="1"/>
  <c r="EF1889" i="2" a="1"/>
  <c r="EF1889" i="2" s="1"/>
  <c r="EF1888" i="2" a="1"/>
  <c r="EF1888" i="2" s="1"/>
  <c r="EF1887" i="2" a="1"/>
  <c r="EF1887" i="2" s="1"/>
  <c r="EF1886" i="2" a="1"/>
  <c r="EF1886" i="2" s="1"/>
  <c r="EF1885" i="2" a="1"/>
  <c r="EF1885" i="2" s="1"/>
  <c r="EF1884" i="2" a="1"/>
  <c r="EF1884" i="2" s="1"/>
  <c r="EF1883" i="2" a="1"/>
  <c r="EF1883" i="2" s="1"/>
  <c r="EF1882" i="2" a="1"/>
  <c r="EF1882" i="2" s="1"/>
  <c r="EF1881" i="2" a="1"/>
  <c r="EF1881" i="2" s="1"/>
  <c r="EF1880" i="2" a="1"/>
  <c r="EF1880" i="2" s="1"/>
  <c r="EF1879" i="2" a="1"/>
  <c r="EF1879" i="2" s="1"/>
  <c r="EF1878" i="2" a="1"/>
  <c r="EF1878" i="2" s="1"/>
  <c r="EF1877" i="2" a="1"/>
  <c r="EF1877" i="2" s="1"/>
  <c r="EF1876" i="2" a="1"/>
  <c r="EF1876" i="2" s="1"/>
  <c r="EF1875" i="2" a="1"/>
  <c r="EF1875" i="2" s="1"/>
  <c r="EF1874" i="2" a="1"/>
  <c r="EF1874" i="2" s="1"/>
  <c r="EF1873" i="2" a="1"/>
  <c r="EF1873" i="2" s="1"/>
  <c r="EF1872" i="2" a="1"/>
  <c r="EF1872" i="2" s="1"/>
  <c r="EF1871" i="2" a="1"/>
  <c r="EF1871" i="2" s="1"/>
  <c r="EF1870" i="2" a="1"/>
  <c r="EF1870" i="2" s="1"/>
  <c r="EF1869" i="2" a="1"/>
  <c r="EF1869" i="2" s="1"/>
  <c r="EF1868" i="2" a="1"/>
  <c r="EF1868" i="2" s="1"/>
  <c r="EF1867" i="2" a="1"/>
  <c r="EF1867" i="2" s="1"/>
  <c r="EF1866" i="2" a="1"/>
  <c r="EF1866" i="2" s="1"/>
  <c r="EF1865" i="2" a="1"/>
  <c r="EF1865" i="2" s="1"/>
  <c r="EF1864" i="2" a="1"/>
  <c r="EF1864" i="2" s="1"/>
  <c r="EF1863" i="2" a="1"/>
  <c r="EF1863" i="2" s="1"/>
  <c r="EF1862" i="2" a="1"/>
  <c r="EF1862" i="2" s="1"/>
  <c r="EF1861" i="2" a="1"/>
  <c r="EF1861" i="2" s="1"/>
  <c r="EF1860" i="2" a="1"/>
  <c r="EF1860" i="2" s="1"/>
  <c r="EF1859" i="2" a="1"/>
  <c r="EF1859" i="2" s="1"/>
  <c r="EF1858" i="2" a="1"/>
  <c r="EF1858" i="2" s="1"/>
  <c r="EF1857" i="2" a="1"/>
  <c r="EF1857" i="2" s="1"/>
  <c r="EF1856" i="2" a="1"/>
  <c r="EF1856" i="2" s="1"/>
  <c r="EF1855" i="2" a="1"/>
  <c r="EF1855" i="2" s="1"/>
  <c r="EF1854" i="2" a="1"/>
  <c r="EF1854" i="2" s="1"/>
  <c r="EF1853" i="2" a="1"/>
  <c r="EF1853" i="2" s="1"/>
  <c r="EF1852" i="2" a="1"/>
  <c r="EF1852" i="2" s="1"/>
  <c r="EF1851" i="2" a="1"/>
  <c r="EF1851" i="2" s="1"/>
  <c r="EF1850" i="2" a="1"/>
  <c r="EF1850" i="2" s="1"/>
  <c r="EF1849" i="2" a="1"/>
  <c r="EF1849" i="2" s="1"/>
  <c r="EF1848" i="2" a="1"/>
  <c r="EF1848" i="2" s="1"/>
  <c r="EF1847" i="2" a="1"/>
  <c r="EF1847" i="2" s="1"/>
  <c r="EF1846" i="2" a="1"/>
  <c r="EF1846" i="2" s="1"/>
  <c r="EF1845" i="2" a="1"/>
  <c r="EF1845" i="2" s="1"/>
  <c r="EF1844" i="2" a="1"/>
  <c r="EF1844" i="2" s="1"/>
  <c r="EF1843" i="2" a="1"/>
  <c r="EF1843" i="2" s="1"/>
  <c r="EF1842" i="2" a="1"/>
  <c r="EF1842" i="2" s="1"/>
  <c r="EF1841" i="2" a="1"/>
  <c r="EF1841" i="2" s="1"/>
  <c r="EF1840" i="2" a="1"/>
  <c r="EF1840" i="2" s="1"/>
  <c r="EF1839" i="2" a="1"/>
  <c r="EF1839" i="2" s="1"/>
  <c r="EF1838" i="2" a="1"/>
  <c r="EF1838" i="2" s="1"/>
  <c r="EF1837" i="2" a="1"/>
  <c r="EF1837" i="2" s="1"/>
  <c r="EF1836" i="2" a="1"/>
  <c r="EF1836" i="2" s="1"/>
  <c r="EF1835" i="2" a="1"/>
  <c r="EF1835" i="2" s="1"/>
  <c r="EF1834" i="2" a="1"/>
  <c r="EF1834" i="2" s="1"/>
  <c r="EF1833" i="2" a="1"/>
  <c r="EF1833" i="2" s="1"/>
  <c r="EF1832" i="2" a="1"/>
  <c r="EF1832" i="2" s="1"/>
  <c r="EF1831" i="2" a="1"/>
  <c r="EF1831" i="2" s="1"/>
  <c r="EF1830" i="2" a="1"/>
  <c r="EF1830" i="2" s="1"/>
  <c r="EF1829" i="2" a="1"/>
  <c r="EF1829" i="2" s="1"/>
  <c r="EF1828" i="2" a="1"/>
  <c r="EF1828" i="2" s="1"/>
  <c r="EF1827" i="2" a="1"/>
  <c r="EF1827" i="2" s="1"/>
  <c r="EF1826" i="2" a="1"/>
  <c r="EF1826" i="2" s="1"/>
  <c r="EF1825" i="2" a="1"/>
  <c r="EF1825" i="2" s="1"/>
  <c r="EF1824" i="2" a="1"/>
  <c r="EF1824" i="2" s="1"/>
  <c r="EF1823" i="2" a="1"/>
  <c r="EF1823" i="2" s="1"/>
  <c r="EF1822" i="2" a="1"/>
  <c r="EF1822" i="2" s="1"/>
  <c r="EF1821" i="2" a="1"/>
  <c r="EF1821" i="2" s="1"/>
  <c r="EF1820" i="2" a="1"/>
  <c r="EF1820" i="2" s="1"/>
  <c r="EF1819" i="2" a="1"/>
  <c r="EF1819" i="2" s="1"/>
  <c r="EF1818" i="2" a="1"/>
  <c r="EF1818" i="2" s="1"/>
  <c r="EF1817" i="2" a="1"/>
  <c r="EF1817" i="2" s="1"/>
  <c r="EF1816" i="2" a="1"/>
  <c r="EF1816" i="2" s="1"/>
  <c r="EF1815" i="2" a="1"/>
  <c r="EF1815" i="2" s="1"/>
  <c r="EF1814" i="2" a="1"/>
  <c r="EF1814" i="2" s="1"/>
  <c r="EF1813" i="2" a="1"/>
  <c r="EF1813" i="2" s="1"/>
  <c r="EF1812" i="2" a="1"/>
  <c r="EF1812" i="2" s="1"/>
  <c r="EF1811" i="2" a="1"/>
  <c r="EF1811" i="2" s="1"/>
  <c r="EF1810" i="2" a="1"/>
  <c r="EF1810" i="2" s="1"/>
  <c r="EF1809" i="2" a="1"/>
  <c r="EF1809" i="2" s="1"/>
  <c r="EF1808" i="2" a="1"/>
  <c r="EF1808" i="2" s="1"/>
  <c r="EF1807" i="2" a="1"/>
  <c r="EF1807" i="2" s="1"/>
  <c r="EF1806" i="2" a="1"/>
  <c r="EF1806" i="2" s="1"/>
  <c r="EF1805" i="2" a="1"/>
  <c r="EF1805" i="2" s="1"/>
  <c r="EF1804" i="2" a="1"/>
  <c r="EF1804" i="2" s="1"/>
  <c r="EF1803" i="2" a="1"/>
  <c r="EF1803" i="2" s="1"/>
  <c r="EF1802" i="2" a="1"/>
  <c r="EF1802" i="2" s="1"/>
  <c r="EF1801" i="2" a="1"/>
  <c r="EF1801" i="2" s="1"/>
  <c r="EF1800" i="2" a="1"/>
  <c r="EF1800" i="2" s="1"/>
  <c r="EF1799" i="2" a="1"/>
  <c r="EF1799" i="2" s="1"/>
  <c r="EF1798" i="2" a="1"/>
  <c r="EF1798" i="2" s="1"/>
  <c r="EF1797" i="2" a="1"/>
  <c r="EF1797" i="2" s="1"/>
  <c r="EF1796" i="2" a="1"/>
  <c r="EF1796" i="2" s="1"/>
  <c r="EF1795" i="2" a="1"/>
  <c r="EF1795" i="2" s="1"/>
  <c r="EF1794" i="2" a="1"/>
  <c r="EF1794" i="2" s="1"/>
  <c r="EF1793" i="2" a="1"/>
  <c r="EF1793" i="2" s="1"/>
  <c r="EF1792" i="2" a="1"/>
  <c r="EF1792" i="2" s="1"/>
  <c r="EF1791" i="2" a="1"/>
  <c r="EF1791" i="2" s="1"/>
  <c r="EF1790" i="2" a="1"/>
  <c r="EF1790" i="2" s="1"/>
  <c r="EF1789" i="2" a="1"/>
  <c r="EF1789" i="2" s="1"/>
  <c r="EF1788" i="2" a="1"/>
  <c r="EF1788" i="2" s="1"/>
  <c r="EF1787" i="2" a="1"/>
  <c r="EF1787" i="2" s="1"/>
  <c r="EF1786" i="2" a="1"/>
  <c r="EF1786" i="2" s="1"/>
  <c r="EF1785" i="2" a="1"/>
  <c r="EF1785" i="2" s="1"/>
  <c r="EF1784" i="2" a="1"/>
  <c r="EF1784" i="2" s="1"/>
  <c r="EF1783" i="2" a="1"/>
  <c r="EF1783" i="2" s="1"/>
  <c r="EF1782" i="2" a="1"/>
  <c r="EF1782" i="2" s="1"/>
  <c r="EF1781" i="2" a="1"/>
  <c r="EF1781" i="2" s="1"/>
  <c r="EF1780" i="2" a="1"/>
  <c r="EF1780" i="2" s="1"/>
  <c r="EF1779" i="2" a="1"/>
  <c r="EF1779" i="2" s="1"/>
  <c r="EF1778" i="2" a="1"/>
  <c r="EF1778" i="2" s="1"/>
  <c r="EF1777" i="2" a="1"/>
  <c r="EF1777" i="2" s="1"/>
  <c r="EF1776" i="2" a="1"/>
  <c r="EF1776" i="2" s="1"/>
  <c r="EF1775" i="2" a="1"/>
  <c r="EF1775" i="2" s="1"/>
  <c r="EF1774" i="2" a="1"/>
  <c r="EF1774" i="2" s="1"/>
  <c r="EF1773" i="2" a="1"/>
  <c r="EF1773" i="2" s="1"/>
  <c r="EF1772" i="2"/>
  <c r="EF1772" i="2" a="1"/>
  <c r="EF1771" i="2" a="1"/>
  <c r="EF1771" i="2" s="1"/>
  <c r="EF1770" i="2" a="1"/>
  <c r="EF1770" i="2" s="1"/>
  <c r="EF1769" i="2" a="1"/>
  <c r="EF1769" i="2" s="1"/>
  <c r="EF1768" i="2" a="1"/>
  <c r="EF1768" i="2" s="1"/>
  <c r="EF1767" i="2" a="1"/>
  <c r="EF1767" i="2" s="1"/>
  <c r="EF1766" i="2" a="1"/>
  <c r="EF1766" i="2" s="1"/>
  <c r="EF1765" i="2" a="1"/>
  <c r="EF1765" i="2" s="1"/>
  <c r="EF1764" i="2" a="1"/>
  <c r="EF1764" i="2" s="1"/>
  <c r="EF1763" i="2" a="1"/>
  <c r="EF1763" i="2" s="1"/>
  <c r="EF1762" i="2" a="1"/>
  <c r="EF1762" i="2" s="1"/>
  <c r="EF1761" i="2" a="1"/>
  <c r="EF1761" i="2" s="1"/>
  <c r="EF1760" i="2" a="1"/>
  <c r="EF1760" i="2" s="1"/>
  <c r="EF1759" i="2" a="1"/>
  <c r="EF1759" i="2" s="1"/>
  <c r="EF1758" i="2" a="1"/>
  <c r="EF1758" i="2" s="1"/>
  <c r="EF1757" i="2" a="1"/>
  <c r="EF1757" i="2" s="1"/>
  <c r="EF1756" i="2" a="1"/>
  <c r="EF1756" i="2" s="1"/>
  <c r="EF1755" i="2" a="1"/>
  <c r="EF1755" i="2" s="1"/>
  <c r="EF1754" i="2" a="1"/>
  <c r="EF1754" i="2" s="1"/>
  <c r="EF1753" i="2" a="1"/>
  <c r="EF1753" i="2" s="1"/>
  <c r="EF1752" i="2" a="1"/>
  <c r="EF1752" i="2" s="1"/>
  <c r="EF1751" i="2" a="1"/>
  <c r="EF1751" i="2" s="1"/>
  <c r="EF1750" i="2" a="1"/>
  <c r="EF1750" i="2" s="1"/>
  <c r="EF1749" i="2" a="1"/>
  <c r="EF1749" i="2" s="1"/>
  <c r="EF1748" i="2" a="1"/>
  <c r="EF1748" i="2" s="1"/>
  <c r="EF1747" i="2" a="1"/>
  <c r="EF1747" i="2" s="1"/>
  <c r="EF1746" i="2" a="1"/>
  <c r="EF1746" i="2" s="1"/>
  <c r="EF1745" i="2" a="1"/>
  <c r="EF1745" i="2" s="1"/>
  <c r="EF1744" i="2" a="1"/>
  <c r="EF1744" i="2" s="1"/>
  <c r="EF1743" i="2" a="1"/>
  <c r="EF1743" i="2" s="1"/>
  <c r="EF1742" i="2" a="1"/>
  <c r="EF1742" i="2" s="1"/>
  <c r="EF1741" i="2" a="1"/>
  <c r="EF1741" i="2" s="1"/>
  <c r="EF1740" i="2" a="1"/>
  <c r="EF1740" i="2" s="1"/>
  <c r="EF1739" i="2" a="1"/>
  <c r="EF1739" i="2" s="1"/>
  <c r="EF1738" i="2" a="1"/>
  <c r="EF1738" i="2" s="1"/>
  <c r="EF1737" i="2" a="1"/>
  <c r="EF1737" i="2" s="1"/>
  <c r="EF1736" i="2" a="1"/>
  <c r="EF1736" i="2" s="1"/>
  <c r="EF1735" i="2" a="1"/>
  <c r="EF1735" i="2" s="1"/>
  <c r="EF1734" i="2" a="1"/>
  <c r="EF1734" i="2" s="1"/>
  <c r="EF1733" i="2" a="1"/>
  <c r="EF1733" i="2" s="1"/>
  <c r="EF1732" i="2" a="1"/>
  <c r="EF1732" i="2" s="1"/>
  <c r="EF1731" i="2" a="1"/>
  <c r="EF1731" i="2" s="1"/>
  <c r="EF1730" i="2" a="1"/>
  <c r="EF1730" i="2" s="1"/>
  <c r="EF1729" i="2" a="1"/>
  <c r="EF1729" i="2" s="1"/>
  <c r="EF1728" i="2" a="1"/>
  <c r="EF1728" i="2" s="1"/>
  <c r="EF1727" i="2" a="1"/>
  <c r="EF1727" i="2" s="1"/>
  <c r="EF1726" i="2" a="1"/>
  <c r="EF1726" i="2" s="1"/>
  <c r="EF1725" i="2" a="1"/>
  <c r="EF1725" i="2" s="1"/>
  <c r="EF1724" i="2" a="1"/>
  <c r="EF1724" i="2" s="1"/>
  <c r="EF1723" i="2" a="1"/>
  <c r="EF1723" i="2" s="1"/>
  <c r="EF1722" i="2" a="1"/>
  <c r="EF1722" i="2" s="1"/>
  <c r="EF1721" i="2" a="1"/>
  <c r="EF1721" i="2" s="1"/>
  <c r="EF1720" i="2" a="1"/>
  <c r="EF1720" i="2" s="1"/>
  <c r="EF1719" i="2" a="1"/>
  <c r="EF1719" i="2" s="1"/>
  <c r="EF1718" i="2" a="1"/>
  <c r="EF1718" i="2" s="1"/>
  <c r="EF1717" i="2" a="1"/>
  <c r="EF1717" i="2" s="1"/>
  <c r="EF1716" i="2" a="1"/>
  <c r="EF1716" i="2" s="1"/>
  <c r="EF1715" i="2" a="1"/>
  <c r="EF1715" i="2" s="1"/>
  <c r="EF1714" i="2" a="1"/>
  <c r="EF1714" i="2" s="1"/>
  <c r="EF1713" i="2" a="1"/>
  <c r="EF1713" i="2" s="1"/>
  <c r="EF1712" i="2" a="1"/>
  <c r="EF1712" i="2" s="1"/>
  <c r="EF1711" i="2" a="1"/>
  <c r="EF1711" i="2" s="1"/>
  <c r="EF1710" i="2" a="1"/>
  <c r="EF1710" i="2" s="1"/>
  <c r="EF1709" i="2" a="1"/>
  <c r="EF1709" i="2" s="1"/>
  <c r="EF1708" i="2" a="1"/>
  <c r="EF1708" i="2" s="1"/>
  <c r="EF1707" i="2" a="1"/>
  <c r="EF1707" i="2" s="1"/>
  <c r="EF1706" i="2" a="1"/>
  <c r="EF1706" i="2" s="1"/>
  <c r="EF1705" i="2" a="1"/>
  <c r="EF1705" i="2" s="1"/>
  <c r="EF1704" i="2" a="1"/>
  <c r="EF1704" i="2" s="1"/>
  <c r="EF1703" i="2" a="1"/>
  <c r="EF1703" i="2" s="1"/>
  <c r="EF1702" i="2" a="1"/>
  <c r="EF1702" i="2" s="1"/>
  <c r="EF1701" i="2" a="1"/>
  <c r="EF1701" i="2" s="1"/>
  <c r="EF1700" i="2" a="1"/>
  <c r="EF1700" i="2" s="1"/>
  <c r="EF1699" i="2" a="1"/>
  <c r="EF1699" i="2" s="1"/>
  <c r="EF1698" i="2" a="1"/>
  <c r="EF1698" i="2" s="1"/>
  <c r="EF1697" i="2" a="1"/>
  <c r="EF1697" i="2" s="1"/>
  <c r="EF1696" i="2" a="1"/>
  <c r="EF1696" i="2" s="1"/>
  <c r="EF1695" i="2" a="1"/>
  <c r="EF1695" i="2" s="1"/>
  <c r="EF1694" i="2" a="1"/>
  <c r="EF1694" i="2" s="1"/>
  <c r="EF1693" i="2" a="1"/>
  <c r="EF1693" i="2" s="1"/>
  <c r="EF1692" i="2" a="1"/>
  <c r="EF1692" i="2" s="1"/>
  <c r="EF1691" i="2" a="1"/>
  <c r="EF1691" i="2" s="1"/>
  <c r="EF1690" i="2" a="1"/>
  <c r="EF1690" i="2" s="1"/>
  <c r="EF1689" i="2" a="1"/>
  <c r="EF1689" i="2" s="1"/>
  <c r="EF1688" i="2" a="1"/>
  <c r="EF1688" i="2" s="1"/>
  <c r="EF1687" i="2" a="1"/>
  <c r="EF1687" i="2" s="1"/>
  <c r="EF1686" i="2" a="1"/>
  <c r="EF1686" i="2" s="1"/>
  <c r="EF1685" i="2" a="1"/>
  <c r="EF1685" i="2" s="1"/>
  <c r="EF1684" i="2" a="1"/>
  <c r="EF1684" i="2" s="1"/>
  <c r="EF1683" i="2" a="1"/>
  <c r="EF1683" i="2" s="1"/>
  <c r="EF1682" i="2" a="1"/>
  <c r="EF1682" i="2" s="1"/>
  <c r="EF1681" i="2" a="1"/>
  <c r="EF1681" i="2" s="1"/>
  <c r="EF1680" i="2" a="1"/>
  <c r="EF1680" i="2" s="1"/>
  <c r="EF1679" i="2" a="1"/>
  <c r="EF1679" i="2" s="1"/>
  <c r="EF1678" i="2" a="1"/>
  <c r="EF1678" i="2" s="1"/>
  <c r="EF1677" i="2" a="1"/>
  <c r="EF1677" i="2" s="1"/>
  <c r="EF1676" i="2" a="1"/>
  <c r="EF1676" i="2" s="1"/>
  <c r="EF1675" i="2" a="1"/>
  <c r="EF1675" i="2" s="1"/>
  <c r="EF1674" i="2" a="1"/>
  <c r="EF1674" i="2" s="1"/>
  <c r="EF1673" i="2" a="1"/>
  <c r="EF1673" i="2" s="1"/>
  <c r="EF1672" i="2" a="1"/>
  <c r="EF1672" i="2" s="1"/>
  <c r="EF1671" i="2" a="1"/>
  <c r="EF1671" i="2" s="1"/>
  <c r="EF1670" i="2" a="1"/>
  <c r="EF1670" i="2" s="1"/>
  <c r="EF1669" i="2" a="1"/>
  <c r="EF1669" i="2" s="1"/>
  <c r="EF1668" i="2" a="1"/>
  <c r="EF1668" i="2" s="1"/>
  <c r="EF1667" i="2" a="1"/>
  <c r="EF1667" i="2" s="1"/>
  <c r="EF1666" i="2" a="1"/>
  <c r="EF1666" i="2" s="1"/>
  <c r="EF1665" i="2" a="1"/>
  <c r="EF1665" i="2" s="1"/>
  <c r="EF1664" i="2" a="1"/>
  <c r="EF1664" i="2" s="1"/>
  <c r="EF1663" i="2" a="1"/>
  <c r="EF1663" i="2" s="1"/>
  <c r="EF1662" i="2" a="1"/>
  <c r="EF1662" i="2" s="1"/>
  <c r="EF1661" i="2" a="1"/>
  <c r="EF1661" i="2" s="1"/>
  <c r="EF1660" i="2" a="1"/>
  <c r="EF1660" i="2" s="1"/>
  <c r="EF1659" i="2" a="1"/>
  <c r="EF1659" i="2" s="1"/>
  <c r="EF1658" i="2" a="1"/>
  <c r="EF1658" i="2" s="1"/>
  <c r="EF1657" i="2" a="1"/>
  <c r="EF1657" i="2" s="1"/>
  <c r="EF1656" i="2" a="1"/>
  <c r="EF1656" i="2" s="1"/>
  <c r="EF1655" i="2" a="1"/>
  <c r="EF1655" i="2" s="1"/>
  <c r="EF1654" i="2" a="1"/>
  <c r="EF1654" i="2" s="1"/>
  <c r="EF1653" i="2" a="1"/>
  <c r="EF1653" i="2" s="1"/>
  <c r="EF1652" i="2" a="1"/>
  <c r="EF1652" i="2" s="1"/>
  <c r="EF1651" i="2" a="1"/>
  <c r="EF1651" i="2" s="1"/>
  <c r="EF1650" i="2" a="1"/>
  <c r="EF1650" i="2" s="1"/>
  <c r="EF1649" i="2" a="1"/>
  <c r="EF1649" i="2" s="1"/>
  <c r="EF1648" i="2" a="1"/>
  <c r="EF1648" i="2" s="1"/>
  <c r="EF1647" i="2" a="1"/>
  <c r="EF1647" i="2" s="1"/>
  <c r="EF1646" i="2" a="1"/>
  <c r="EF1646" i="2" s="1"/>
  <c r="EF1645" i="2" a="1"/>
  <c r="EF1645" i="2" s="1"/>
  <c r="EF1644" i="2" a="1"/>
  <c r="EF1644" i="2" s="1"/>
  <c r="EF1643" i="2" a="1"/>
  <c r="EF1643" i="2" s="1"/>
  <c r="EF1642" i="2" a="1"/>
  <c r="EF1642" i="2" s="1"/>
  <c r="EF1641" i="2" a="1"/>
  <c r="EF1641" i="2" s="1"/>
  <c r="EF1640" i="2" a="1"/>
  <c r="EF1640" i="2" s="1"/>
  <c r="EF1639" i="2" a="1"/>
  <c r="EF1639" i="2" s="1"/>
  <c r="EF1638" i="2" a="1"/>
  <c r="EF1638" i="2" s="1"/>
  <c r="EF1637" i="2" a="1"/>
  <c r="EF1637" i="2" s="1"/>
  <c r="EF1636" i="2" a="1"/>
  <c r="EF1636" i="2" s="1"/>
  <c r="EF1635" i="2" a="1"/>
  <c r="EF1635" i="2" s="1"/>
  <c r="EF1634" i="2" a="1"/>
  <c r="EF1634" i="2" s="1"/>
  <c r="EF1633" i="2" a="1"/>
  <c r="EF1633" i="2" s="1"/>
  <c r="EF1632" i="2" a="1"/>
  <c r="EF1632" i="2" s="1"/>
  <c r="EF1631" i="2" a="1"/>
  <c r="EF1631" i="2" s="1"/>
  <c r="EF1630" i="2" a="1"/>
  <c r="EF1630" i="2" s="1"/>
  <c r="EF1629" i="2" a="1"/>
  <c r="EF1629" i="2" s="1"/>
  <c r="EF1628" i="2" a="1"/>
  <c r="EF1628" i="2" s="1"/>
  <c r="EF1627" i="2" a="1"/>
  <c r="EF1627" i="2" s="1"/>
  <c r="EF1626" i="2" a="1"/>
  <c r="EF1626" i="2" s="1"/>
  <c r="EF1625" i="2" a="1"/>
  <c r="EF1625" i="2" s="1"/>
  <c r="EF1624" i="2" a="1"/>
  <c r="EF1624" i="2" s="1"/>
  <c r="EF1623" i="2" a="1"/>
  <c r="EF1623" i="2" s="1"/>
  <c r="EF1622" i="2" a="1"/>
  <c r="EF1622" i="2" s="1"/>
  <c r="EF1621" i="2" a="1"/>
  <c r="EF1621" i="2" s="1"/>
  <c r="EF1620" i="2" a="1"/>
  <c r="EF1620" i="2" s="1"/>
  <c r="EF1619" i="2" a="1"/>
  <c r="EF1619" i="2" s="1"/>
  <c r="EF1618" i="2" a="1"/>
  <c r="EF1618" i="2" s="1"/>
  <c r="EF1617" i="2" a="1"/>
  <c r="EF1617" i="2" s="1"/>
  <c r="EF1616" i="2" a="1"/>
  <c r="EF1616" i="2" s="1"/>
  <c r="EF1615" i="2" a="1"/>
  <c r="EF1615" i="2" s="1"/>
  <c r="EF1614" i="2" a="1"/>
  <c r="EF1614" i="2" s="1"/>
  <c r="EF1613" i="2" a="1"/>
  <c r="EF1613" i="2" s="1"/>
  <c r="EF1612" i="2" a="1"/>
  <c r="EF1612" i="2" s="1"/>
  <c r="EF1611" i="2" a="1"/>
  <c r="EF1611" i="2" s="1"/>
  <c r="EF1610" i="2" a="1"/>
  <c r="EF1610" i="2" s="1"/>
  <c r="EF1609" i="2" a="1"/>
  <c r="EF1609" i="2" s="1"/>
  <c r="EF1608" i="2" a="1"/>
  <c r="EF1608" i="2" s="1"/>
  <c r="EF1607" i="2" a="1"/>
  <c r="EF1607" i="2" s="1"/>
  <c r="EF1606" i="2" a="1"/>
  <c r="EF1606" i="2" s="1"/>
  <c r="EF1605" i="2" a="1"/>
  <c r="EF1605" i="2" s="1"/>
  <c r="EF1604" i="2" a="1"/>
  <c r="EF1604" i="2" s="1"/>
  <c r="EF1603" i="2" a="1"/>
  <c r="EF1603" i="2" s="1"/>
  <c r="EF1602" i="2" a="1"/>
  <c r="EF1602" i="2" s="1"/>
  <c r="EF1601" i="2" a="1"/>
  <c r="EF1601" i="2" s="1"/>
  <c r="EF1600" i="2" a="1"/>
  <c r="EF1600" i="2" s="1"/>
  <c r="EF1599" i="2" a="1"/>
  <c r="EF1599" i="2" s="1"/>
  <c r="EF1598" i="2" a="1"/>
  <c r="EF1598" i="2" s="1"/>
  <c r="EF1597" i="2" a="1"/>
  <c r="EF1597" i="2" s="1"/>
  <c r="EF1596" i="2" a="1"/>
  <c r="EF1596" i="2" s="1"/>
  <c r="EF1595" i="2" a="1"/>
  <c r="EF1595" i="2" s="1"/>
  <c r="EF1594" i="2" a="1"/>
  <c r="EF1594" i="2" s="1"/>
  <c r="EF1593" i="2" a="1"/>
  <c r="EF1593" i="2" s="1"/>
  <c r="EF1592" i="2" a="1"/>
  <c r="EF1592" i="2" s="1"/>
  <c r="EF1591" i="2" a="1"/>
  <c r="EF1591" i="2" s="1"/>
  <c r="EF1590" i="2" a="1"/>
  <c r="EF1590" i="2" s="1"/>
  <c r="EF1589" i="2" a="1"/>
  <c r="EF1589" i="2" s="1"/>
  <c r="EF1588" i="2" a="1"/>
  <c r="EF1588" i="2" s="1"/>
  <c r="EF1587" i="2" a="1"/>
  <c r="EF1587" i="2" s="1"/>
  <c r="EF1586" i="2" a="1"/>
  <c r="EF1586" i="2" s="1"/>
  <c r="EF1585" i="2" a="1"/>
  <c r="EF1585" i="2" s="1"/>
  <c r="EF1584" i="2" a="1"/>
  <c r="EF1584" i="2" s="1"/>
  <c r="EF1583" i="2" a="1"/>
  <c r="EF1583" i="2" s="1"/>
  <c r="EF1582" i="2" a="1"/>
  <c r="EF1582" i="2" s="1"/>
  <c r="EF1581" i="2" a="1"/>
  <c r="EF1581" i="2" s="1"/>
  <c r="EF1580" i="2" a="1"/>
  <c r="EF1580" i="2" s="1"/>
  <c r="EF1579" i="2" a="1"/>
  <c r="EF1579" i="2" s="1"/>
  <c r="EF1578" i="2" a="1"/>
  <c r="EF1578" i="2" s="1"/>
  <c r="EF1577" i="2" a="1"/>
  <c r="EF1577" i="2" s="1"/>
  <c r="EF1576" i="2" a="1"/>
  <c r="EF1576" i="2" s="1"/>
  <c r="EF1575" i="2" a="1"/>
  <c r="EF1575" i="2" s="1"/>
  <c r="EF1574" i="2" a="1"/>
  <c r="EF1574" i="2" s="1"/>
  <c r="EF1573" i="2" a="1"/>
  <c r="EF1573" i="2" s="1"/>
  <c r="EF1572" i="2" a="1"/>
  <c r="EF1572" i="2" s="1"/>
  <c r="EF1571" i="2" a="1"/>
  <c r="EF1571" i="2" s="1"/>
  <c r="EF1570" i="2" a="1"/>
  <c r="EF1570" i="2" s="1"/>
  <c r="EF1569" i="2" a="1"/>
  <c r="EF1569" i="2" s="1"/>
  <c r="EF1568" i="2" a="1"/>
  <c r="EF1568" i="2" s="1"/>
  <c r="EF1567" i="2" a="1"/>
  <c r="EF1567" i="2" s="1"/>
  <c r="EF1566" i="2" a="1"/>
  <c r="EF1566" i="2" s="1"/>
  <c r="EF1565" i="2" a="1"/>
  <c r="EF1565" i="2" s="1"/>
  <c r="EF1564" i="2" a="1"/>
  <c r="EF1564" i="2" s="1"/>
  <c r="EF1563" i="2" a="1"/>
  <c r="EF1563" i="2" s="1"/>
  <c r="EF1562" i="2" a="1"/>
  <c r="EF1562" i="2" s="1"/>
  <c r="EF1561" i="2" a="1"/>
  <c r="EF1561" i="2" s="1"/>
  <c r="EF1560" i="2" a="1"/>
  <c r="EF1560" i="2" s="1"/>
  <c r="EF1559" i="2" a="1"/>
  <c r="EF1559" i="2" s="1"/>
  <c r="EF1558" i="2" a="1"/>
  <c r="EF1558" i="2" s="1"/>
  <c r="EF1557" i="2" a="1"/>
  <c r="EF1557" i="2" s="1"/>
  <c r="EF1556" i="2" a="1"/>
  <c r="EF1556" i="2" s="1"/>
  <c r="EF1555" i="2" a="1"/>
  <c r="EF1555" i="2" s="1"/>
  <c r="EF1554" i="2" a="1"/>
  <c r="EF1554" i="2" s="1"/>
  <c r="EF1553" i="2" a="1"/>
  <c r="EF1553" i="2" s="1"/>
  <c r="EF1552" i="2" a="1"/>
  <c r="EF1552" i="2" s="1"/>
  <c r="EF1551" i="2" a="1"/>
  <c r="EF1551" i="2" s="1"/>
  <c r="EF1550" i="2" a="1"/>
  <c r="EF1550" i="2" s="1"/>
  <c r="EF1549" i="2" a="1"/>
  <c r="EF1549" i="2" s="1"/>
  <c r="EF1548" i="2" a="1"/>
  <c r="EF1548" i="2" s="1"/>
  <c r="EF1547" i="2" a="1"/>
  <c r="EF1547" i="2" s="1"/>
  <c r="EF1546" i="2" a="1"/>
  <c r="EF1546" i="2" s="1"/>
  <c r="EF1545" i="2" a="1"/>
  <c r="EF1545" i="2" s="1"/>
  <c r="EF1544" i="2" a="1"/>
  <c r="EF1544" i="2" s="1"/>
  <c r="EF1543" i="2" a="1"/>
  <c r="EF1543" i="2" s="1"/>
  <c r="EF1542" i="2" a="1"/>
  <c r="EF1542" i="2" s="1"/>
  <c r="EF1541" i="2" a="1"/>
  <c r="EF1541" i="2" s="1"/>
  <c r="EF1540" i="2" a="1"/>
  <c r="EF1540" i="2" s="1"/>
  <c r="EF1539" i="2" a="1"/>
  <c r="EF1539" i="2" s="1"/>
  <c r="EF1538" i="2" a="1"/>
  <c r="EF1538" i="2" s="1"/>
  <c r="EF1537" i="2" a="1"/>
  <c r="EF1537" i="2" s="1"/>
  <c r="EF1536" i="2" a="1"/>
  <c r="EF1536" i="2" s="1"/>
  <c r="EF1535" i="2" a="1"/>
  <c r="EF1535" i="2" s="1"/>
  <c r="EF1534" i="2" a="1"/>
  <c r="EF1534" i="2" s="1"/>
  <c r="EF1533" i="2" a="1"/>
  <c r="EF1533" i="2" s="1"/>
  <c r="EF1532" i="2" a="1"/>
  <c r="EF1532" i="2" s="1"/>
  <c r="EF1531" i="2" a="1"/>
  <c r="EF1531" i="2" s="1"/>
  <c r="EF1530" i="2" a="1"/>
  <c r="EF1530" i="2" s="1"/>
  <c r="EF1529" i="2" a="1"/>
  <c r="EF1529" i="2" s="1"/>
  <c r="EF1528" i="2" a="1"/>
  <c r="EF1528" i="2" s="1"/>
  <c r="EF1527" i="2" a="1"/>
  <c r="EF1527" i="2" s="1"/>
  <c r="EF1526" i="2" a="1"/>
  <c r="EF1526" i="2" s="1"/>
  <c r="EF1525" i="2" a="1"/>
  <c r="EF1525" i="2" s="1"/>
  <c r="EF1524" i="2" a="1"/>
  <c r="EF1524" i="2" s="1"/>
  <c r="EF1523" i="2" a="1"/>
  <c r="EF1523" i="2" s="1"/>
  <c r="EF1522" i="2" a="1"/>
  <c r="EF1522" i="2" s="1"/>
  <c r="EF1521" i="2" a="1"/>
  <c r="EF1521" i="2" s="1"/>
  <c r="EF1520" i="2" a="1"/>
  <c r="EF1520" i="2" s="1"/>
  <c r="EF1519" i="2" a="1"/>
  <c r="EF1519" i="2" s="1"/>
  <c r="EF1518" i="2" a="1"/>
  <c r="EF1518" i="2" s="1"/>
  <c r="EF1517" i="2" a="1"/>
  <c r="EF1517" i="2" s="1"/>
  <c r="EF1516" i="2" a="1"/>
  <c r="EF1516" i="2" s="1"/>
  <c r="EF1515" i="2" a="1"/>
  <c r="EF1515" i="2" s="1"/>
  <c r="EF1514" i="2" a="1"/>
  <c r="EF1514" i="2" s="1"/>
  <c r="EF1513" i="2" a="1"/>
  <c r="EF1513" i="2" s="1"/>
  <c r="EF1512" i="2" a="1"/>
  <c r="EF1512" i="2" s="1"/>
  <c r="EF1511" i="2" a="1"/>
  <c r="EF1511" i="2" s="1"/>
  <c r="EF1510" i="2" a="1"/>
  <c r="EF1510" i="2" s="1"/>
  <c r="EF1509" i="2" a="1"/>
  <c r="EF1509" i="2" s="1"/>
  <c r="EF1508" i="2" a="1"/>
  <c r="EF1508" i="2" s="1"/>
  <c r="EF1507" i="2" a="1"/>
  <c r="EF1507" i="2" s="1"/>
  <c r="EF1506" i="2" a="1"/>
  <c r="EF1506" i="2" s="1"/>
  <c r="EF1505" i="2" a="1"/>
  <c r="EF1505" i="2" s="1"/>
  <c r="EF1504" i="2" a="1"/>
  <c r="EF1504" i="2" s="1"/>
  <c r="EF1503" i="2" a="1"/>
  <c r="EF1503" i="2" s="1"/>
  <c r="EF1502" i="2" a="1"/>
  <c r="EF1502" i="2" s="1"/>
  <c r="EF1501" i="2" a="1"/>
  <c r="EF1501" i="2" s="1"/>
  <c r="EF1500" i="2" a="1"/>
  <c r="EF1500" i="2" s="1"/>
  <c r="EF1499" i="2" a="1"/>
  <c r="EF1499" i="2" s="1"/>
  <c r="EF1498" i="2" a="1"/>
  <c r="EF1498" i="2" s="1"/>
  <c r="EF1497" i="2" a="1"/>
  <c r="EF1497" i="2" s="1"/>
  <c r="EF1496" i="2" a="1"/>
  <c r="EF1496" i="2" s="1"/>
  <c r="EF1495" i="2" a="1"/>
  <c r="EF1495" i="2" s="1"/>
  <c r="EF1494" i="2" a="1"/>
  <c r="EF1494" i="2" s="1"/>
  <c r="EF1493" i="2" a="1"/>
  <c r="EF1493" i="2" s="1"/>
  <c r="EF1492" i="2" a="1"/>
  <c r="EF1492" i="2" s="1"/>
  <c r="EF1491" i="2" a="1"/>
  <c r="EF1491" i="2" s="1"/>
  <c r="EF1490" i="2" a="1"/>
  <c r="EF1490" i="2" s="1"/>
  <c r="EF1489" i="2" a="1"/>
  <c r="EF1489" i="2" s="1"/>
  <c r="EF1488" i="2" a="1"/>
  <c r="EF1488" i="2" s="1"/>
  <c r="EF1487" i="2" a="1"/>
  <c r="EF1487" i="2" s="1"/>
  <c r="EF1486" i="2" a="1"/>
  <c r="EF1486" i="2" s="1"/>
  <c r="EF1485" i="2" a="1"/>
  <c r="EF1485" i="2" s="1"/>
  <c r="EF1484" i="2" a="1"/>
  <c r="EF1484" i="2" s="1"/>
  <c r="EF1483" i="2" a="1"/>
  <c r="EF1483" i="2" s="1"/>
  <c r="EF1482" i="2" a="1"/>
  <c r="EF1482" i="2" s="1"/>
  <c r="EF1481" i="2" a="1"/>
  <c r="EF1481" i="2" s="1"/>
  <c r="EF1480" i="2" a="1"/>
  <c r="EF1480" i="2" s="1"/>
  <c r="EF1479" i="2" a="1"/>
  <c r="EF1479" i="2" s="1"/>
  <c r="EF1478" i="2" a="1"/>
  <c r="EF1478" i="2" s="1"/>
  <c r="EF1477" i="2" a="1"/>
  <c r="EF1477" i="2" s="1"/>
  <c r="EF1476" i="2" a="1"/>
  <c r="EF1476" i="2" s="1"/>
  <c r="EF1475" i="2" a="1"/>
  <c r="EF1475" i="2" s="1"/>
  <c r="EF1474" i="2" a="1"/>
  <c r="EF1474" i="2" s="1"/>
  <c r="EF1473" i="2" a="1"/>
  <c r="EF1473" i="2" s="1"/>
  <c r="EF1472" i="2" a="1"/>
  <c r="EF1472" i="2" s="1"/>
  <c r="EF1471" i="2" a="1"/>
  <c r="EF1471" i="2" s="1"/>
  <c r="EF1470" i="2" a="1"/>
  <c r="EF1470" i="2" s="1"/>
  <c r="EF1469" i="2" a="1"/>
  <c r="EF1469" i="2" s="1"/>
  <c r="EF1468" i="2" a="1"/>
  <c r="EF1468" i="2" s="1"/>
  <c r="EF1467" i="2" a="1"/>
  <c r="EF1467" i="2" s="1"/>
  <c r="EF1466" i="2" a="1"/>
  <c r="EF1466" i="2" s="1"/>
  <c r="EF1465" i="2" a="1"/>
  <c r="EF1465" i="2" s="1"/>
  <c r="EF1464" i="2" a="1"/>
  <c r="EF1464" i="2" s="1"/>
  <c r="EF1463" i="2" a="1"/>
  <c r="EF1463" i="2" s="1"/>
  <c r="EF1462" i="2" a="1"/>
  <c r="EF1462" i="2" s="1"/>
  <c r="EF1461" i="2" a="1"/>
  <c r="EF1461" i="2" s="1"/>
  <c r="EF1460" i="2" a="1"/>
  <c r="EF1460" i="2" s="1"/>
  <c r="EF1459" i="2" a="1"/>
  <c r="EF1459" i="2" s="1"/>
  <c r="EF1458" i="2" a="1"/>
  <c r="EF1458" i="2" s="1"/>
  <c r="EF1457" i="2" a="1"/>
  <c r="EF1457" i="2" s="1"/>
  <c r="EF1456" i="2" a="1"/>
  <c r="EF1456" i="2" s="1"/>
  <c r="EF1455" i="2" a="1"/>
  <c r="EF1455" i="2" s="1"/>
  <c r="EF1454" i="2" a="1"/>
  <c r="EF1454" i="2" s="1"/>
  <c r="EF1453" i="2" a="1"/>
  <c r="EF1453" i="2" s="1"/>
  <c r="EF1452" i="2" a="1"/>
  <c r="EF1452" i="2" s="1"/>
  <c r="EF1451" i="2" a="1"/>
  <c r="EF1451" i="2" s="1"/>
  <c r="EF1450" i="2" a="1"/>
  <c r="EF1450" i="2" s="1"/>
  <c r="EF1449" i="2" a="1"/>
  <c r="EF1449" i="2" s="1"/>
  <c r="EF1448" i="2" a="1"/>
  <c r="EF1448" i="2" s="1"/>
  <c r="EF1447" i="2" a="1"/>
  <c r="EF1447" i="2" s="1"/>
  <c r="EF1446" i="2" a="1"/>
  <c r="EF1446" i="2" s="1"/>
  <c r="EF1445" i="2" a="1"/>
  <c r="EF1445" i="2" s="1"/>
  <c r="EF1444" i="2" a="1"/>
  <c r="EF1444" i="2" s="1"/>
  <c r="EF1443" i="2" a="1"/>
  <c r="EF1443" i="2" s="1"/>
  <c r="EF1442" i="2" a="1"/>
  <c r="EF1442" i="2" s="1"/>
  <c r="EF1441" i="2" a="1"/>
  <c r="EF1441" i="2" s="1"/>
  <c r="EF1440" i="2" a="1"/>
  <c r="EF1440" i="2" s="1"/>
  <c r="EF1439" i="2" a="1"/>
  <c r="EF1439" i="2" s="1"/>
  <c r="EF1438" i="2" a="1"/>
  <c r="EF1438" i="2" s="1"/>
  <c r="EF1437" i="2" a="1"/>
  <c r="EF1437" i="2" s="1"/>
  <c r="EF1436" i="2" a="1"/>
  <c r="EF1436" i="2" s="1"/>
  <c r="EF1435" i="2" a="1"/>
  <c r="EF1435" i="2" s="1"/>
  <c r="EF1434" i="2" a="1"/>
  <c r="EF1434" i="2" s="1"/>
  <c r="EF1433" i="2" a="1"/>
  <c r="EF1433" i="2" s="1"/>
  <c r="EF1432" i="2" a="1"/>
  <c r="EF1432" i="2" s="1"/>
  <c r="EF1431" i="2" a="1"/>
  <c r="EF1431" i="2" s="1"/>
  <c r="EF1430" i="2" a="1"/>
  <c r="EF1430" i="2" s="1"/>
  <c r="EF1429" i="2" a="1"/>
  <c r="EF1429" i="2" s="1"/>
  <c r="EF1428" i="2" a="1"/>
  <c r="EF1428" i="2" s="1"/>
  <c r="EF1427" i="2" a="1"/>
  <c r="EF1427" i="2" s="1"/>
  <c r="EF1426" i="2" a="1"/>
  <c r="EF1426" i="2" s="1"/>
  <c r="EF1425" i="2" a="1"/>
  <c r="EF1425" i="2" s="1"/>
  <c r="EF1424" i="2" a="1"/>
  <c r="EF1424" i="2" s="1"/>
  <c r="EF1423" i="2" a="1"/>
  <c r="EF1423" i="2" s="1"/>
  <c r="EF1422" i="2" a="1"/>
  <c r="EF1422" i="2" s="1"/>
  <c r="EF1421" i="2" a="1"/>
  <c r="EF1421" i="2" s="1"/>
  <c r="EF1420" i="2" a="1"/>
  <c r="EF1420" i="2" s="1"/>
  <c r="EF1419" i="2" a="1"/>
  <c r="EF1419" i="2" s="1"/>
  <c r="EF1418" i="2" a="1"/>
  <c r="EF1418" i="2" s="1"/>
  <c r="EF1417" i="2" a="1"/>
  <c r="EF1417" i="2" s="1"/>
  <c r="EF1416" i="2" a="1"/>
  <c r="EF1416" i="2" s="1"/>
  <c r="EF1415" i="2" a="1"/>
  <c r="EF1415" i="2" s="1"/>
  <c r="EF1414" i="2" a="1"/>
  <c r="EF1414" i="2" s="1"/>
  <c r="EF1413" i="2" a="1"/>
  <c r="EF1413" i="2" s="1"/>
  <c r="EF1412" i="2" a="1"/>
  <c r="EF1412" i="2" s="1"/>
  <c r="EF1411" i="2" a="1"/>
  <c r="EF1411" i="2" s="1"/>
  <c r="EF1410" i="2" a="1"/>
  <c r="EF1410" i="2" s="1"/>
  <c r="EF1409" i="2" a="1"/>
  <c r="EF1409" i="2" s="1"/>
  <c r="EF1408" i="2" a="1"/>
  <c r="EF1408" i="2" s="1"/>
  <c r="EF1407" i="2" a="1"/>
  <c r="EF1407" i="2" s="1"/>
  <c r="EF1406" i="2" a="1"/>
  <c r="EF1406" i="2" s="1"/>
  <c r="EF1405" i="2" a="1"/>
  <c r="EF1405" i="2" s="1"/>
  <c r="EF1404" i="2" a="1"/>
  <c r="EF1404" i="2" s="1"/>
  <c r="EF1403" i="2" a="1"/>
  <c r="EF1403" i="2" s="1"/>
  <c r="EF1402" i="2" a="1"/>
  <c r="EF1402" i="2" s="1"/>
  <c r="EF1401" i="2" a="1"/>
  <c r="EF1401" i="2" s="1"/>
  <c r="EF1400" i="2" a="1"/>
  <c r="EF1400" i="2" s="1"/>
  <c r="EF1399" i="2" a="1"/>
  <c r="EF1399" i="2" s="1"/>
  <c r="EF1398" i="2" a="1"/>
  <c r="EF1398" i="2" s="1"/>
  <c r="EF1397" i="2" a="1"/>
  <c r="EF1397" i="2" s="1"/>
  <c r="EF1396" i="2" a="1"/>
  <c r="EF1396" i="2" s="1"/>
  <c r="EF1395" i="2" a="1"/>
  <c r="EF1395" i="2" s="1"/>
  <c r="EF1394" i="2" a="1"/>
  <c r="EF1394" i="2" s="1"/>
  <c r="EF1393" i="2" a="1"/>
  <c r="EF1393" i="2" s="1"/>
  <c r="EF1392" i="2" a="1"/>
  <c r="EF1392" i="2" s="1"/>
  <c r="EF1391" i="2" a="1"/>
  <c r="EF1391" i="2" s="1"/>
  <c r="EF1390" i="2" a="1"/>
  <c r="EF1390" i="2" s="1"/>
  <c r="EF1389" i="2" a="1"/>
  <c r="EF1389" i="2" s="1"/>
  <c r="EF1388" i="2" a="1"/>
  <c r="EF1388" i="2" s="1"/>
  <c r="EF1387" i="2" a="1"/>
  <c r="EF1387" i="2" s="1"/>
  <c r="EF1386" i="2" a="1"/>
  <c r="EF1386" i="2" s="1"/>
  <c r="EF1385" i="2" a="1"/>
  <c r="EF1385" i="2" s="1"/>
  <c r="EF1384" i="2" a="1"/>
  <c r="EF1384" i="2" s="1"/>
  <c r="EF1383" i="2" a="1"/>
  <c r="EF1383" i="2" s="1"/>
  <c r="EF1382" i="2" a="1"/>
  <c r="EF1382" i="2" s="1"/>
  <c r="EF1381" i="2" a="1"/>
  <c r="EF1381" i="2" s="1"/>
  <c r="EF1380" i="2" a="1"/>
  <c r="EF1380" i="2" s="1"/>
  <c r="EF1379" i="2" a="1"/>
  <c r="EF1379" i="2" s="1"/>
  <c r="EF1378" i="2" a="1"/>
  <c r="EF1378" i="2" s="1"/>
  <c r="EF1377" i="2" a="1"/>
  <c r="EF1377" i="2" s="1"/>
  <c r="EF1376" i="2" a="1"/>
  <c r="EF1376" i="2" s="1"/>
  <c r="EF1375" i="2" a="1"/>
  <c r="EF1375" i="2" s="1"/>
  <c r="EF1374" i="2" a="1"/>
  <c r="EF1374" i="2" s="1"/>
  <c r="EF1373" i="2" a="1"/>
  <c r="EF1373" i="2" s="1"/>
  <c r="EF1372" i="2" a="1"/>
  <c r="EF1372" i="2" s="1"/>
  <c r="EF1371" i="2" a="1"/>
  <c r="EF1371" i="2" s="1"/>
  <c r="EF1370" i="2" a="1"/>
  <c r="EF1370" i="2" s="1"/>
  <c r="EF1369" i="2" a="1"/>
  <c r="EF1369" i="2" s="1"/>
  <c r="EF1368" i="2" a="1"/>
  <c r="EF1368" i="2" s="1"/>
  <c r="EF1367" i="2" a="1"/>
  <c r="EF1367" i="2" s="1"/>
  <c r="EF1366" i="2" a="1"/>
  <c r="EF1366" i="2" s="1"/>
  <c r="EF1365" i="2" a="1"/>
  <c r="EF1365" i="2" s="1"/>
  <c r="EF1364" i="2" a="1"/>
  <c r="EF1364" i="2" s="1"/>
  <c r="EF1363" i="2" a="1"/>
  <c r="EF1363" i="2" s="1"/>
  <c r="EF1362" i="2" a="1"/>
  <c r="EF1362" i="2" s="1"/>
  <c r="EF1361" i="2" a="1"/>
  <c r="EF1361" i="2" s="1"/>
  <c r="EF1360" i="2" a="1"/>
  <c r="EF1360" i="2" s="1"/>
  <c r="EF1359" i="2" a="1"/>
  <c r="EF1359" i="2" s="1"/>
  <c r="EF1358" i="2" a="1"/>
  <c r="EF1358" i="2" s="1"/>
  <c r="EF1357" i="2" a="1"/>
  <c r="EF1357" i="2" s="1"/>
  <c r="EF1356" i="2" a="1"/>
  <c r="EF1356" i="2" s="1"/>
  <c r="EF1355" i="2" a="1"/>
  <c r="EF1355" i="2" s="1"/>
  <c r="EF1354" i="2" a="1"/>
  <c r="EF1354" i="2" s="1"/>
  <c r="EF1353" i="2" a="1"/>
  <c r="EF1353" i="2" s="1"/>
  <c r="EF1352" i="2" a="1"/>
  <c r="EF1352" i="2" s="1"/>
  <c r="EF1351" i="2" a="1"/>
  <c r="EF1351" i="2" s="1"/>
  <c r="EF1350" i="2" a="1"/>
  <c r="EF1350" i="2" s="1"/>
  <c r="EF1349" i="2" a="1"/>
  <c r="EF1349" i="2" s="1"/>
  <c r="EF1348" i="2" a="1"/>
  <c r="EF1348" i="2" s="1"/>
  <c r="EF1347" i="2" a="1"/>
  <c r="EF1347" i="2" s="1"/>
  <c r="EF1346" i="2" a="1"/>
  <c r="EF1346" i="2" s="1"/>
  <c r="EF1345" i="2" a="1"/>
  <c r="EF1345" i="2" s="1"/>
  <c r="EF1344" i="2" a="1"/>
  <c r="EF1344" i="2" s="1"/>
  <c r="EF1343" i="2" a="1"/>
  <c r="EF1343" i="2" s="1"/>
  <c r="EF1342" i="2" a="1"/>
  <c r="EF1342" i="2" s="1"/>
  <c r="EF1341" i="2" a="1"/>
  <c r="EF1341" i="2" s="1"/>
  <c r="EF1340" i="2" a="1"/>
  <c r="EF1340" i="2" s="1"/>
  <c r="EF1339" i="2" a="1"/>
  <c r="EF1339" i="2" s="1"/>
  <c r="EF1338" i="2" a="1"/>
  <c r="EF1338" i="2" s="1"/>
  <c r="EF1337" i="2" a="1"/>
  <c r="EF1337" i="2" s="1"/>
  <c r="EF1336" i="2" a="1"/>
  <c r="EF1336" i="2" s="1"/>
  <c r="EF1335" i="2" a="1"/>
  <c r="EF1335" i="2" s="1"/>
  <c r="EF1334" i="2" a="1"/>
  <c r="EF1334" i="2" s="1"/>
  <c r="EF1333" i="2" a="1"/>
  <c r="EF1333" i="2" s="1"/>
  <c r="EF1332" i="2" a="1"/>
  <c r="EF1332" i="2" s="1"/>
  <c r="EF1331" i="2" a="1"/>
  <c r="EF1331" i="2" s="1"/>
  <c r="EF1330" i="2" a="1"/>
  <c r="EF1330" i="2" s="1"/>
  <c r="EF1329" i="2" a="1"/>
  <c r="EF1329" i="2" s="1"/>
  <c r="EF1328" i="2" a="1"/>
  <c r="EF1328" i="2" s="1"/>
  <c r="EF1327" i="2" a="1"/>
  <c r="EF1327" i="2" s="1"/>
  <c r="EF1326" i="2" a="1"/>
  <c r="EF1326" i="2" s="1"/>
  <c r="EF1325" i="2" a="1"/>
  <c r="EF1325" i="2" s="1"/>
  <c r="EF1324" i="2" a="1"/>
  <c r="EF1324" i="2" s="1"/>
  <c r="EF1323" i="2" a="1"/>
  <c r="EF1323" i="2" s="1"/>
  <c r="EF1322" i="2" a="1"/>
  <c r="EF1322" i="2" s="1"/>
  <c r="EF1321" i="2" a="1"/>
  <c r="EF1321" i="2" s="1"/>
  <c r="EF1320" i="2" a="1"/>
  <c r="EF1320" i="2" s="1"/>
  <c r="EF1319" i="2" a="1"/>
  <c r="EF1319" i="2" s="1"/>
  <c r="EF1318" i="2" a="1"/>
  <c r="EF1318" i="2" s="1"/>
  <c r="EF1317" i="2" a="1"/>
  <c r="EF1317" i="2" s="1"/>
  <c r="EF1316" i="2" a="1"/>
  <c r="EF1316" i="2" s="1"/>
  <c r="EF1315" i="2" a="1"/>
  <c r="EF1315" i="2" s="1"/>
  <c r="EF1314" i="2" a="1"/>
  <c r="EF1314" i="2" s="1"/>
  <c r="EF1313" i="2" a="1"/>
  <c r="EF1313" i="2" s="1"/>
  <c r="EF1312" i="2" a="1"/>
  <c r="EF1312" i="2" s="1"/>
  <c r="EF1311" i="2" a="1"/>
  <c r="EF1311" i="2" s="1"/>
  <c r="EF1310" i="2" a="1"/>
  <c r="EF1310" i="2" s="1"/>
  <c r="EF1309" i="2" a="1"/>
  <c r="EF1309" i="2" s="1"/>
  <c r="EF1308" i="2" a="1"/>
  <c r="EF1308" i="2" s="1"/>
  <c r="EF1307" i="2" a="1"/>
  <c r="EF1307" i="2" s="1"/>
  <c r="EF1306" i="2" a="1"/>
  <c r="EF1306" i="2" s="1"/>
  <c r="EF1305" i="2" a="1"/>
  <c r="EF1305" i="2" s="1"/>
  <c r="EF1304" i="2" a="1"/>
  <c r="EF1304" i="2" s="1"/>
  <c r="EF1303" i="2" a="1"/>
  <c r="EF1303" i="2" s="1"/>
  <c r="EF1302" i="2" a="1"/>
  <c r="EF1302" i="2" s="1"/>
  <c r="EF1301" i="2" a="1"/>
  <c r="EF1301" i="2" s="1"/>
  <c r="EF1300" i="2" a="1"/>
  <c r="EF1300" i="2" s="1"/>
  <c r="EF1299" i="2" a="1"/>
  <c r="EF1299" i="2" s="1"/>
  <c r="EF1298" i="2" a="1"/>
  <c r="EF1298" i="2" s="1"/>
  <c r="EF1297" i="2" a="1"/>
  <c r="EF1297" i="2" s="1"/>
  <c r="EF1296" i="2" a="1"/>
  <c r="EF1296" i="2" s="1"/>
  <c r="EF1295" i="2" a="1"/>
  <c r="EF1295" i="2" s="1"/>
  <c r="EF1294" i="2" a="1"/>
  <c r="EF1294" i="2" s="1"/>
  <c r="EF1293" i="2" a="1"/>
  <c r="EF1293" i="2" s="1"/>
  <c r="EF1292" i="2" a="1"/>
  <c r="EF1292" i="2" s="1"/>
  <c r="EF1291" i="2" a="1"/>
  <c r="EF1291" i="2" s="1"/>
  <c r="EF1290" i="2" a="1"/>
  <c r="EF1290" i="2" s="1"/>
  <c r="EF1289" i="2" a="1"/>
  <c r="EF1289" i="2" s="1"/>
  <c r="EF1288" i="2" a="1"/>
  <c r="EF1288" i="2" s="1"/>
  <c r="EF1287" i="2" a="1"/>
  <c r="EF1287" i="2" s="1"/>
  <c r="EF1286" i="2" a="1"/>
  <c r="EF1286" i="2" s="1"/>
  <c r="EF1285" i="2" a="1"/>
  <c r="EF1285" i="2" s="1"/>
  <c r="EF1284" i="2" a="1"/>
  <c r="EF1284" i="2" s="1"/>
  <c r="EF1283" i="2" a="1"/>
  <c r="EF1283" i="2" s="1"/>
  <c r="EF1282" i="2" a="1"/>
  <c r="EF1282" i="2" s="1"/>
  <c r="EF1281" i="2" a="1"/>
  <c r="EF1281" i="2" s="1"/>
  <c r="EF1280" i="2" a="1"/>
  <c r="EF1280" i="2" s="1"/>
  <c r="EF1279" i="2" a="1"/>
  <c r="EF1279" i="2" s="1"/>
  <c r="EF1278" i="2" a="1"/>
  <c r="EF1278" i="2" s="1"/>
  <c r="EF1277" i="2" a="1"/>
  <c r="EF1277" i="2" s="1"/>
  <c r="EF1276" i="2" a="1"/>
  <c r="EF1276" i="2" s="1"/>
  <c r="EF1275" i="2" a="1"/>
  <c r="EF1275" i="2" s="1"/>
  <c r="EF1274" i="2" a="1"/>
  <c r="EF1274" i="2" s="1"/>
  <c r="EF1273" i="2" a="1"/>
  <c r="EF1273" i="2" s="1"/>
  <c r="EF1272" i="2" a="1"/>
  <c r="EF1272" i="2" s="1"/>
  <c r="EF1271" i="2" a="1"/>
  <c r="EF1271" i="2" s="1"/>
  <c r="EF1270" i="2" a="1"/>
  <c r="EF1270" i="2" s="1"/>
  <c r="EF1269" i="2" a="1"/>
  <c r="EF1269" i="2" s="1"/>
  <c r="EF1268" i="2" a="1"/>
  <c r="EF1268" i="2" s="1"/>
  <c r="EF1267" i="2" a="1"/>
  <c r="EF1267" i="2" s="1"/>
  <c r="EF1266" i="2" a="1"/>
  <c r="EF1266" i="2" s="1"/>
  <c r="EF1265" i="2" a="1"/>
  <c r="EF1265" i="2" s="1"/>
  <c r="EF1264" i="2" a="1"/>
  <c r="EF1264" i="2" s="1"/>
  <c r="EF1263" i="2" a="1"/>
  <c r="EF1263" i="2" s="1"/>
  <c r="EF1262" i="2" a="1"/>
  <c r="EF1262" i="2" s="1"/>
  <c r="EF1261" i="2" a="1"/>
  <c r="EF1261" i="2" s="1"/>
  <c r="EF1260" i="2" a="1"/>
  <c r="EF1260" i="2" s="1"/>
  <c r="EF1259" i="2" a="1"/>
  <c r="EF1259" i="2" s="1"/>
  <c r="EF1258" i="2" a="1"/>
  <c r="EF1258" i="2" s="1"/>
  <c r="EF1257" i="2" a="1"/>
  <c r="EF1257" i="2" s="1"/>
  <c r="EF1256" i="2" a="1"/>
  <c r="EF1256" i="2" s="1"/>
  <c r="EF1255" i="2" a="1"/>
  <c r="EF1255" i="2" s="1"/>
  <c r="EF1254" i="2" a="1"/>
  <c r="EF1254" i="2" s="1"/>
  <c r="EF1253" i="2"/>
  <c r="EF1253" i="2" a="1"/>
  <c r="EF1252" i="2" a="1"/>
  <c r="EF1252" i="2" s="1"/>
  <c r="EF1251" i="2" a="1"/>
  <c r="EF1251" i="2" s="1"/>
  <c r="EF1250" i="2" a="1"/>
  <c r="EF1250" i="2" s="1"/>
  <c r="EF1249" i="2" a="1"/>
  <c r="EF1249" i="2" s="1"/>
  <c r="EF1248" i="2" a="1"/>
  <c r="EF1248" i="2" s="1"/>
  <c r="EF1247" i="2" a="1"/>
  <c r="EF1247" i="2" s="1"/>
  <c r="EF1246" i="2" a="1"/>
  <c r="EF1246" i="2" s="1"/>
  <c r="EF1245" i="2" a="1"/>
  <c r="EF1245" i="2" s="1"/>
  <c r="EF1244" i="2" a="1"/>
  <c r="EF1244" i="2" s="1"/>
  <c r="EF1243" i="2" a="1"/>
  <c r="EF1243" i="2" s="1"/>
  <c r="EF1242" i="2" a="1"/>
  <c r="EF1242" i="2" s="1"/>
  <c r="EF1241" i="2" a="1"/>
  <c r="EF1241" i="2" s="1"/>
  <c r="EF1240" i="2" a="1"/>
  <c r="EF1240" i="2" s="1"/>
  <c r="EF1239" i="2" a="1"/>
  <c r="EF1239" i="2" s="1"/>
  <c r="EF1238" i="2" a="1"/>
  <c r="EF1238" i="2" s="1"/>
  <c r="EF1237" i="2" a="1"/>
  <c r="EF1237" i="2" s="1"/>
  <c r="EF1236" i="2" a="1"/>
  <c r="EF1236" i="2" s="1"/>
  <c r="EF1235" i="2" a="1"/>
  <c r="EF1235" i="2" s="1"/>
  <c r="EF1234" i="2" a="1"/>
  <c r="EF1234" i="2" s="1"/>
  <c r="EF1233" i="2" a="1"/>
  <c r="EF1233" i="2" s="1"/>
  <c r="EF1232" i="2" a="1"/>
  <c r="EF1232" i="2" s="1"/>
  <c r="EF1231" i="2" a="1"/>
  <c r="EF1231" i="2" s="1"/>
  <c r="EF1230" i="2" a="1"/>
  <c r="EF1230" i="2" s="1"/>
  <c r="EF1229" i="2" a="1"/>
  <c r="EF1229" i="2" s="1"/>
  <c r="EF1228" i="2" a="1"/>
  <c r="EF1228" i="2" s="1"/>
  <c r="EF1227" i="2" a="1"/>
  <c r="EF1227" i="2" s="1"/>
  <c r="EF1226" i="2" a="1"/>
  <c r="EF1226" i="2" s="1"/>
  <c r="EF1225" i="2" a="1"/>
  <c r="EF1225" i="2" s="1"/>
  <c r="EF1224" i="2" a="1"/>
  <c r="EF1224" i="2" s="1"/>
  <c r="EF1223" i="2" a="1"/>
  <c r="EF1223" i="2" s="1"/>
  <c r="EF1222" i="2" a="1"/>
  <c r="EF1222" i="2" s="1"/>
  <c r="EF1221" i="2" a="1"/>
  <c r="EF1221" i="2" s="1"/>
  <c r="EF1220" i="2" a="1"/>
  <c r="EF1220" i="2" s="1"/>
  <c r="EF1219" i="2" a="1"/>
  <c r="EF1219" i="2" s="1"/>
  <c r="EF1218" i="2" a="1"/>
  <c r="EF1218" i="2" s="1"/>
  <c r="EF1217" i="2" a="1"/>
  <c r="EF1217" i="2" s="1"/>
  <c r="EF1216" i="2" a="1"/>
  <c r="EF1216" i="2" s="1"/>
  <c r="EF1215" i="2" a="1"/>
  <c r="EF1215" i="2" s="1"/>
  <c r="EF1214" i="2" a="1"/>
  <c r="EF1214" i="2" s="1"/>
  <c r="EF1213" i="2" a="1"/>
  <c r="EF1213" i="2" s="1"/>
  <c r="EF1212" i="2" a="1"/>
  <c r="EF1212" i="2" s="1"/>
  <c r="EF1211" i="2" a="1"/>
  <c r="EF1211" i="2" s="1"/>
  <c r="EF1210" i="2" a="1"/>
  <c r="EF1210" i="2" s="1"/>
  <c r="EF1209" i="2" a="1"/>
  <c r="EF1209" i="2" s="1"/>
  <c r="EF1208" i="2" a="1"/>
  <c r="EF1208" i="2" s="1"/>
  <c r="EF1207" i="2" a="1"/>
  <c r="EF1207" i="2" s="1"/>
  <c r="EF1206" i="2" a="1"/>
  <c r="EF1206" i="2" s="1"/>
  <c r="EF1205" i="2" a="1"/>
  <c r="EF1205" i="2" s="1"/>
  <c r="EF1204" i="2" a="1"/>
  <c r="EF1204" i="2" s="1"/>
  <c r="EF1203" i="2" a="1"/>
  <c r="EF1203" i="2" s="1"/>
  <c r="EF1202" i="2" a="1"/>
  <c r="EF1202" i="2" s="1"/>
  <c r="EF1201" i="2" a="1"/>
  <c r="EF1201" i="2" s="1"/>
  <c r="EF1200" i="2" a="1"/>
  <c r="EF1200" i="2" s="1"/>
  <c r="EF1199" i="2" a="1"/>
  <c r="EF1199" i="2" s="1"/>
  <c r="EF1198" i="2" a="1"/>
  <c r="EF1198" i="2" s="1"/>
  <c r="EF1197" i="2" a="1"/>
  <c r="EF1197" i="2" s="1"/>
  <c r="EF1196" i="2" a="1"/>
  <c r="EF1196" i="2" s="1"/>
  <c r="EF1195" i="2" a="1"/>
  <c r="EF1195" i="2" s="1"/>
  <c r="EF1194" i="2" a="1"/>
  <c r="EF1194" i="2" s="1"/>
  <c r="EF1193" i="2" a="1"/>
  <c r="EF1193" i="2" s="1"/>
  <c r="EF1192" i="2" a="1"/>
  <c r="EF1192" i="2" s="1"/>
  <c r="EF1191" i="2" a="1"/>
  <c r="EF1191" i="2" s="1"/>
  <c r="EF1190" i="2" a="1"/>
  <c r="EF1190" i="2" s="1"/>
  <c r="EF1189" i="2" a="1"/>
  <c r="EF1189" i="2" s="1"/>
  <c r="EF1188" i="2" a="1"/>
  <c r="EF1188" i="2" s="1"/>
  <c r="EF1187" i="2" a="1"/>
  <c r="EF1187" i="2" s="1"/>
  <c r="EF1186" i="2" a="1"/>
  <c r="EF1186" i="2" s="1"/>
  <c r="EF1185" i="2" a="1"/>
  <c r="EF1185" i="2" s="1"/>
  <c r="EF1184" i="2" a="1"/>
  <c r="EF1184" i="2" s="1"/>
  <c r="EF1183" i="2" a="1"/>
  <c r="EF1183" i="2" s="1"/>
  <c r="EF1182" i="2" a="1"/>
  <c r="EF1182" i="2" s="1"/>
  <c r="EF1181" i="2" a="1"/>
  <c r="EF1181" i="2" s="1"/>
  <c r="EF1180" i="2" a="1"/>
  <c r="EF1180" i="2" s="1"/>
  <c r="EF1179" i="2" a="1"/>
  <c r="EF1179" i="2" s="1"/>
  <c r="EF1178" i="2" a="1"/>
  <c r="EF1178" i="2" s="1"/>
  <c r="EF1177" i="2" a="1"/>
  <c r="EF1177" i="2" s="1"/>
  <c r="EF1176" i="2" a="1"/>
  <c r="EF1176" i="2" s="1"/>
  <c r="EF1175" i="2" a="1"/>
  <c r="EF1175" i="2" s="1"/>
  <c r="EF1174" i="2" a="1"/>
  <c r="EF1174" i="2" s="1"/>
  <c r="EF1173" i="2" a="1"/>
  <c r="EF1173" i="2" s="1"/>
  <c r="EF1172" i="2" a="1"/>
  <c r="EF1172" i="2" s="1"/>
  <c r="EF1171" i="2" a="1"/>
  <c r="EF1171" i="2" s="1"/>
  <c r="EF1170" i="2" a="1"/>
  <c r="EF1170" i="2" s="1"/>
  <c r="EF1169" i="2" a="1"/>
  <c r="EF1169" i="2" s="1"/>
  <c r="EF1168" i="2" a="1"/>
  <c r="EF1168" i="2" s="1"/>
  <c r="EF1167" i="2" a="1"/>
  <c r="EF1167" i="2" s="1"/>
  <c r="EF1166" i="2" a="1"/>
  <c r="EF1166" i="2" s="1"/>
  <c r="EF1165" i="2" a="1"/>
  <c r="EF1165" i="2" s="1"/>
  <c r="EF1164" i="2" a="1"/>
  <c r="EF1164" i="2" s="1"/>
  <c r="EF1163" i="2" a="1"/>
  <c r="EF1163" i="2" s="1"/>
  <c r="EF1162" i="2" a="1"/>
  <c r="EF1162" i="2" s="1"/>
  <c r="EF1161" i="2" a="1"/>
  <c r="EF1161" i="2" s="1"/>
  <c r="EF1160" i="2" a="1"/>
  <c r="EF1160" i="2" s="1"/>
  <c r="EF1159" i="2" a="1"/>
  <c r="EF1159" i="2" s="1"/>
  <c r="EF1158" i="2" a="1"/>
  <c r="EF1158" i="2" s="1"/>
  <c r="EF1157" i="2" a="1"/>
  <c r="EF1157" i="2" s="1"/>
  <c r="EF1156" i="2" a="1"/>
  <c r="EF1156" i="2" s="1"/>
  <c r="EF1155" i="2" a="1"/>
  <c r="EF1155" i="2" s="1"/>
  <c r="EF1154" i="2" a="1"/>
  <c r="EF1154" i="2" s="1"/>
  <c r="EF1153" i="2" a="1"/>
  <c r="EF1153" i="2" s="1"/>
  <c r="EF1152" i="2" a="1"/>
  <c r="EF1152" i="2" s="1"/>
  <c r="EF1151" i="2" a="1"/>
  <c r="EF1151" i="2" s="1"/>
  <c r="EF1150" i="2" a="1"/>
  <c r="EF1150" i="2" s="1"/>
  <c r="EF1149" i="2" a="1"/>
  <c r="EF1149" i="2" s="1"/>
  <c r="EF1148" i="2" a="1"/>
  <c r="EF1148" i="2" s="1"/>
  <c r="EF1147" i="2" a="1"/>
  <c r="EF1147" i="2" s="1"/>
  <c r="EF1146" i="2" a="1"/>
  <c r="EF1146" i="2" s="1"/>
  <c r="EF1145" i="2" a="1"/>
  <c r="EF1145" i="2" s="1"/>
  <c r="EF1144" i="2" a="1"/>
  <c r="EF1144" i="2" s="1"/>
  <c r="EF1143" i="2" a="1"/>
  <c r="EF1143" i="2" s="1"/>
  <c r="EF1142" i="2" a="1"/>
  <c r="EF1142" i="2" s="1"/>
  <c r="EF1141" i="2" a="1"/>
  <c r="EF1141" i="2" s="1"/>
  <c r="EF1140" i="2" a="1"/>
  <c r="EF1140" i="2" s="1"/>
  <c r="EF1139" i="2" a="1"/>
  <c r="EF1139" i="2" s="1"/>
  <c r="EF1138" i="2" a="1"/>
  <c r="EF1138" i="2" s="1"/>
  <c r="EF1137" i="2" a="1"/>
  <c r="EF1137" i="2" s="1"/>
  <c r="EF1136" i="2" a="1"/>
  <c r="EF1136" i="2" s="1"/>
  <c r="EF1135" i="2" a="1"/>
  <c r="EF1135" i="2" s="1"/>
  <c r="EF1134" i="2" a="1"/>
  <c r="EF1134" i="2" s="1"/>
  <c r="EF1133" i="2" a="1"/>
  <c r="EF1133" i="2" s="1"/>
  <c r="EF1132" i="2" a="1"/>
  <c r="EF1132" i="2" s="1"/>
  <c r="EF1131" i="2" a="1"/>
  <c r="EF1131" i="2" s="1"/>
  <c r="EF1130" i="2" a="1"/>
  <c r="EF1130" i="2" s="1"/>
  <c r="EF1129" i="2" a="1"/>
  <c r="EF1129" i="2" s="1"/>
  <c r="EF1128" i="2" a="1"/>
  <c r="EF1128" i="2" s="1"/>
  <c r="EF1127" i="2" a="1"/>
  <c r="EF1127" i="2" s="1"/>
  <c r="EF1126" i="2" a="1"/>
  <c r="EF1126" i="2" s="1"/>
  <c r="EF1125" i="2" a="1"/>
  <c r="EF1125" i="2" s="1"/>
  <c r="EF1124" i="2" a="1"/>
  <c r="EF1124" i="2" s="1"/>
  <c r="EF1123" i="2" a="1"/>
  <c r="EF1123" i="2" s="1"/>
  <c r="EF1122" i="2" a="1"/>
  <c r="EF1122" i="2" s="1"/>
  <c r="EF1121" i="2" a="1"/>
  <c r="EF1121" i="2" s="1"/>
  <c r="EF1120" i="2" a="1"/>
  <c r="EF1120" i="2" s="1"/>
  <c r="EF1119" i="2" a="1"/>
  <c r="EF1119" i="2" s="1"/>
  <c r="EF1118" i="2" a="1"/>
  <c r="EF1118" i="2" s="1"/>
  <c r="EF1117" i="2" a="1"/>
  <c r="EF1117" i="2" s="1"/>
  <c r="EF1116" i="2" a="1"/>
  <c r="EF1116" i="2" s="1"/>
  <c r="EF1115" i="2" a="1"/>
  <c r="EF1115" i="2" s="1"/>
  <c r="EF1114" i="2" a="1"/>
  <c r="EF1114" i="2" s="1"/>
  <c r="EF1113" i="2" a="1"/>
  <c r="EF1113" i="2" s="1"/>
  <c r="EF1112" i="2" a="1"/>
  <c r="EF1112" i="2" s="1"/>
  <c r="EF1111" i="2" a="1"/>
  <c r="EF1111" i="2" s="1"/>
  <c r="EF1110" i="2" a="1"/>
  <c r="EF1110" i="2" s="1"/>
  <c r="EF1109" i="2" a="1"/>
  <c r="EF1109" i="2" s="1"/>
  <c r="EF1108" i="2" a="1"/>
  <c r="EF1108" i="2" s="1"/>
  <c r="EF1107" i="2" a="1"/>
  <c r="EF1107" i="2" s="1"/>
  <c r="EF1106" i="2" a="1"/>
  <c r="EF1106" i="2" s="1"/>
  <c r="EF1105" i="2" a="1"/>
  <c r="EF1105" i="2" s="1"/>
  <c r="EF1104" i="2" a="1"/>
  <c r="EF1104" i="2" s="1"/>
  <c r="EF1103" i="2" a="1"/>
  <c r="EF1103" i="2" s="1"/>
  <c r="EF1102" i="2" a="1"/>
  <c r="EF1102" i="2" s="1"/>
  <c r="EF1101" i="2" a="1"/>
  <c r="EF1101" i="2" s="1"/>
  <c r="EF1100" i="2" a="1"/>
  <c r="EF1100" i="2" s="1"/>
  <c r="EF1099" i="2" a="1"/>
  <c r="EF1099" i="2" s="1"/>
  <c r="EF1098" i="2" a="1"/>
  <c r="EF1098" i="2" s="1"/>
  <c r="EF1097" i="2" a="1"/>
  <c r="EF1097" i="2" s="1"/>
  <c r="EF1096" i="2" a="1"/>
  <c r="EF1096" i="2" s="1"/>
  <c r="EF1095" i="2" a="1"/>
  <c r="EF1095" i="2" s="1"/>
  <c r="EF1094" i="2" a="1"/>
  <c r="EF1094" i="2" s="1"/>
  <c r="EF1093" i="2" a="1"/>
  <c r="EF1093" i="2" s="1"/>
  <c r="EF1092" i="2" a="1"/>
  <c r="EF1092" i="2" s="1"/>
  <c r="EF1091" i="2" a="1"/>
  <c r="EF1091" i="2" s="1"/>
  <c r="EF1090" i="2" a="1"/>
  <c r="EF1090" i="2" s="1"/>
  <c r="EF1089" i="2" a="1"/>
  <c r="EF1089" i="2" s="1"/>
  <c r="EF1088" i="2" a="1"/>
  <c r="EF1088" i="2" s="1"/>
  <c r="EF1087" i="2" a="1"/>
  <c r="EF1087" i="2" s="1"/>
  <c r="EF1086" i="2" a="1"/>
  <c r="EF1086" i="2" s="1"/>
  <c r="EF1085" i="2" a="1"/>
  <c r="EF1085" i="2" s="1"/>
  <c r="EF1084" i="2" a="1"/>
  <c r="EF1084" i="2" s="1"/>
  <c r="EF1083" i="2" a="1"/>
  <c r="EF1083" i="2" s="1"/>
  <c r="EF1082" i="2" a="1"/>
  <c r="EF1082" i="2" s="1"/>
  <c r="EF1081" i="2" a="1"/>
  <c r="EF1081" i="2" s="1"/>
  <c r="EF1080" i="2" a="1"/>
  <c r="EF1080" i="2" s="1"/>
  <c r="EF1079" i="2" a="1"/>
  <c r="EF1079" i="2" s="1"/>
  <c r="EF1078" i="2" a="1"/>
  <c r="EF1078" i="2" s="1"/>
  <c r="EF1077" i="2" a="1"/>
  <c r="EF1077" i="2" s="1"/>
  <c r="EF1076" i="2" a="1"/>
  <c r="EF1076" i="2" s="1"/>
  <c r="EF1075" i="2" a="1"/>
  <c r="EF1075" i="2" s="1"/>
  <c r="EF1074" i="2" a="1"/>
  <c r="EF1074" i="2" s="1"/>
  <c r="EF1073" i="2" a="1"/>
  <c r="EF1073" i="2" s="1"/>
  <c r="EF1072" i="2" a="1"/>
  <c r="EF1072" i="2" s="1"/>
  <c r="EF1071" i="2" a="1"/>
  <c r="EF1071" i="2" s="1"/>
  <c r="EF1070" i="2" a="1"/>
  <c r="EF1070" i="2" s="1"/>
  <c r="EF1069" i="2" a="1"/>
  <c r="EF1069" i="2" s="1"/>
  <c r="EF1068" i="2" a="1"/>
  <c r="EF1068" i="2" s="1"/>
  <c r="EF1067" i="2" a="1"/>
  <c r="EF1067" i="2" s="1"/>
  <c r="EF1066" i="2" a="1"/>
  <c r="EF1066" i="2" s="1"/>
  <c r="EF1065" i="2" a="1"/>
  <c r="EF1065" i="2" s="1"/>
  <c r="EF1064" i="2" a="1"/>
  <c r="EF1064" i="2" s="1"/>
  <c r="EF1063" i="2" a="1"/>
  <c r="EF1063" i="2" s="1"/>
  <c r="EF1062" i="2" a="1"/>
  <c r="EF1062" i="2" s="1"/>
  <c r="EF1061" i="2" a="1"/>
  <c r="EF1061" i="2" s="1"/>
  <c r="EF1060" i="2" a="1"/>
  <c r="EF1060" i="2" s="1"/>
  <c r="EF1059" i="2" a="1"/>
  <c r="EF1059" i="2" s="1"/>
  <c r="EF1058" i="2" a="1"/>
  <c r="EF1058" i="2" s="1"/>
  <c r="EF1057" i="2" a="1"/>
  <c r="EF1057" i="2" s="1"/>
  <c r="EF1056" i="2" a="1"/>
  <c r="EF1056" i="2" s="1"/>
  <c r="EF1055" i="2" a="1"/>
  <c r="EF1055" i="2" s="1"/>
  <c r="EF1054" i="2" a="1"/>
  <c r="EF1054" i="2" s="1"/>
  <c r="EF1053" i="2" a="1"/>
  <c r="EF1053" i="2" s="1"/>
  <c r="EF1052" i="2" a="1"/>
  <c r="EF1052" i="2" s="1"/>
  <c r="EF1051" i="2" a="1"/>
  <c r="EF1051" i="2" s="1"/>
  <c r="EF1050" i="2" a="1"/>
  <c r="EF1050" i="2" s="1"/>
  <c r="EF1049" i="2" a="1"/>
  <c r="EF1049" i="2" s="1"/>
  <c r="EF1048" i="2" a="1"/>
  <c r="EF1048" i="2" s="1"/>
  <c r="EF1047" i="2" a="1"/>
  <c r="EF1047" i="2" s="1"/>
  <c r="EF1046" i="2" a="1"/>
  <c r="EF1046" i="2" s="1"/>
  <c r="EF1045" i="2" a="1"/>
  <c r="EF1045" i="2" s="1"/>
  <c r="EF1044" i="2" a="1"/>
  <c r="EF1044" i="2" s="1"/>
  <c r="EF1043" i="2" a="1"/>
  <c r="EF1043" i="2" s="1"/>
  <c r="EF1042" i="2" a="1"/>
  <c r="EF1042" i="2" s="1"/>
  <c r="EF1041" i="2" a="1"/>
  <c r="EF1041" i="2" s="1"/>
  <c r="EF1040" i="2" a="1"/>
  <c r="EF1040" i="2" s="1"/>
  <c r="EF1039" i="2" a="1"/>
  <c r="EF1039" i="2" s="1"/>
  <c r="EF1038" i="2" a="1"/>
  <c r="EF1038" i="2" s="1"/>
  <c r="EF1037" i="2" a="1"/>
  <c r="EF1037" i="2" s="1"/>
  <c r="EF1036" i="2" a="1"/>
  <c r="EF1036" i="2" s="1"/>
  <c r="EF1035" i="2" a="1"/>
  <c r="EF1035" i="2" s="1"/>
  <c r="EF1034" i="2" a="1"/>
  <c r="EF1034" i="2" s="1"/>
  <c r="EF1033" i="2" a="1"/>
  <c r="EF1033" i="2" s="1"/>
  <c r="EF1032" i="2" a="1"/>
  <c r="EF1032" i="2" s="1"/>
  <c r="EF1031" i="2" a="1"/>
  <c r="EF1031" i="2" s="1"/>
  <c r="EF1030" i="2" a="1"/>
  <c r="EF1030" i="2" s="1"/>
  <c r="EF1029" i="2" a="1"/>
  <c r="EF1029" i="2" s="1"/>
  <c r="EF1028" i="2" a="1"/>
  <c r="EF1028" i="2" s="1"/>
  <c r="EF1027" i="2" a="1"/>
  <c r="EF1027" i="2" s="1"/>
  <c r="EF1026" i="2" a="1"/>
  <c r="EF1026" i="2" s="1"/>
  <c r="EF1025" i="2" a="1"/>
  <c r="EF1025" i="2" s="1"/>
  <c r="EF1024" i="2" a="1"/>
  <c r="EF1024" i="2" s="1"/>
  <c r="EF1023" i="2" a="1"/>
  <c r="EF1023" i="2" s="1"/>
  <c r="EF1022" i="2" a="1"/>
  <c r="EF1022" i="2" s="1"/>
  <c r="EF1021" i="2" a="1"/>
  <c r="EF1021" i="2" s="1"/>
  <c r="EF1020" i="2" a="1"/>
  <c r="EF1020" i="2" s="1"/>
  <c r="EF1019" i="2" a="1"/>
  <c r="EF1019" i="2" s="1"/>
  <c r="EF1018" i="2" a="1"/>
  <c r="EF1018" i="2" s="1"/>
  <c r="EF1017" i="2" a="1"/>
  <c r="EF1017" i="2" s="1"/>
  <c r="EF1016" i="2" a="1"/>
  <c r="EF1016" i="2" s="1"/>
  <c r="EF1015" i="2" a="1"/>
  <c r="EF1015" i="2" s="1"/>
  <c r="EF1014" i="2" a="1"/>
  <c r="EF1014" i="2" s="1"/>
  <c r="EF1013" i="2" a="1"/>
  <c r="EF1013" i="2" s="1"/>
  <c r="EF1012" i="2" a="1"/>
  <c r="EF1012" i="2" s="1"/>
  <c r="EF1011" i="2" a="1"/>
  <c r="EF1011" i="2" s="1"/>
  <c r="EF1010" i="2" a="1"/>
  <c r="EF1010" i="2" s="1"/>
  <c r="EF1009" i="2" a="1"/>
  <c r="EF1009" i="2" s="1"/>
  <c r="EF1008" i="2" a="1"/>
  <c r="EF1008" i="2" s="1"/>
  <c r="EF1007" i="2" a="1"/>
  <c r="EF1007" i="2" s="1"/>
  <c r="EF1006" i="2" a="1"/>
  <c r="EF1006" i="2" s="1"/>
  <c r="EF1005" i="2" a="1"/>
  <c r="EF1005" i="2" s="1"/>
  <c r="EF1004" i="2" a="1"/>
  <c r="EF1004" i="2" s="1"/>
  <c r="EF1003" i="2" a="1"/>
  <c r="EF1003" i="2" s="1"/>
  <c r="EF1002" i="2" a="1"/>
  <c r="EF1002" i="2" s="1"/>
  <c r="EF1001" i="2" a="1"/>
  <c r="EF1001" i="2" s="1"/>
  <c r="EF1000" i="2" a="1"/>
  <c r="EF1000" i="2" s="1"/>
  <c r="EF999" i="2" a="1"/>
  <c r="EF999" i="2" s="1"/>
  <c r="EF998" i="2" a="1"/>
  <c r="EF998" i="2" s="1"/>
  <c r="EF997" i="2" a="1"/>
  <c r="EF997" i="2" s="1"/>
  <c r="EF996" i="2" a="1"/>
  <c r="EF996" i="2" s="1"/>
  <c r="EF995" i="2" a="1"/>
  <c r="EF995" i="2" s="1"/>
  <c r="EF994" i="2" a="1"/>
  <c r="EF994" i="2" s="1"/>
  <c r="EF993" i="2" a="1"/>
  <c r="EF993" i="2" s="1"/>
  <c r="EF992" i="2" a="1"/>
  <c r="EF992" i="2" s="1"/>
  <c r="EF991" i="2" a="1"/>
  <c r="EF991" i="2" s="1"/>
  <c r="EF990" i="2" a="1"/>
  <c r="EF990" i="2" s="1"/>
  <c r="EF989" i="2" a="1"/>
  <c r="EF989" i="2" s="1"/>
  <c r="EF988" i="2" a="1"/>
  <c r="EF988" i="2" s="1"/>
  <c r="EF987" i="2" a="1"/>
  <c r="EF987" i="2" s="1"/>
  <c r="EF986" i="2" a="1"/>
  <c r="EF986" i="2" s="1"/>
  <c r="EF985" i="2" a="1"/>
  <c r="EF985" i="2" s="1"/>
  <c r="EF984" i="2" a="1"/>
  <c r="EF984" i="2" s="1"/>
  <c r="EF983" i="2" a="1"/>
  <c r="EF983" i="2" s="1"/>
  <c r="EF982" i="2" a="1"/>
  <c r="EF982" i="2" s="1"/>
  <c r="EF981" i="2" a="1"/>
  <c r="EF981" i="2" s="1"/>
  <c r="EF980" i="2" a="1"/>
  <c r="EF980" i="2" s="1"/>
  <c r="EF979" i="2" a="1"/>
  <c r="EF979" i="2" s="1"/>
  <c r="EF978" i="2" a="1"/>
  <c r="EF978" i="2" s="1"/>
  <c r="EF977" i="2" a="1"/>
  <c r="EF977" i="2" s="1"/>
  <c r="EF976" i="2" a="1"/>
  <c r="EF976" i="2" s="1"/>
  <c r="EF975" i="2" a="1"/>
  <c r="EF975" i="2" s="1"/>
  <c r="EF974" i="2" a="1"/>
  <c r="EF974" i="2" s="1"/>
  <c r="EF973" i="2" a="1"/>
  <c r="EF973" i="2" s="1"/>
  <c r="EF972" i="2" a="1"/>
  <c r="EF972" i="2" s="1"/>
  <c r="EF971" i="2" a="1"/>
  <c r="EF971" i="2" s="1"/>
  <c r="EF970" i="2" a="1"/>
  <c r="EF970" i="2" s="1"/>
  <c r="EF969" i="2" a="1"/>
  <c r="EF969" i="2" s="1"/>
  <c r="EF968" i="2" a="1"/>
  <c r="EF968" i="2" s="1"/>
  <c r="EF967" i="2" a="1"/>
  <c r="EF967" i="2" s="1"/>
  <c r="EF966" i="2" a="1"/>
  <c r="EF966" i="2" s="1"/>
  <c r="EF965" i="2" a="1"/>
  <c r="EF965" i="2" s="1"/>
  <c r="EF964" i="2" a="1"/>
  <c r="EF964" i="2" s="1"/>
  <c r="EF963" i="2" a="1"/>
  <c r="EF963" i="2" s="1"/>
  <c r="EF962" i="2" a="1"/>
  <c r="EF962" i="2" s="1"/>
  <c r="EF961" i="2" a="1"/>
  <c r="EF961" i="2" s="1"/>
  <c r="EF960" i="2" a="1"/>
  <c r="EF960" i="2" s="1"/>
  <c r="EF959" i="2" a="1"/>
  <c r="EF959" i="2" s="1"/>
  <c r="EF958" i="2" a="1"/>
  <c r="EF958" i="2" s="1"/>
  <c r="EF957" i="2" a="1"/>
  <c r="EF957" i="2" s="1"/>
  <c r="EF956" i="2" a="1"/>
  <c r="EF956" i="2" s="1"/>
  <c r="EF955" i="2" a="1"/>
  <c r="EF955" i="2" s="1"/>
  <c r="EF954" i="2" a="1"/>
  <c r="EF954" i="2" s="1"/>
  <c r="EF953" i="2" a="1"/>
  <c r="EF953" i="2" s="1"/>
  <c r="EF952" i="2" a="1"/>
  <c r="EF952" i="2" s="1"/>
  <c r="EF951" i="2" a="1"/>
  <c r="EF951" i="2" s="1"/>
  <c r="EF950" i="2" a="1"/>
  <c r="EF950" i="2" s="1"/>
  <c r="EF949" i="2" a="1"/>
  <c r="EF949" i="2" s="1"/>
  <c r="EF948" i="2" a="1"/>
  <c r="EF948" i="2" s="1"/>
  <c r="EF947" i="2" a="1"/>
  <c r="EF947" i="2" s="1"/>
  <c r="EF946" i="2" a="1"/>
  <c r="EF946" i="2" s="1"/>
  <c r="EF945" i="2" a="1"/>
  <c r="EF945" i="2" s="1"/>
  <c r="EF944" i="2" a="1"/>
  <c r="EF944" i="2" s="1"/>
  <c r="EF943" i="2" a="1"/>
  <c r="EF943" i="2" s="1"/>
  <c r="EF942" i="2" a="1"/>
  <c r="EF942" i="2" s="1"/>
  <c r="EF941" i="2" a="1"/>
  <c r="EF941" i="2" s="1"/>
  <c r="EF940" i="2" a="1"/>
  <c r="EF940" i="2" s="1"/>
  <c r="EF939" i="2" a="1"/>
  <c r="EF939" i="2" s="1"/>
  <c r="EF938" i="2" a="1"/>
  <c r="EF938" i="2" s="1"/>
  <c r="EF937" i="2" a="1"/>
  <c r="EF937" i="2" s="1"/>
  <c r="EF936" i="2" a="1"/>
  <c r="EF936" i="2" s="1"/>
  <c r="EF935" i="2" a="1"/>
  <c r="EF935" i="2" s="1"/>
  <c r="EF934" i="2" a="1"/>
  <c r="EF934" i="2" s="1"/>
  <c r="EF933" i="2" a="1"/>
  <c r="EF933" i="2" s="1"/>
  <c r="EF932" i="2" a="1"/>
  <c r="EF932" i="2" s="1"/>
  <c r="EF931" i="2" a="1"/>
  <c r="EF931" i="2" s="1"/>
  <c r="EF930" i="2" a="1"/>
  <c r="EF930" i="2" s="1"/>
  <c r="EF929" i="2" a="1"/>
  <c r="EF929" i="2" s="1"/>
  <c r="EF928" i="2" a="1"/>
  <c r="EF928" i="2" s="1"/>
  <c r="EF927" i="2" a="1"/>
  <c r="EF927" i="2" s="1"/>
  <c r="EF926" i="2" a="1"/>
  <c r="EF926" i="2" s="1"/>
  <c r="EF925" i="2" a="1"/>
  <c r="EF925" i="2" s="1"/>
  <c r="EF924" i="2" a="1"/>
  <c r="EF924" i="2" s="1"/>
  <c r="EF923" i="2" a="1"/>
  <c r="EF923" i="2" s="1"/>
  <c r="EF922" i="2" a="1"/>
  <c r="EF922" i="2" s="1"/>
  <c r="EF921" i="2" a="1"/>
  <c r="EF921" i="2" s="1"/>
  <c r="EF920" i="2" a="1"/>
  <c r="EF920" i="2" s="1"/>
  <c r="EF919" i="2" a="1"/>
  <c r="EF919" i="2" s="1"/>
  <c r="EF918" i="2" a="1"/>
  <c r="EF918" i="2" s="1"/>
  <c r="EF917" i="2" a="1"/>
  <c r="EF917" i="2" s="1"/>
  <c r="EF916" i="2" a="1"/>
  <c r="EF916" i="2" s="1"/>
  <c r="EF915" i="2" a="1"/>
  <c r="EF915" i="2" s="1"/>
  <c r="EF914" i="2" a="1"/>
  <c r="EF914" i="2" s="1"/>
  <c r="EF913" i="2" a="1"/>
  <c r="EF913" i="2" s="1"/>
  <c r="EF912" i="2" a="1"/>
  <c r="EF912" i="2" s="1"/>
  <c r="EF911" i="2" a="1"/>
  <c r="EF911" i="2" s="1"/>
  <c r="EF910" i="2" a="1"/>
  <c r="EF910" i="2" s="1"/>
  <c r="EF909" i="2" a="1"/>
  <c r="EF909" i="2" s="1"/>
  <c r="EF908" i="2" a="1"/>
  <c r="EF908" i="2" s="1"/>
  <c r="EF907" i="2" a="1"/>
  <c r="EF907" i="2" s="1"/>
  <c r="EF906" i="2" a="1"/>
  <c r="EF906" i="2" s="1"/>
  <c r="EF905" i="2" a="1"/>
  <c r="EF905" i="2" s="1"/>
  <c r="EF904" i="2" a="1"/>
  <c r="EF904" i="2" s="1"/>
  <c r="EF903" i="2" a="1"/>
  <c r="EF903" i="2" s="1"/>
  <c r="EF902" i="2" a="1"/>
  <c r="EF902" i="2" s="1"/>
  <c r="EF901" i="2" a="1"/>
  <c r="EF901" i="2" s="1"/>
  <c r="EF900" i="2" a="1"/>
  <c r="EF900" i="2" s="1"/>
  <c r="EF899" i="2" a="1"/>
  <c r="EF899" i="2" s="1"/>
  <c r="EF898" i="2" a="1"/>
  <c r="EF898" i="2" s="1"/>
  <c r="EF897" i="2" a="1"/>
  <c r="EF897" i="2" s="1"/>
  <c r="EF896" i="2" a="1"/>
  <c r="EF896" i="2" s="1"/>
  <c r="EF895" i="2" a="1"/>
  <c r="EF895" i="2" s="1"/>
  <c r="EF894" i="2" a="1"/>
  <c r="EF894" i="2" s="1"/>
  <c r="EF893" i="2" a="1"/>
  <c r="EF893" i="2" s="1"/>
  <c r="EF892" i="2" a="1"/>
  <c r="EF892" i="2" s="1"/>
  <c r="EF891" i="2" a="1"/>
  <c r="EF891" i="2" s="1"/>
  <c r="EF890" i="2" a="1"/>
  <c r="EF890" i="2" s="1"/>
  <c r="EF889" i="2" a="1"/>
  <c r="EF889" i="2" s="1"/>
  <c r="EF888" i="2" a="1"/>
  <c r="EF888" i="2" s="1"/>
  <c r="EF887" i="2" a="1"/>
  <c r="EF887" i="2" s="1"/>
  <c r="EF886" i="2" a="1"/>
  <c r="EF886" i="2" s="1"/>
  <c r="EF885" i="2" a="1"/>
  <c r="EF885" i="2" s="1"/>
  <c r="EF884" i="2" a="1"/>
  <c r="EF884" i="2" s="1"/>
  <c r="EF883" i="2" a="1"/>
  <c r="EF883" i="2" s="1"/>
  <c r="EF882" i="2" a="1"/>
  <c r="EF882" i="2" s="1"/>
  <c r="EF881" i="2" a="1"/>
  <c r="EF881" i="2" s="1"/>
  <c r="EF880" i="2" a="1"/>
  <c r="EF880" i="2" s="1"/>
  <c r="EF879" i="2" a="1"/>
  <c r="EF879" i="2" s="1"/>
  <c r="EF878" i="2" a="1"/>
  <c r="EF878" i="2" s="1"/>
  <c r="EF877" i="2" a="1"/>
  <c r="EF877" i="2" s="1"/>
  <c r="EF876" i="2" a="1"/>
  <c r="EF876" i="2" s="1"/>
  <c r="EF875" i="2" a="1"/>
  <c r="EF875" i="2" s="1"/>
  <c r="EF874" i="2" a="1"/>
  <c r="EF874" i="2" s="1"/>
  <c r="EF873" i="2" a="1"/>
  <c r="EF873" i="2" s="1"/>
  <c r="EF872" i="2" a="1"/>
  <c r="EF872" i="2" s="1"/>
  <c r="EF871" i="2" a="1"/>
  <c r="EF871" i="2" s="1"/>
  <c r="EF870" i="2" a="1"/>
  <c r="EF870" i="2" s="1"/>
  <c r="EF869" i="2" a="1"/>
  <c r="EF869" i="2" s="1"/>
  <c r="EF868" i="2" a="1"/>
  <c r="EF868" i="2" s="1"/>
  <c r="EF867" i="2" a="1"/>
  <c r="EF867" i="2" s="1"/>
  <c r="EF866" i="2" a="1"/>
  <c r="EF866" i="2" s="1"/>
  <c r="EF865" i="2" a="1"/>
  <c r="EF865" i="2" s="1"/>
  <c r="EF864" i="2" a="1"/>
  <c r="EF864" i="2" s="1"/>
  <c r="EF863" i="2" a="1"/>
  <c r="EF863" i="2" s="1"/>
  <c r="EF862" i="2" a="1"/>
  <c r="EF862" i="2" s="1"/>
  <c r="EF861" i="2" a="1"/>
  <c r="EF861" i="2" s="1"/>
  <c r="EF860" i="2" a="1"/>
  <c r="EF860" i="2" s="1"/>
  <c r="EF859" i="2" a="1"/>
  <c r="EF859" i="2" s="1"/>
  <c r="EF858" i="2" a="1"/>
  <c r="EF858" i="2" s="1"/>
  <c r="EF857" i="2" a="1"/>
  <c r="EF857" i="2" s="1"/>
  <c r="EF856" i="2" a="1"/>
  <c r="EF856" i="2" s="1"/>
  <c r="EF855" i="2" a="1"/>
  <c r="EF855" i="2" s="1"/>
  <c r="EF854" i="2" a="1"/>
  <c r="EF854" i="2" s="1"/>
  <c r="EF853" i="2" a="1"/>
  <c r="EF853" i="2" s="1"/>
  <c r="EF852" i="2" a="1"/>
  <c r="EF852" i="2" s="1"/>
  <c r="EF851" i="2" a="1"/>
  <c r="EF851" i="2" s="1"/>
  <c r="EF850" i="2" a="1"/>
  <c r="EF850" i="2" s="1"/>
  <c r="EF849" i="2" a="1"/>
  <c r="EF849" i="2" s="1"/>
  <c r="EF848" i="2" a="1"/>
  <c r="EF848" i="2" s="1"/>
  <c r="EF847" i="2" a="1"/>
  <c r="EF847" i="2" s="1"/>
  <c r="EF846" i="2" a="1"/>
  <c r="EF846" i="2" s="1"/>
  <c r="EF845" i="2" a="1"/>
  <c r="EF845" i="2" s="1"/>
  <c r="EF844" i="2" a="1"/>
  <c r="EF844" i="2" s="1"/>
  <c r="EF843" i="2" a="1"/>
  <c r="EF843" i="2" s="1"/>
  <c r="EF842" i="2" a="1"/>
  <c r="EF842" i="2" s="1"/>
  <c r="EF841" i="2" a="1"/>
  <c r="EF841" i="2" s="1"/>
  <c r="EF840" i="2" a="1"/>
  <c r="EF840" i="2" s="1"/>
  <c r="EF839" i="2" a="1"/>
  <c r="EF839" i="2" s="1"/>
  <c r="EF838" i="2" a="1"/>
  <c r="EF838" i="2" s="1"/>
  <c r="EF837" i="2" a="1"/>
  <c r="EF837" i="2" s="1"/>
  <c r="EF836" i="2" a="1"/>
  <c r="EF836" i="2" s="1"/>
  <c r="EF835" i="2" a="1"/>
  <c r="EF835" i="2" s="1"/>
  <c r="EF834" i="2" a="1"/>
  <c r="EF834" i="2" s="1"/>
  <c r="EF833" i="2" a="1"/>
  <c r="EF833" i="2" s="1"/>
  <c r="EF832" i="2" a="1"/>
  <c r="EF832" i="2" s="1"/>
  <c r="EF831" i="2" a="1"/>
  <c r="EF831" i="2" s="1"/>
  <c r="EF830" i="2" a="1"/>
  <c r="EF830" i="2" s="1"/>
  <c r="EF829" i="2" a="1"/>
  <c r="EF829" i="2" s="1"/>
  <c r="EF828" i="2" a="1"/>
  <c r="EF828" i="2" s="1"/>
  <c r="EF827" i="2" a="1"/>
  <c r="EF827" i="2" s="1"/>
  <c r="EF826" i="2" a="1"/>
  <c r="EF826" i="2" s="1"/>
  <c r="EF825" i="2" a="1"/>
  <c r="EF825" i="2" s="1"/>
  <c r="EF824" i="2" a="1"/>
  <c r="EF824" i="2" s="1"/>
  <c r="EF823" i="2" a="1"/>
  <c r="EF823" i="2" s="1"/>
  <c r="EF822" i="2" a="1"/>
  <c r="EF822" i="2" s="1"/>
  <c r="EF821" i="2" a="1"/>
  <c r="EF821" i="2" s="1"/>
  <c r="EF820" i="2" a="1"/>
  <c r="EF820" i="2" s="1"/>
  <c r="EF819" i="2" a="1"/>
  <c r="EF819" i="2" s="1"/>
  <c r="EF818" i="2" a="1"/>
  <c r="EF818" i="2" s="1"/>
  <c r="EF817" i="2" a="1"/>
  <c r="EF817" i="2" s="1"/>
  <c r="EF816" i="2" a="1"/>
  <c r="EF816" i="2" s="1"/>
  <c r="EF815" i="2" a="1"/>
  <c r="EF815" i="2" s="1"/>
  <c r="EF814" i="2" a="1"/>
  <c r="EF814" i="2" s="1"/>
  <c r="EF813" i="2" a="1"/>
  <c r="EF813" i="2" s="1"/>
  <c r="EF812" i="2" a="1"/>
  <c r="EF812" i="2" s="1"/>
  <c r="EF811" i="2" a="1"/>
  <c r="EF811" i="2" s="1"/>
  <c r="EF810" i="2" a="1"/>
  <c r="EF810" i="2" s="1"/>
  <c r="EF809" i="2" a="1"/>
  <c r="EF809" i="2" s="1"/>
  <c r="EF808" i="2" a="1"/>
  <c r="EF808" i="2" s="1"/>
  <c r="EF807" i="2" a="1"/>
  <c r="EF807" i="2" s="1"/>
  <c r="EF806" i="2" a="1"/>
  <c r="EF806" i="2" s="1"/>
  <c r="EF805" i="2" a="1"/>
  <c r="EF805" i="2" s="1"/>
  <c r="EF804" i="2" a="1"/>
  <c r="EF804" i="2" s="1"/>
  <c r="EF803" i="2" a="1"/>
  <c r="EF803" i="2" s="1"/>
  <c r="EF802" i="2" a="1"/>
  <c r="EF802" i="2" s="1"/>
  <c r="EF801" i="2" a="1"/>
  <c r="EF801" i="2" s="1"/>
  <c r="EF800" i="2" a="1"/>
  <c r="EF800" i="2" s="1"/>
  <c r="EF799" i="2" a="1"/>
  <c r="EF799" i="2" s="1"/>
  <c r="EF798" i="2" a="1"/>
  <c r="EF798" i="2" s="1"/>
  <c r="EF797" i="2" a="1"/>
  <c r="EF797" i="2" s="1"/>
  <c r="EF796" i="2" a="1"/>
  <c r="EF796" i="2" s="1"/>
  <c r="EF795" i="2" a="1"/>
  <c r="EF795" i="2" s="1"/>
  <c r="EF794" i="2" a="1"/>
  <c r="EF794" i="2" s="1"/>
  <c r="EF793" i="2" a="1"/>
  <c r="EF793" i="2" s="1"/>
  <c r="EF792" i="2" a="1"/>
  <c r="EF792" i="2" s="1"/>
  <c r="EF791" i="2" a="1"/>
  <c r="EF791" i="2" s="1"/>
  <c r="EF790" i="2" a="1"/>
  <c r="EF790" i="2" s="1"/>
  <c r="EF789" i="2" a="1"/>
  <c r="EF789" i="2" s="1"/>
  <c r="EF788" i="2" a="1"/>
  <c r="EF788" i="2" s="1"/>
  <c r="EF787" i="2" a="1"/>
  <c r="EF787" i="2" s="1"/>
  <c r="EF786" i="2" a="1"/>
  <c r="EF786" i="2" s="1"/>
  <c r="EF785" i="2" a="1"/>
  <c r="EF785" i="2" s="1"/>
  <c r="EF784" i="2" a="1"/>
  <c r="EF784" i="2" s="1"/>
  <c r="EF783" i="2" a="1"/>
  <c r="EF783" i="2" s="1"/>
  <c r="EF782" i="2" a="1"/>
  <c r="EF782" i="2" s="1"/>
  <c r="EF781" i="2" a="1"/>
  <c r="EF781" i="2" s="1"/>
  <c r="EF780" i="2" a="1"/>
  <c r="EF780" i="2" s="1"/>
  <c r="EF779" i="2" a="1"/>
  <c r="EF779" i="2" s="1"/>
  <c r="EF778" i="2" a="1"/>
  <c r="EF778" i="2" s="1"/>
  <c r="EF777" i="2" a="1"/>
  <c r="EF777" i="2" s="1"/>
  <c r="EF776" i="2" a="1"/>
  <c r="EF776" i="2" s="1"/>
  <c r="EF775" i="2" a="1"/>
  <c r="EF775" i="2" s="1"/>
  <c r="EF774" i="2" a="1"/>
  <c r="EF774" i="2" s="1"/>
  <c r="EF773" i="2" a="1"/>
  <c r="EF773" i="2" s="1"/>
  <c r="EF772" i="2" a="1"/>
  <c r="EF772" i="2" s="1"/>
  <c r="EF771" i="2" a="1"/>
  <c r="EF771" i="2" s="1"/>
  <c r="EF770" i="2" a="1"/>
  <c r="EF770" i="2" s="1"/>
  <c r="EF769" i="2" a="1"/>
  <c r="EF769" i="2" s="1"/>
  <c r="EF768" i="2" a="1"/>
  <c r="EF768" i="2" s="1"/>
  <c r="EF767" i="2" a="1"/>
  <c r="EF767" i="2" s="1"/>
  <c r="EF766" i="2" a="1"/>
  <c r="EF766" i="2" s="1"/>
  <c r="EF765" i="2" a="1"/>
  <c r="EF765" i="2" s="1"/>
  <c r="EF764" i="2" a="1"/>
  <c r="EF764" i="2" s="1"/>
  <c r="EF763" i="2" a="1"/>
  <c r="EF763" i="2" s="1"/>
  <c r="EF762" i="2" a="1"/>
  <c r="EF762" i="2" s="1"/>
  <c r="EF761" i="2" a="1"/>
  <c r="EF761" i="2" s="1"/>
  <c r="EF760" i="2" a="1"/>
  <c r="EF760" i="2" s="1"/>
  <c r="EF759" i="2" a="1"/>
  <c r="EF759" i="2" s="1"/>
  <c r="EF758" i="2" a="1"/>
  <c r="EF758" i="2" s="1"/>
  <c r="EF757" i="2" a="1"/>
  <c r="EF757" i="2" s="1"/>
  <c r="EF756" i="2" a="1"/>
  <c r="EF756" i="2" s="1"/>
  <c r="EF755" i="2" a="1"/>
  <c r="EF755" i="2" s="1"/>
  <c r="EF754" i="2" a="1"/>
  <c r="EF754" i="2" s="1"/>
  <c r="EF753" i="2" a="1"/>
  <c r="EF753" i="2" s="1"/>
  <c r="EF752" i="2" a="1"/>
  <c r="EF752" i="2" s="1"/>
  <c r="EF751" i="2" a="1"/>
  <c r="EF751" i="2" s="1"/>
  <c r="EF750" i="2" a="1"/>
  <c r="EF750" i="2" s="1"/>
  <c r="EF749" i="2" a="1"/>
  <c r="EF749" i="2" s="1"/>
  <c r="EF748" i="2" a="1"/>
  <c r="EF748" i="2" s="1"/>
  <c r="EF747" i="2" a="1"/>
  <c r="EF747" i="2" s="1"/>
  <c r="EF746" i="2" a="1"/>
  <c r="EF746" i="2" s="1"/>
  <c r="EF745" i="2" a="1"/>
  <c r="EF745" i="2" s="1"/>
  <c r="EF744" i="2" a="1"/>
  <c r="EF744" i="2" s="1"/>
  <c r="EF743" i="2" a="1"/>
  <c r="EF743" i="2" s="1"/>
  <c r="EF742" i="2" a="1"/>
  <c r="EF742" i="2" s="1"/>
  <c r="EF741" i="2" a="1"/>
  <c r="EF741" i="2" s="1"/>
  <c r="EF740" i="2" a="1"/>
  <c r="EF740" i="2" s="1"/>
  <c r="EF739" i="2" a="1"/>
  <c r="EF739" i="2" s="1"/>
  <c r="EF738" i="2" a="1"/>
  <c r="EF738" i="2" s="1"/>
  <c r="EF737" i="2" a="1"/>
  <c r="EF737" i="2" s="1"/>
  <c r="EF736" i="2" a="1"/>
  <c r="EF736" i="2" s="1"/>
  <c r="EF735" i="2" a="1"/>
  <c r="EF735" i="2" s="1"/>
  <c r="EF734" i="2" a="1"/>
  <c r="EF734" i="2" s="1"/>
  <c r="EF733" i="2" a="1"/>
  <c r="EF733" i="2" s="1"/>
  <c r="EF732" i="2" a="1"/>
  <c r="EF732" i="2" s="1"/>
  <c r="EF731" i="2" a="1"/>
  <c r="EF731" i="2" s="1"/>
  <c r="EF730" i="2" a="1"/>
  <c r="EF730" i="2" s="1"/>
  <c r="EF729" i="2" a="1"/>
  <c r="EF729" i="2" s="1"/>
  <c r="EF728" i="2" a="1"/>
  <c r="EF728" i="2" s="1"/>
  <c r="EF727" i="2" a="1"/>
  <c r="EF727" i="2" s="1"/>
  <c r="EF726" i="2" a="1"/>
  <c r="EF726" i="2" s="1"/>
  <c r="EF725" i="2" a="1"/>
  <c r="EF725" i="2" s="1"/>
  <c r="EF724" i="2" a="1"/>
  <c r="EF724" i="2" s="1"/>
  <c r="EF723" i="2" a="1"/>
  <c r="EF723" i="2" s="1"/>
  <c r="EF722" i="2" a="1"/>
  <c r="EF722" i="2" s="1"/>
  <c r="EF721" i="2" a="1"/>
  <c r="EF721" i="2" s="1"/>
  <c r="EF720" i="2" a="1"/>
  <c r="EF720" i="2" s="1"/>
  <c r="EF719" i="2" a="1"/>
  <c r="EF719" i="2" s="1"/>
  <c r="EF718" i="2" a="1"/>
  <c r="EF718" i="2" s="1"/>
  <c r="EF717" i="2" a="1"/>
  <c r="EF717" i="2" s="1"/>
  <c r="EF716" i="2" a="1"/>
  <c r="EF716" i="2" s="1"/>
  <c r="EF715" i="2" a="1"/>
  <c r="EF715" i="2" s="1"/>
  <c r="EF714" i="2" a="1"/>
  <c r="EF714" i="2" s="1"/>
  <c r="EF713" i="2" a="1"/>
  <c r="EF713" i="2" s="1"/>
  <c r="EF712" i="2" a="1"/>
  <c r="EF712" i="2" s="1"/>
  <c r="EF711" i="2" a="1"/>
  <c r="EF711" i="2" s="1"/>
  <c r="EF710" i="2" a="1"/>
  <c r="EF710" i="2" s="1"/>
  <c r="EF709" i="2" a="1"/>
  <c r="EF709" i="2" s="1"/>
  <c r="EF708" i="2" a="1"/>
  <c r="EF708" i="2" s="1"/>
  <c r="EF707" i="2" a="1"/>
  <c r="EF707" i="2" s="1"/>
  <c r="EF706" i="2" a="1"/>
  <c r="EF706" i="2" s="1"/>
  <c r="EF705" i="2" a="1"/>
  <c r="EF705" i="2" s="1"/>
  <c r="EF704" i="2" a="1"/>
  <c r="EF704" i="2" s="1"/>
  <c r="EF703" i="2" a="1"/>
  <c r="EF703" i="2" s="1"/>
  <c r="EF702" i="2" a="1"/>
  <c r="EF702" i="2" s="1"/>
  <c r="EF701" i="2" a="1"/>
  <c r="EF701" i="2" s="1"/>
  <c r="EF700" i="2" a="1"/>
  <c r="EF700" i="2" s="1"/>
  <c r="EF699" i="2" a="1"/>
  <c r="EF699" i="2" s="1"/>
  <c r="EF698" i="2" a="1"/>
  <c r="EF698" i="2" s="1"/>
  <c r="EF697" i="2" a="1"/>
  <c r="EF697" i="2" s="1"/>
  <c r="EF696" i="2" a="1"/>
  <c r="EF696" i="2" s="1"/>
  <c r="EF695" i="2" a="1"/>
  <c r="EF695" i="2" s="1"/>
  <c r="EF694" i="2" a="1"/>
  <c r="EF694" i="2" s="1"/>
  <c r="EF693" i="2" a="1"/>
  <c r="EF693" i="2" s="1"/>
  <c r="EF692" i="2" a="1"/>
  <c r="EF692" i="2" s="1"/>
  <c r="EF691" i="2" a="1"/>
  <c r="EF691" i="2" s="1"/>
  <c r="EF690" i="2" a="1"/>
  <c r="EF690" i="2" s="1"/>
  <c r="EF689" i="2" a="1"/>
  <c r="EF689" i="2" s="1"/>
  <c r="EF688" i="2" a="1"/>
  <c r="EF688" i="2" s="1"/>
  <c r="EF687" i="2" a="1"/>
  <c r="EF687" i="2" s="1"/>
  <c r="EF686" i="2" a="1"/>
  <c r="EF686" i="2" s="1"/>
  <c r="EF685" i="2" a="1"/>
  <c r="EF685" i="2" s="1"/>
  <c r="EF684" i="2" a="1"/>
  <c r="EF684" i="2" s="1"/>
  <c r="EF683" i="2" a="1"/>
  <c r="EF683" i="2" s="1"/>
  <c r="EF682" i="2" a="1"/>
  <c r="EF682" i="2" s="1"/>
  <c r="EF681" i="2" a="1"/>
  <c r="EF681" i="2" s="1"/>
  <c r="EF680" i="2" a="1"/>
  <c r="EF680" i="2" s="1"/>
  <c r="EF679" i="2" a="1"/>
  <c r="EF679" i="2" s="1"/>
  <c r="EF678" i="2" a="1"/>
  <c r="EF678" i="2" s="1"/>
  <c r="EF677" i="2" a="1"/>
  <c r="EF677" i="2" s="1"/>
  <c r="EF676" i="2" a="1"/>
  <c r="EF676" i="2" s="1"/>
  <c r="EF675" i="2" a="1"/>
  <c r="EF675" i="2" s="1"/>
  <c r="EF674" i="2" a="1"/>
  <c r="EF674" i="2" s="1"/>
  <c r="EF673" i="2" a="1"/>
  <c r="EF673" i="2" s="1"/>
  <c r="EF672" i="2" a="1"/>
  <c r="EF672" i="2" s="1"/>
  <c r="EF671" i="2" a="1"/>
  <c r="EF671" i="2" s="1"/>
  <c r="EF670" i="2" a="1"/>
  <c r="EF670" i="2" s="1"/>
  <c r="EF669" i="2" a="1"/>
  <c r="EF669" i="2" s="1"/>
  <c r="EF668" i="2" a="1"/>
  <c r="EF668" i="2" s="1"/>
  <c r="EF667" i="2" a="1"/>
  <c r="EF667" i="2" s="1"/>
  <c r="EF666" i="2" a="1"/>
  <c r="EF666" i="2" s="1"/>
  <c r="EF665" i="2" a="1"/>
  <c r="EF665" i="2" s="1"/>
  <c r="EF664" i="2" a="1"/>
  <c r="EF664" i="2" s="1"/>
  <c r="EF663" i="2" a="1"/>
  <c r="EF663" i="2" s="1"/>
  <c r="EF662" i="2" a="1"/>
  <c r="EF662" i="2" s="1"/>
  <c r="EF661" i="2" a="1"/>
  <c r="EF661" i="2" s="1"/>
  <c r="EF660" i="2" a="1"/>
  <c r="EF660" i="2" s="1"/>
  <c r="EF659" i="2" a="1"/>
  <c r="EF659" i="2" s="1"/>
  <c r="EF658" i="2" a="1"/>
  <c r="EF658" i="2" s="1"/>
  <c r="EF657" i="2" a="1"/>
  <c r="EF657" i="2" s="1"/>
  <c r="EF656" i="2" a="1"/>
  <c r="EF656" i="2" s="1"/>
  <c r="EF655" i="2" a="1"/>
  <c r="EF655" i="2" s="1"/>
  <c r="EF654" i="2" a="1"/>
  <c r="EF654" i="2" s="1"/>
  <c r="EF653" i="2" a="1"/>
  <c r="EF653" i="2" s="1"/>
  <c r="EF652" i="2" a="1"/>
  <c r="EF652" i="2" s="1"/>
  <c r="EF651" i="2" a="1"/>
  <c r="EF651" i="2" s="1"/>
  <c r="EF650" i="2" a="1"/>
  <c r="EF650" i="2" s="1"/>
  <c r="EF649" i="2" a="1"/>
  <c r="EF649" i="2" s="1"/>
  <c r="EF648" i="2" a="1"/>
  <c r="EF648" i="2" s="1"/>
  <c r="EF647" i="2" a="1"/>
  <c r="EF647" i="2" s="1"/>
  <c r="EF646" i="2" a="1"/>
  <c r="EF646" i="2" s="1"/>
  <c r="EF645" i="2" a="1"/>
  <c r="EF645" i="2" s="1"/>
  <c r="EF644" i="2" a="1"/>
  <c r="EF644" i="2" s="1"/>
  <c r="EF643" i="2" a="1"/>
  <c r="EF643" i="2" s="1"/>
  <c r="EF642" i="2" a="1"/>
  <c r="EF642" i="2" s="1"/>
  <c r="EF641" i="2" a="1"/>
  <c r="EF641" i="2" s="1"/>
  <c r="EF640" i="2" a="1"/>
  <c r="EF640" i="2" s="1"/>
  <c r="EF639" i="2" a="1"/>
  <c r="EF639" i="2" s="1"/>
  <c r="EF638" i="2" a="1"/>
  <c r="EF638" i="2" s="1"/>
  <c r="EF637" i="2" a="1"/>
  <c r="EF637" i="2" s="1"/>
  <c r="EF636" i="2" a="1"/>
  <c r="EF636" i="2" s="1"/>
  <c r="EF635" i="2" a="1"/>
  <c r="EF635" i="2" s="1"/>
  <c r="EF634" i="2" a="1"/>
  <c r="EF634" i="2" s="1"/>
  <c r="EF633" i="2" a="1"/>
  <c r="EF633" i="2" s="1"/>
  <c r="EF632" i="2" a="1"/>
  <c r="EF632" i="2" s="1"/>
  <c r="EF631" i="2" a="1"/>
  <c r="EF631" i="2" s="1"/>
  <c r="EF630" i="2" a="1"/>
  <c r="EF630" i="2" s="1"/>
  <c r="EF629" i="2" a="1"/>
  <c r="EF629" i="2" s="1"/>
  <c r="EF628" i="2" a="1"/>
  <c r="EF628" i="2" s="1"/>
  <c r="EF627" i="2" a="1"/>
  <c r="EF627" i="2" s="1"/>
  <c r="EF626" i="2" a="1"/>
  <c r="EF626" i="2" s="1"/>
  <c r="EF625" i="2" a="1"/>
  <c r="EF625" i="2" s="1"/>
  <c r="EF624" i="2" a="1"/>
  <c r="EF624" i="2" s="1"/>
  <c r="EF623" i="2" a="1"/>
  <c r="EF623" i="2" s="1"/>
  <c r="EF622" i="2" a="1"/>
  <c r="EF622" i="2" s="1"/>
  <c r="EF621" i="2" a="1"/>
  <c r="EF621" i="2" s="1"/>
  <c r="EF620" i="2" a="1"/>
  <c r="EF620" i="2" s="1"/>
  <c r="EF619" i="2" a="1"/>
  <c r="EF619" i="2" s="1"/>
  <c r="EF618" i="2" a="1"/>
  <c r="EF618" i="2" s="1"/>
  <c r="EF617" i="2" a="1"/>
  <c r="EF617" i="2" s="1"/>
  <c r="EF616" i="2" a="1"/>
  <c r="EF616" i="2" s="1"/>
  <c r="EF615" i="2" a="1"/>
  <c r="EF615" i="2" s="1"/>
  <c r="EF614" i="2" a="1"/>
  <c r="EF614" i="2" s="1"/>
  <c r="EF613" i="2" a="1"/>
  <c r="EF613" i="2" s="1"/>
  <c r="EF612" i="2" a="1"/>
  <c r="EF612" i="2" s="1"/>
  <c r="EF611" i="2" a="1"/>
  <c r="EF611" i="2" s="1"/>
  <c r="EF610" i="2" a="1"/>
  <c r="EF610" i="2" s="1"/>
  <c r="EF609" i="2" a="1"/>
  <c r="EF609" i="2" s="1"/>
  <c r="EF608" i="2" a="1"/>
  <c r="EF608" i="2" s="1"/>
  <c r="EF607" i="2" a="1"/>
  <c r="EF607" i="2" s="1"/>
  <c r="EF606" i="2" a="1"/>
  <c r="EF606" i="2" s="1"/>
  <c r="EF605" i="2" a="1"/>
  <c r="EF605" i="2" s="1"/>
  <c r="EF604" i="2" a="1"/>
  <c r="EF604" i="2" s="1"/>
  <c r="EF603" i="2" a="1"/>
  <c r="EF603" i="2" s="1"/>
  <c r="EF602" i="2" a="1"/>
  <c r="EF602" i="2" s="1"/>
  <c r="EF601" i="2" a="1"/>
  <c r="EF601" i="2" s="1"/>
  <c r="EF600" i="2" a="1"/>
  <c r="EF600" i="2" s="1"/>
  <c r="EF599" i="2" a="1"/>
  <c r="EF599" i="2" s="1"/>
  <c r="EF598" i="2" a="1"/>
  <c r="EF598" i="2" s="1"/>
  <c r="EF597" i="2" a="1"/>
  <c r="EF597" i="2" s="1"/>
  <c r="EF596" i="2" a="1"/>
  <c r="EF596" i="2" s="1"/>
  <c r="EF595" i="2" a="1"/>
  <c r="EF595" i="2" s="1"/>
  <c r="EF594" i="2" a="1"/>
  <c r="EF594" i="2" s="1"/>
  <c r="EF593" i="2" a="1"/>
  <c r="EF593" i="2" s="1"/>
  <c r="EF592" i="2" a="1"/>
  <c r="EF592" i="2" s="1"/>
  <c r="EF591" i="2" a="1"/>
  <c r="EF591" i="2" s="1"/>
  <c r="EF590" i="2" a="1"/>
  <c r="EF590" i="2" s="1"/>
  <c r="EF589" i="2" a="1"/>
  <c r="EF589" i="2" s="1"/>
  <c r="EF588" i="2" a="1"/>
  <c r="EF588" i="2" s="1"/>
  <c r="EF587" i="2" a="1"/>
  <c r="EF587" i="2" s="1"/>
  <c r="EF586" i="2" a="1"/>
  <c r="EF586" i="2" s="1"/>
  <c r="EF585" i="2" a="1"/>
  <c r="EF585" i="2" s="1"/>
  <c r="EF584" i="2" a="1"/>
  <c r="EF584" i="2" s="1"/>
  <c r="EF583" i="2" a="1"/>
  <c r="EF583" i="2" s="1"/>
  <c r="EF582" i="2" a="1"/>
  <c r="EF582" i="2" s="1"/>
  <c r="EF581" i="2" a="1"/>
  <c r="EF581" i="2" s="1"/>
  <c r="EF580" i="2" a="1"/>
  <c r="EF580" i="2" s="1"/>
  <c r="EF579" i="2" a="1"/>
  <c r="EF579" i="2" s="1"/>
  <c r="EF578" i="2" a="1"/>
  <c r="EF578" i="2" s="1"/>
  <c r="EF577" i="2" a="1"/>
  <c r="EF577" i="2" s="1"/>
  <c r="EF576" i="2" a="1"/>
  <c r="EF576" i="2" s="1"/>
  <c r="EF575" i="2" a="1"/>
  <c r="EF575" i="2" s="1"/>
  <c r="EF574" i="2" a="1"/>
  <c r="EF574" i="2" s="1"/>
  <c r="EF573" i="2" a="1"/>
  <c r="EF573" i="2" s="1"/>
  <c r="EF572" i="2" a="1"/>
  <c r="EF572" i="2" s="1"/>
  <c r="EF571" i="2" a="1"/>
  <c r="EF571" i="2" s="1"/>
  <c r="EF570" i="2" a="1"/>
  <c r="EF570" i="2" s="1"/>
  <c r="EF569" i="2" a="1"/>
  <c r="EF569" i="2" s="1"/>
  <c r="EF568" i="2" a="1"/>
  <c r="EF568" i="2" s="1"/>
  <c r="EF567" i="2" a="1"/>
  <c r="EF567" i="2" s="1"/>
  <c r="EF566" i="2" a="1"/>
  <c r="EF566" i="2" s="1"/>
  <c r="EF565" i="2" a="1"/>
  <c r="EF565" i="2" s="1"/>
  <c r="EF564" i="2" a="1"/>
  <c r="EF564" i="2" s="1"/>
  <c r="EF563" i="2" a="1"/>
  <c r="EF563" i="2" s="1"/>
  <c r="EF562" i="2" a="1"/>
  <c r="EF562" i="2" s="1"/>
  <c r="EF561" i="2" a="1"/>
  <c r="EF561" i="2" s="1"/>
  <c r="EF560" i="2" a="1"/>
  <c r="EF560" i="2" s="1"/>
  <c r="EF559" i="2" a="1"/>
  <c r="EF559" i="2" s="1"/>
  <c r="EF558" i="2" a="1"/>
  <c r="EF558" i="2" s="1"/>
  <c r="EF557" i="2" a="1"/>
  <c r="EF557" i="2" s="1"/>
  <c r="EF556" i="2" a="1"/>
  <c r="EF556" i="2" s="1"/>
  <c r="EF555" i="2" a="1"/>
  <c r="EF555" i="2" s="1"/>
  <c r="EF554" i="2" a="1"/>
  <c r="EF554" i="2" s="1"/>
  <c r="EF553" i="2" a="1"/>
  <c r="EF553" i="2" s="1"/>
  <c r="EF552" i="2" a="1"/>
  <c r="EF552" i="2" s="1"/>
  <c r="EF551" i="2" a="1"/>
  <c r="EF551" i="2" s="1"/>
  <c r="EF550" i="2" a="1"/>
  <c r="EF550" i="2" s="1"/>
  <c r="EF549" i="2" a="1"/>
  <c r="EF549" i="2" s="1"/>
  <c r="EF548" i="2" a="1"/>
  <c r="EF548" i="2" s="1"/>
  <c r="EF547" i="2" a="1"/>
  <c r="EF547" i="2" s="1"/>
  <c r="EF546" i="2" a="1"/>
  <c r="EF546" i="2" s="1"/>
  <c r="EF545" i="2" a="1"/>
  <c r="EF545" i="2" s="1"/>
  <c r="EF544" i="2" a="1"/>
  <c r="EF544" i="2" s="1"/>
  <c r="EF543" i="2" a="1"/>
  <c r="EF543" i="2" s="1"/>
  <c r="EF542" i="2" a="1"/>
  <c r="EF542" i="2" s="1"/>
  <c r="EF541" i="2" a="1"/>
  <c r="EF541" i="2" s="1"/>
  <c r="EF540" i="2" a="1"/>
  <c r="EF540" i="2" s="1"/>
  <c r="EF539" i="2" a="1"/>
  <c r="EF539" i="2" s="1"/>
  <c r="EF538" i="2" a="1"/>
  <c r="EF538" i="2" s="1"/>
  <c r="EF537" i="2" a="1"/>
  <c r="EF537" i="2" s="1"/>
  <c r="EF536" i="2" a="1"/>
  <c r="EF536" i="2" s="1"/>
  <c r="EF535" i="2" a="1"/>
  <c r="EF535" i="2" s="1"/>
  <c r="EF534" i="2" a="1"/>
  <c r="EF534" i="2" s="1"/>
  <c r="EF533" i="2" a="1"/>
  <c r="EF533" i="2" s="1"/>
  <c r="EF532" i="2" a="1"/>
  <c r="EF532" i="2" s="1"/>
  <c r="EF531" i="2" a="1"/>
  <c r="EF531" i="2" s="1"/>
  <c r="EF530" i="2" a="1"/>
  <c r="EF530" i="2" s="1"/>
  <c r="EF529" i="2" a="1"/>
  <c r="EF529" i="2" s="1"/>
  <c r="EF528" i="2" a="1"/>
  <c r="EF528" i="2" s="1"/>
  <c r="EF527" i="2" a="1"/>
  <c r="EF527" i="2" s="1"/>
  <c r="EF526" i="2" a="1"/>
  <c r="EF526" i="2" s="1"/>
  <c r="EF525" i="2" a="1"/>
  <c r="EF525" i="2" s="1"/>
  <c r="EF524" i="2" a="1"/>
  <c r="EF524" i="2" s="1"/>
  <c r="EF523" i="2" a="1"/>
  <c r="EF523" i="2" s="1"/>
  <c r="EF522" i="2" a="1"/>
  <c r="EF522" i="2" s="1"/>
  <c r="EF521" i="2" a="1"/>
  <c r="EF521" i="2" s="1"/>
  <c r="EF520" i="2" a="1"/>
  <c r="EF520" i="2" s="1"/>
  <c r="EF519" i="2" a="1"/>
  <c r="EF519" i="2" s="1"/>
  <c r="EF518" i="2" a="1"/>
  <c r="EF518" i="2" s="1"/>
  <c r="EF517" i="2" a="1"/>
  <c r="EF517" i="2" s="1"/>
  <c r="EF516" i="2" a="1"/>
  <c r="EF516" i="2" s="1"/>
  <c r="EF515" i="2" a="1"/>
  <c r="EF515" i="2" s="1"/>
  <c r="EF514" i="2" a="1"/>
  <c r="EF514" i="2" s="1"/>
  <c r="EF513" i="2" a="1"/>
  <c r="EF513" i="2" s="1"/>
  <c r="EF512" i="2" a="1"/>
  <c r="EF512" i="2" s="1"/>
  <c r="EF511" i="2" a="1"/>
  <c r="EF511" i="2" s="1"/>
  <c r="EF510" i="2" a="1"/>
  <c r="EF510" i="2" s="1"/>
  <c r="EF509" i="2" a="1"/>
  <c r="EF509" i="2" s="1"/>
  <c r="EF508" i="2" a="1"/>
  <c r="EF508" i="2" s="1"/>
  <c r="EF507" i="2" a="1"/>
  <c r="EF507" i="2" s="1"/>
  <c r="EF506" i="2" a="1"/>
  <c r="EF506" i="2" s="1"/>
  <c r="EF505" i="2" a="1"/>
  <c r="EF505" i="2" s="1"/>
  <c r="EF504" i="2" a="1"/>
  <c r="EF504" i="2" s="1"/>
  <c r="EF503" i="2" a="1"/>
  <c r="EF503" i="2" s="1"/>
  <c r="EF502" i="2" a="1"/>
  <c r="EF502" i="2" s="1"/>
  <c r="EF501" i="2" a="1"/>
  <c r="EF501" i="2" s="1"/>
  <c r="EF500" i="2" a="1"/>
  <c r="EF500" i="2" s="1"/>
  <c r="EF499" i="2" a="1"/>
  <c r="EF499" i="2" s="1"/>
  <c r="EF498" i="2" a="1"/>
  <c r="EF498" i="2" s="1"/>
  <c r="EF497" i="2" a="1"/>
  <c r="EF497" i="2" s="1"/>
  <c r="EF496" i="2" a="1"/>
  <c r="EF496" i="2" s="1"/>
  <c r="EF495" i="2" a="1"/>
  <c r="EF495" i="2" s="1"/>
  <c r="EF494" i="2" a="1"/>
  <c r="EF494" i="2" s="1"/>
  <c r="EF493" i="2" a="1"/>
  <c r="EF493" i="2" s="1"/>
  <c r="EF492" i="2" a="1"/>
  <c r="EF492" i="2" s="1"/>
  <c r="EF491" i="2" a="1"/>
  <c r="EF491" i="2" s="1"/>
  <c r="EF490" i="2" a="1"/>
  <c r="EF490" i="2" s="1"/>
  <c r="EF489" i="2" a="1"/>
  <c r="EF489" i="2" s="1"/>
  <c r="EF488" i="2" a="1"/>
  <c r="EF488" i="2" s="1"/>
  <c r="EF487" i="2" a="1"/>
  <c r="EF487" i="2" s="1"/>
  <c r="EF486" i="2" a="1"/>
  <c r="EF486" i="2" s="1"/>
  <c r="EF485" i="2" a="1"/>
  <c r="EF485" i="2" s="1"/>
  <c r="EF484" i="2" a="1"/>
  <c r="EF484" i="2" s="1"/>
  <c r="EF483" i="2" a="1"/>
  <c r="EF483" i="2" s="1"/>
  <c r="EF482" i="2" a="1"/>
  <c r="EF482" i="2" s="1"/>
  <c r="EF481" i="2" a="1"/>
  <c r="EF481" i="2" s="1"/>
  <c r="EF480" i="2" a="1"/>
  <c r="EF480" i="2" s="1"/>
  <c r="EF479" i="2" a="1"/>
  <c r="EF479" i="2" s="1"/>
  <c r="EF478" i="2" a="1"/>
  <c r="EF478" i="2" s="1"/>
  <c r="EF477" i="2" a="1"/>
  <c r="EF477" i="2" s="1"/>
  <c r="EF476" i="2" a="1"/>
  <c r="EF476" i="2" s="1"/>
  <c r="EF475" i="2" a="1"/>
  <c r="EF475" i="2" s="1"/>
  <c r="EF474" i="2" a="1"/>
  <c r="EF474" i="2" s="1"/>
  <c r="EF473" i="2" a="1"/>
  <c r="EF473" i="2" s="1"/>
  <c r="EF472" i="2" a="1"/>
  <c r="EF472" i="2" s="1"/>
  <c r="EF471" i="2" a="1"/>
  <c r="EF471" i="2" s="1"/>
  <c r="EF470" i="2" a="1"/>
  <c r="EF470" i="2" s="1"/>
  <c r="EF469" i="2" a="1"/>
  <c r="EF469" i="2" s="1"/>
  <c r="EF468" i="2" a="1"/>
  <c r="EF468" i="2" s="1"/>
  <c r="EF467" i="2" a="1"/>
  <c r="EF467" i="2" s="1"/>
  <c r="EF466" i="2" a="1"/>
  <c r="EF466" i="2" s="1"/>
  <c r="EF465" i="2" a="1"/>
  <c r="EF465" i="2" s="1"/>
  <c r="EF464" i="2" a="1"/>
  <c r="EF464" i="2" s="1"/>
  <c r="EF463" i="2" a="1"/>
  <c r="EF463" i="2" s="1"/>
  <c r="EF462" i="2" a="1"/>
  <c r="EF462" i="2" s="1"/>
  <c r="EF461" i="2" a="1"/>
  <c r="EF461" i="2" s="1"/>
  <c r="EF460" i="2" a="1"/>
  <c r="EF460" i="2" s="1"/>
  <c r="EF459" i="2" a="1"/>
  <c r="EF459" i="2" s="1"/>
  <c r="EF458" i="2" a="1"/>
  <c r="EF458" i="2" s="1"/>
  <c r="EF457" i="2" a="1"/>
  <c r="EF457" i="2" s="1"/>
  <c r="EF456" i="2" a="1"/>
  <c r="EF456" i="2" s="1"/>
  <c r="EF455" i="2" a="1"/>
  <c r="EF455" i="2" s="1"/>
  <c r="EF454" i="2" a="1"/>
  <c r="EF454" i="2" s="1"/>
  <c r="EF453" i="2" a="1"/>
  <c r="EF453" i="2" s="1"/>
  <c r="EF452" i="2" a="1"/>
  <c r="EF452" i="2" s="1"/>
  <c r="EF451" i="2" a="1"/>
  <c r="EF451" i="2" s="1"/>
  <c r="EF450" i="2" a="1"/>
  <c r="EF450" i="2" s="1"/>
  <c r="EF449" i="2" a="1"/>
  <c r="EF449" i="2" s="1"/>
  <c r="EF448" i="2" a="1"/>
  <c r="EF448" i="2" s="1"/>
  <c r="EF447" i="2" a="1"/>
  <c r="EF447" i="2" s="1"/>
  <c r="EF446" i="2" a="1"/>
  <c r="EF446" i="2" s="1"/>
  <c r="EF445" i="2" a="1"/>
  <c r="EF445" i="2" s="1"/>
  <c r="EF444" i="2" a="1"/>
  <c r="EF444" i="2" s="1"/>
  <c r="EF443" i="2" a="1"/>
  <c r="EF443" i="2" s="1"/>
  <c r="EF442" i="2" a="1"/>
  <c r="EF442" i="2" s="1"/>
  <c r="EF441" i="2" a="1"/>
  <c r="EF441" i="2" s="1"/>
  <c r="EF440" i="2" a="1"/>
  <c r="EF440" i="2" s="1"/>
  <c r="EF439" i="2" a="1"/>
  <c r="EF439" i="2" s="1"/>
  <c r="EF438" i="2" a="1"/>
  <c r="EF438" i="2" s="1"/>
  <c r="EF437" i="2" a="1"/>
  <c r="EF437" i="2" s="1"/>
  <c r="EF436" i="2" a="1"/>
  <c r="EF436" i="2" s="1"/>
  <c r="EF435" i="2" a="1"/>
  <c r="EF435" i="2" s="1"/>
  <c r="EF434" i="2" a="1"/>
  <c r="EF434" i="2" s="1"/>
  <c r="EF433" i="2" a="1"/>
  <c r="EF433" i="2" s="1"/>
  <c r="EF432" i="2" a="1"/>
  <c r="EF432" i="2" s="1"/>
  <c r="EF431" i="2" a="1"/>
  <c r="EF431" i="2" s="1"/>
  <c r="EF430" i="2" a="1"/>
  <c r="EF430" i="2" s="1"/>
  <c r="EF429" i="2" a="1"/>
  <c r="EF429" i="2" s="1"/>
  <c r="EF428" i="2" a="1"/>
  <c r="EF428" i="2" s="1"/>
  <c r="EF427" i="2" a="1"/>
  <c r="EF427" i="2" s="1"/>
  <c r="EF426" i="2" a="1"/>
  <c r="EF426" i="2" s="1"/>
  <c r="EF425" i="2" a="1"/>
  <c r="EF425" i="2" s="1"/>
  <c r="EF424" i="2" a="1"/>
  <c r="EF424" i="2" s="1"/>
  <c r="EF423" i="2" a="1"/>
  <c r="EF423" i="2" s="1"/>
  <c r="EF422" i="2" a="1"/>
  <c r="EF422" i="2" s="1"/>
  <c r="EF421" i="2" a="1"/>
  <c r="EF421" i="2" s="1"/>
  <c r="EF420" i="2" a="1"/>
  <c r="EF420" i="2" s="1"/>
  <c r="EF419" i="2" a="1"/>
  <c r="EF419" i="2" s="1"/>
  <c r="EF418" i="2" a="1"/>
  <c r="EF418" i="2" s="1"/>
  <c r="EF417" i="2" a="1"/>
  <c r="EF417" i="2" s="1"/>
  <c r="EF416" i="2" a="1"/>
  <c r="EF416" i="2" s="1"/>
  <c r="EF415" i="2" a="1"/>
  <c r="EF415" i="2" s="1"/>
  <c r="EF414" i="2" a="1"/>
  <c r="EF414" i="2" s="1"/>
  <c r="EF413" i="2" a="1"/>
  <c r="EF413" i="2" s="1"/>
  <c r="EF412" i="2" a="1"/>
  <c r="EF412" i="2" s="1"/>
  <c r="EF411" i="2" a="1"/>
  <c r="EF411" i="2" s="1"/>
  <c r="EF410" i="2" a="1"/>
  <c r="EF410" i="2" s="1"/>
  <c r="EF409" i="2" a="1"/>
  <c r="EF409" i="2" s="1"/>
  <c r="EF408" i="2" a="1"/>
  <c r="EF408" i="2" s="1"/>
  <c r="EF407" i="2" a="1"/>
  <c r="EF407" i="2" s="1"/>
  <c r="EF406" i="2" a="1"/>
  <c r="EF406" i="2" s="1"/>
  <c r="EF405" i="2" a="1"/>
  <c r="EF405" i="2" s="1"/>
  <c r="EF404" i="2" a="1"/>
  <c r="EF404" i="2" s="1"/>
  <c r="EF403" i="2" a="1"/>
  <c r="EF403" i="2" s="1"/>
  <c r="EF402" i="2" a="1"/>
  <c r="EF402" i="2" s="1"/>
  <c r="EF401" i="2" a="1"/>
  <c r="EF401" i="2" s="1"/>
  <c r="EF400" i="2" a="1"/>
  <c r="EF400" i="2" s="1"/>
  <c r="EF399" i="2" a="1"/>
  <c r="EF399" i="2" s="1"/>
  <c r="EF398" i="2" a="1"/>
  <c r="EF398" i="2" s="1"/>
  <c r="EF397" i="2" a="1"/>
  <c r="EF397" i="2" s="1"/>
  <c r="EF396" i="2" a="1"/>
  <c r="EF396" i="2" s="1"/>
  <c r="EF395" i="2" a="1"/>
  <c r="EF395" i="2" s="1"/>
  <c r="EF394" i="2" a="1"/>
  <c r="EF394" i="2" s="1"/>
  <c r="EF393" i="2" a="1"/>
  <c r="EF393" i="2" s="1"/>
  <c r="EF392" i="2" a="1"/>
  <c r="EF392" i="2" s="1"/>
  <c r="EF391" i="2" a="1"/>
  <c r="EF391" i="2" s="1"/>
  <c r="EF390" i="2" a="1"/>
  <c r="EF390" i="2" s="1"/>
  <c r="EF389" i="2" a="1"/>
  <c r="EF389" i="2" s="1"/>
  <c r="EF388" i="2" a="1"/>
  <c r="EF388" i="2" s="1"/>
  <c r="EF387" i="2" a="1"/>
  <c r="EF387" i="2" s="1"/>
  <c r="EF386" i="2" a="1"/>
  <c r="EF386" i="2" s="1"/>
  <c r="EF385" i="2" a="1"/>
  <c r="EF385" i="2" s="1"/>
  <c r="EF384" i="2" a="1"/>
  <c r="EF384" i="2" s="1"/>
  <c r="EF383" i="2" a="1"/>
  <c r="EF383" i="2" s="1"/>
  <c r="EF382" i="2" a="1"/>
  <c r="EF382" i="2" s="1"/>
  <c r="EF381" i="2" a="1"/>
  <c r="EF381" i="2" s="1"/>
  <c r="EF380" i="2" a="1"/>
  <c r="EF380" i="2" s="1"/>
  <c r="EF379" i="2" a="1"/>
  <c r="EF379" i="2" s="1"/>
  <c r="EF378" i="2" a="1"/>
  <c r="EF378" i="2" s="1"/>
  <c r="EF377" i="2" a="1"/>
  <c r="EF377" i="2" s="1"/>
  <c r="EF376" i="2" a="1"/>
  <c r="EF376" i="2" s="1"/>
  <c r="EF375" i="2" a="1"/>
  <c r="EF375" i="2" s="1"/>
  <c r="EF374" i="2" a="1"/>
  <c r="EF374" i="2" s="1"/>
  <c r="EF373" i="2" a="1"/>
  <c r="EF373" i="2" s="1"/>
  <c r="EF372" i="2" a="1"/>
  <c r="EF372" i="2" s="1"/>
  <c r="EF371" i="2" a="1"/>
  <c r="EF371" i="2" s="1"/>
  <c r="EF370" i="2" a="1"/>
  <c r="EF370" i="2" s="1"/>
  <c r="EF369" i="2" a="1"/>
  <c r="EF369" i="2" s="1"/>
  <c r="EF368" i="2" a="1"/>
  <c r="EF368" i="2" s="1"/>
  <c r="EF367" i="2" a="1"/>
  <c r="EF367" i="2" s="1"/>
  <c r="EF366" i="2" a="1"/>
  <c r="EF366" i="2" s="1"/>
  <c r="EF365" i="2" a="1"/>
  <c r="EF365" i="2" s="1"/>
  <c r="EF364" i="2" a="1"/>
  <c r="EF364" i="2" s="1"/>
  <c r="EF363" i="2" a="1"/>
  <c r="EF363" i="2" s="1"/>
  <c r="EF362" i="2" a="1"/>
  <c r="EF362" i="2" s="1"/>
  <c r="EF361" i="2" a="1"/>
  <c r="EF361" i="2" s="1"/>
  <c r="EF360" i="2" a="1"/>
  <c r="EF360" i="2" s="1"/>
  <c r="EF359" i="2" a="1"/>
  <c r="EF359" i="2" s="1"/>
  <c r="EF358" i="2" a="1"/>
  <c r="EF358" i="2" s="1"/>
  <c r="EF357" i="2" a="1"/>
  <c r="EF357" i="2" s="1"/>
  <c r="EF356" i="2" a="1"/>
  <c r="EF356" i="2" s="1"/>
  <c r="EF355" i="2" a="1"/>
  <c r="EF355" i="2" s="1"/>
  <c r="EF354" i="2" a="1"/>
  <c r="EF354" i="2" s="1"/>
  <c r="EF353" i="2" a="1"/>
  <c r="EF353" i="2" s="1"/>
  <c r="EF352" i="2" a="1"/>
  <c r="EF352" i="2" s="1"/>
  <c r="EF351" i="2" a="1"/>
  <c r="EF351" i="2" s="1"/>
  <c r="EF350" i="2" a="1"/>
  <c r="EF350" i="2" s="1"/>
  <c r="EF349" i="2" a="1"/>
  <c r="EF349" i="2" s="1"/>
  <c r="EF348" i="2" a="1"/>
  <c r="EF348" i="2" s="1"/>
  <c r="EF347" i="2" a="1"/>
  <c r="EF347" i="2" s="1"/>
  <c r="EF346" i="2" a="1"/>
  <c r="EF346" i="2" s="1"/>
  <c r="EF345" i="2" a="1"/>
  <c r="EF345" i="2" s="1"/>
  <c r="EF344" i="2" a="1"/>
  <c r="EF344" i="2" s="1"/>
  <c r="EF343" i="2" a="1"/>
  <c r="EF343" i="2" s="1"/>
  <c r="EF342" i="2" a="1"/>
  <c r="EF342" i="2" s="1"/>
  <c r="EF341" i="2" a="1"/>
  <c r="EF341" i="2" s="1"/>
  <c r="EF340" i="2" a="1"/>
  <c r="EF340" i="2" s="1"/>
  <c r="EF339" i="2" a="1"/>
  <c r="EF339" i="2" s="1"/>
  <c r="EF338" i="2" a="1"/>
  <c r="EF338" i="2" s="1"/>
  <c r="EF337" i="2" a="1"/>
  <c r="EF337" i="2" s="1"/>
  <c r="EF336" i="2" a="1"/>
  <c r="EF336" i="2" s="1"/>
  <c r="EF335" i="2" a="1"/>
  <c r="EF335" i="2" s="1"/>
  <c r="EF334" i="2" a="1"/>
  <c r="EF334" i="2" s="1"/>
  <c r="EF333" i="2" a="1"/>
  <c r="EF333" i="2" s="1"/>
  <c r="EF332" i="2" a="1"/>
  <c r="EF332" i="2" s="1"/>
  <c r="EF331" i="2" a="1"/>
  <c r="EF331" i="2" s="1"/>
  <c r="EF330" i="2" a="1"/>
  <c r="EF330" i="2" s="1"/>
  <c r="EF329" i="2" a="1"/>
  <c r="EF329" i="2" s="1"/>
  <c r="EF328" i="2" a="1"/>
  <c r="EF328" i="2" s="1"/>
  <c r="EF327" i="2" a="1"/>
  <c r="EF327" i="2" s="1"/>
  <c r="EF326" i="2" a="1"/>
  <c r="EF326" i="2" s="1"/>
  <c r="EF325" i="2" a="1"/>
  <c r="EF325" i="2" s="1"/>
  <c r="EF324" i="2" a="1"/>
  <c r="EF324" i="2" s="1"/>
  <c r="EF323" i="2" a="1"/>
  <c r="EF323" i="2" s="1"/>
  <c r="EF322" i="2" a="1"/>
  <c r="EF322" i="2" s="1"/>
  <c r="EF321" i="2" a="1"/>
  <c r="EF321" i="2" s="1"/>
  <c r="EF320" i="2" a="1"/>
  <c r="EF320" i="2" s="1"/>
  <c r="EF319" i="2" a="1"/>
  <c r="EF319" i="2" s="1"/>
  <c r="EF318" i="2" a="1"/>
  <c r="EF318" i="2" s="1"/>
  <c r="EF317" i="2" a="1"/>
  <c r="EF317" i="2" s="1"/>
  <c r="EF316" i="2" a="1"/>
  <c r="EF316" i="2" s="1"/>
  <c r="EF315" i="2" a="1"/>
  <c r="EF315" i="2" s="1"/>
  <c r="EF314" i="2" a="1"/>
  <c r="EF314" i="2" s="1"/>
  <c r="EF313" i="2" a="1"/>
  <c r="EF313" i="2" s="1"/>
  <c r="EF312" i="2" a="1"/>
  <c r="EF312" i="2" s="1"/>
  <c r="EF311" i="2" a="1"/>
  <c r="EF311" i="2" s="1"/>
  <c r="EF310" i="2" a="1"/>
  <c r="EF310" i="2" s="1"/>
  <c r="EF309" i="2" a="1"/>
  <c r="EF309" i="2" s="1"/>
  <c r="EF308" i="2" a="1"/>
  <c r="EF308" i="2" s="1"/>
  <c r="EF307" i="2" a="1"/>
  <c r="EF307" i="2" s="1"/>
  <c r="EF306" i="2" a="1"/>
  <c r="EF306" i="2" s="1"/>
  <c r="EF305" i="2" a="1"/>
  <c r="EF305" i="2" s="1"/>
  <c r="EF304" i="2" a="1"/>
  <c r="EF304" i="2" s="1"/>
  <c r="EF303" i="2" a="1"/>
  <c r="EF303" i="2" s="1"/>
  <c r="EF302" i="2" a="1"/>
  <c r="EF302" i="2" s="1"/>
  <c r="EF301" i="2" a="1"/>
  <c r="EF301" i="2" s="1"/>
  <c r="EF300" i="2" a="1"/>
  <c r="EF300" i="2" s="1"/>
  <c r="EF299" i="2" a="1"/>
  <c r="EF299" i="2" s="1"/>
  <c r="EF298" i="2" a="1"/>
  <c r="EF298" i="2" s="1"/>
  <c r="EF297" i="2" a="1"/>
  <c r="EF297" i="2" s="1"/>
  <c r="EF296" i="2" a="1"/>
  <c r="EF296" i="2" s="1"/>
  <c r="EF295" i="2" a="1"/>
  <c r="EF295" i="2" s="1"/>
  <c r="EF294" i="2" a="1"/>
  <c r="EF294" i="2" s="1"/>
  <c r="EF293" i="2" a="1"/>
  <c r="EF293" i="2" s="1"/>
  <c r="EF292" i="2" a="1"/>
  <c r="EF292" i="2" s="1"/>
  <c r="EF291" i="2" a="1"/>
  <c r="EF291" i="2" s="1"/>
  <c r="EF290" i="2" a="1"/>
  <c r="EF290" i="2" s="1"/>
  <c r="EF289" i="2" a="1"/>
  <c r="EF289" i="2" s="1"/>
  <c r="EF288" i="2" a="1"/>
  <c r="EF288" i="2" s="1"/>
  <c r="EF287" i="2" a="1"/>
  <c r="EF287" i="2" s="1"/>
  <c r="EF286" i="2" a="1"/>
  <c r="EF286" i="2" s="1"/>
  <c r="EF285" i="2" a="1"/>
  <c r="EF285" i="2" s="1"/>
  <c r="EF284" i="2" a="1"/>
  <c r="EF284" i="2" s="1"/>
  <c r="EF283" i="2" a="1"/>
  <c r="EF283" i="2" s="1"/>
  <c r="EF282" i="2" a="1"/>
  <c r="EF282" i="2" s="1"/>
  <c r="EF281" i="2" a="1"/>
  <c r="EF281" i="2" s="1"/>
  <c r="EF280" i="2" a="1"/>
  <c r="EF280" i="2" s="1"/>
  <c r="EF279" i="2" a="1"/>
  <c r="EF279" i="2" s="1"/>
  <c r="EF278" i="2" a="1"/>
  <c r="EF278" i="2" s="1"/>
  <c r="EF277" i="2" a="1"/>
  <c r="EF277" i="2" s="1"/>
  <c r="EF276" i="2" a="1"/>
  <c r="EF276" i="2" s="1"/>
  <c r="EF275" i="2" a="1"/>
  <c r="EF275" i="2" s="1"/>
  <c r="EF274" i="2" a="1"/>
  <c r="EF274" i="2" s="1"/>
  <c r="EF273" i="2" a="1"/>
  <c r="EF273" i="2" s="1"/>
  <c r="EF272" i="2" a="1"/>
  <c r="EF272" i="2" s="1"/>
  <c r="EF271" i="2" a="1"/>
  <c r="EF271" i="2" s="1"/>
  <c r="EF270" i="2" a="1"/>
  <c r="EF270" i="2" s="1"/>
  <c r="EF269" i="2" a="1"/>
  <c r="EF269" i="2" s="1"/>
  <c r="EF268" i="2" a="1"/>
  <c r="EF268" i="2" s="1"/>
  <c r="EF267" i="2" a="1"/>
  <c r="EF267" i="2" s="1"/>
  <c r="EF266" i="2" a="1"/>
  <c r="EF266" i="2" s="1"/>
  <c r="EF265" i="2" a="1"/>
  <c r="EF265" i="2" s="1"/>
  <c r="EF264" i="2" a="1"/>
  <c r="EF264" i="2" s="1"/>
  <c r="EF263" i="2" a="1"/>
  <c r="EF263" i="2" s="1"/>
  <c r="EF262" i="2" a="1"/>
  <c r="EF262" i="2" s="1"/>
  <c r="EF261" i="2" a="1"/>
  <c r="EF261" i="2" s="1"/>
  <c r="EF260" i="2" a="1"/>
  <c r="EF260" i="2" s="1"/>
  <c r="EF259" i="2" a="1"/>
  <c r="EF259" i="2" s="1"/>
  <c r="EF258" i="2" a="1"/>
  <c r="EF258" i="2" s="1"/>
  <c r="EF257" i="2" a="1"/>
  <c r="EF257" i="2" s="1"/>
  <c r="EF256" i="2" a="1"/>
  <c r="EF256" i="2" s="1"/>
  <c r="EF255" i="2" a="1"/>
  <c r="EF255" i="2" s="1"/>
  <c r="EF254" i="2" a="1"/>
  <c r="EF254" i="2" s="1"/>
  <c r="EF253" i="2" a="1"/>
  <c r="EF253" i="2" s="1"/>
  <c r="EF252" i="2" a="1"/>
  <c r="EF252" i="2" s="1"/>
  <c r="EF251" i="2" a="1"/>
  <c r="EF251" i="2" s="1"/>
  <c r="EF250" i="2" a="1"/>
  <c r="EF250" i="2" s="1"/>
  <c r="EF249" i="2" a="1"/>
  <c r="EF249" i="2" s="1"/>
  <c r="EF248" i="2" a="1"/>
  <c r="EF248" i="2" s="1"/>
  <c r="EF247" i="2" a="1"/>
  <c r="EF247" i="2" s="1"/>
  <c r="EF246" i="2" a="1"/>
  <c r="EF246" i="2" s="1"/>
  <c r="EF245" i="2" a="1"/>
  <c r="EF245" i="2" s="1"/>
  <c r="EF244" i="2" a="1"/>
  <c r="EF244" i="2" s="1"/>
  <c r="EF243" i="2" a="1"/>
  <c r="EF243" i="2" s="1"/>
  <c r="EF242" i="2" a="1"/>
  <c r="EF242" i="2" s="1"/>
  <c r="EF241" i="2" a="1"/>
  <c r="EF241" i="2" s="1"/>
  <c r="EF240" i="2" a="1"/>
  <c r="EF240" i="2" s="1"/>
  <c r="EF239" i="2" a="1"/>
  <c r="EF239" i="2" s="1"/>
  <c r="EF238" i="2" a="1"/>
  <c r="EF238" i="2" s="1"/>
  <c r="EF237" i="2" a="1"/>
  <c r="EF237" i="2" s="1"/>
  <c r="EF236" i="2" a="1"/>
  <c r="EF236" i="2" s="1"/>
  <c r="EF235" i="2" a="1"/>
  <c r="EF235" i="2" s="1"/>
  <c r="EF234" i="2" a="1"/>
  <c r="EF234" i="2" s="1"/>
  <c r="EF233" i="2" a="1"/>
  <c r="EF233" i="2" s="1"/>
  <c r="EF232" i="2" a="1"/>
  <c r="EF232" i="2" s="1"/>
  <c r="EF231" i="2" a="1"/>
  <c r="EF231" i="2" s="1"/>
  <c r="EF230" i="2" a="1"/>
  <c r="EF230" i="2" s="1"/>
  <c r="EF229" i="2" a="1"/>
  <c r="EF229" i="2" s="1"/>
  <c r="EF228" i="2" a="1"/>
  <c r="EF228" i="2" s="1"/>
  <c r="EF227" i="2" a="1"/>
  <c r="EF227" i="2" s="1"/>
  <c r="EF226" i="2" a="1"/>
  <c r="EF226" i="2" s="1"/>
  <c r="EF225" i="2" a="1"/>
  <c r="EF225" i="2" s="1"/>
  <c r="EF224" i="2" a="1"/>
  <c r="EF224" i="2" s="1"/>
  <c r="EF223" i="2" a="1"/>
  <c r="EF223" i="2" s="1"/>
  <c r="EF222" i="2" a="1"/>
  <c r="EF222" i="2" s="1"/>
  <c r="EF221" i="2" a="1"/>
  <c r="EF221" i="2" s="1"/>
  <c r="EF220" i="2" a="1"/>
  <c r="EF220" i="2" s="1"/>
  <c r="EF219" i="2" a="1"/>
  <c r="EF219" i="2" s="1"/>
  <c r="EF218" i="2" a="1"/>
  <c r="EF218" i="2" s="1"/>
  <c r="EF217" i="2" a="1"/>
  <c r="EF217" i="2" s="1"/>
  <c r="EF216" i="2" a="1"/>
  <c r="EF216" i="2" s="1"/>
  <c r="EF215" i="2" a="1"/>
  <c r="EF215" i="2" s="1"/>
  <c r="EF214" i="2" a="1"/>
  <c r="EF214" i="2" s="1"/>
  <c r="EF213" i="2" a="1"/>
  <c r="EF213" i="2" s="1"/>
  <c r="EF212" i="2" a="1"/>
  <c r="EF212" i="2" s="1"/>
  <c r="EF211" i="2" a="1"/>
  <c r="EF211" i="2" s="1"/>
  <c r="EF210" i="2" a="1"/>
  <c r="EF210" i="2" s="1"/>
  <c r="EF209" i="2" a="1"/>
  <c r="EF209" i="2" s="1"/>
  <c r="EF208" i="2" a="1"/>
  <c r="EF208" i="2" s="1"/>
  <c r="EF207" i="2" a="1"/>
  <c r="EF207" i="2" s="1"/>
  <c r="EF206" i="2" a="1"/>
  <c r="EF206" i="2" s="1"/>
  <c r="EF205" i="2" a="1"/>
  <c r="EF205" i="2" s="1"/>
  <c r="EF204" i="2" a="1"/>
  <c r="EF204" i="2" s="1"/>
  <c r="EF203" i="2" a="1"/>
  <c r="EF203" i="2" s="1"/>
  <c r="EF202" i="2" a="1"/>
  <c r="EF202" i="2" s="1"/>
  <c r="EF201" i="2" a="1"/>
  <c r="EF201" i="2" s="1"/>
  <c r="EF200" i="2" a="1"/>
  <c r="EF200" i="2" s="1"/>
  <c r="EF199" i="2" a="1"/>
  <c r="EF199" i="2" s="1"/>
  <c r="EF198" i="2" a="1"/>
  <c r="EF198" i="2" s="1"/>
  <c r="EF197" i="2" a="1"/>
  <c r="EF197" i="2" s="1"/>
  <c r="EF196" i="2" a="1"/>
  <c r="EF196" i="2" s="1"/>
  <c r="EF195" i="2" a="1"/>
  <c r="EF195" i="2" s="1"/>
  <c r="EF194" i="2" a="1"/>
  <c r="EF194" i="2" s="1"/>
  <c r="EF193" i="2" a="1"/>
  <c r="EF193" i="2" s="1"/>
  <c r="EF192" i="2" a="1"/>
  <c r="EF192" i="2" s="1"/>
  <c r="EF191" i="2" a="1"/>
  <c r="EF191" i="2" s="1"/>
  <c r="EF190" i="2" a="1"/>
  <c r="EF190" i="2" s="1"/>
  <c r="EF189" i="2" a="1"/>
  <c r="EF189" i="2" s="1"/>
  <c r="EF188" i="2" a="1"/>
  <c r="EF188" i="2" s="1"/>
  <c r="EF187" i="2" a="1"/>
  <c r="EF187" i="2" s="1"/>
  <c r="EF186" i="2" a="1"/>
  <c r="EF186" i="2" s="1"/>
  <c r="EF185" i="2" a="1"/>
  <c r="EF185" i="2" s="1"/>
  <c r="EF184" i="2" a="1"/>
  <c r="EF184" i="2" s="1"/>
  <c r="EF183" i="2" a="1"/>
  <c r="EF183" i="2" s="1"/>
  <c r="EF182" i="2" a="1"/>
  <c r="EF182" i="2" s="1"/>
  <c r="EF181" i="2" a="1"/>
  <c r="EF181" i="2" s="1"/>
  <c r="EF180" i="2" a="1"/>
  <c r="EF180" i="2" s="1"/>
  <c r="EF179" i="2" a="1"/>
  <c r="EF179" i="2" s="1"/>
  <c r="EF178" i="2" a="1"/>
  <c r="EF178" i="2" s="1"/>
  <c r="EF177" i="2" a="1"/>
  <c r="EF177" i="2" s="1"/>
  <c r="EF176" i="2" a="1"/>
  <c r="EF176" i="2" s="1"/>
  <c r="EF175" i="2" a="1"/>
  <c r="EF175" i="2" s="1"/>
  <c r="EF174" i="2" a="1"/>
  <c r="EF174" i="2" s="1"/>
  <c r="EF173" i="2" a="1"/>
  <c r="EF173" i="2" s="1"/>
  <c r="EF172" i="2" a="1"/>
  <c r="EF172" i="2" s="1"/>
  <c r="EF171" i="2" a="1"/>
  <c r="EF171" i="2" s="1"/>
  <c r="EF170" i="2" a="1"/>
  <c r="EF170" i="2" s="1"/>
  <c r="EF169" i="2" a="1"/>
  <c r="EF169" i="2" s="1"/>
  <c r="EF168" i="2" a="1"/>
  <c r="EF168" i="2" s="1"/>
  <c r="EF167" i="2" a="1"/>
  <c r="EF167" i="2" s="1"/>
  <c r="EF166" i="2" a="1"/>
  <c r="EF166" i="2" s="1"/>
  <c r="EF165" i="2" a="1"/>
  <c r="EF165" i="2" s="1"/>
  <c r="EF164" i="2" a="1"/>
  <c r="EF164" i="2" s="1"/>
  <c r="EF163" i="2" a="1"/>
  <c r="EF163" i="2" s="1"/>
  <c r="EF162" i="2" a="1"/>
  <c r="EF162" i="2" s="1"/>
  <c r="EF161" i="2" a="1"/>
  <c r="EF161" i="2" s="1"/>
  <c r="EF160" i="2" a="1"/>
  <c r="EF160" i="2" s="1"/>
  <c r="EF159" i="2" a="1"/>
  <c r="EF159" i="2" s="1"/>
  <c r="EF158" i="2" a="1"/>
  <c r="EF158" i="2" s="1"/>
  <c r="EF157" i="2" a="1"/>
  <c r="EF157" i="2" s="1"/>
  <c r="EF156" i="2" a="1"/>
  <c r="EF156" i="2" s="1"/>
  <c r="EF155" i="2" a="1"/>
  <c r="EF155" i="2" s="1"/>
  <c r="EF154" i="2" a="1"/>
  <c r="EF154" i="2" s="1"/>
  <c r="EF153" i="2" a="1"/>
  <c r="EF153" i="2" s="1"/>
  <c r="EF152" i="2" a="1"/>
  <c r="EF152" i="2" s="1"/>
  <c r="EF151" i="2" a="1"/>
  <c r="EF151" i="2" s="1"/>
  <c r="EF150" i="2" a="1"/>
  <c r="EF150" i="2" s="1"/>
  <c r="EF149" i="2" a="1"/>
  <c r="EF149" i="2" s="1"/>
  <c r="EF148" i="2" a="1"/>
  <c r="EF148" i="2" s="1"/>
  <c r="EF147" i="2" a="1"/>
  <c r="EF147" i="2" s="1"/>
  <c r="EF146" i="2" a="1"/>
  <c r="EF146" i="2" s="1"/>
  <c r="EF145" i="2" a="1"/>
  <c r="EF145" i="2" s="1"/>
  <c r="EF144" i="2" a="1"/>
  <c r="EF144" i="2" s="1"/>
  <c r="EF143" i="2" a="1"/>
  <c r="EF143" i="2" s="1"/>
  <c r="EF142" i="2" a="1"/>
  <c r="EF142" i="2" s="1"/>
  <c r="EF141" i="2" a="1"/>
  <c r="EF141" i="2" s="1"/>
  <c r="EF140" i="2" a="1"/>
  <c r="EF140" i="2" s="1"/>
  <c r="EF139" i="2" a="1"/>
  <c r="EF139" i="2" s="1"/>
  <c r="EF138" i="2" a="1"/>
  <c r="EF138" i="2" s="1"/>
  <c r="EF137" i="2" a="1"/>
  <c r="EF137" i="2" s="1"/>
  <c r="EF136" i="2" a="1"/>
  <c r="EF136" i="2" s="1"/>
  <c r="EF135" i="2" a="1"/>
  <c r="EF135" i="2" s="1"/>
  <c r="EF134" i="2" a="1"/>
  <c r="EF134" i="2" s="1"/>
  <c r="EF133" i="2" a="1"/>
  <c r="EF133" i="2" s="1"/>
  <c r="EF132" i="2" a="1"/>
  <c r="EF132" i="2" s="1"/>
  <c r="EF131" i="2" a="1"/>
  <c r="EF131" i="2" s="1"/>
  <c r="EF130" i="2" a="1"/>
  <c r="EF130" i="2" s="1"/>
  <c r="EF129" i="2" a="1"/>
  <c r="EF129" i="2" s="1"/>
  <c r="EF128" i="2" a="1"/>
  <c r="EF128" i="2" s="1"/>
  <c r="EF127" i="2" a="1"/>
  <c r="EF127" i="2" s="1"/>
  <c r="EF126" i="2" a="1"/>
  <c r="EF126" i="2" s="1"/>
  <c r="EF125" i="2" a="1"/>
  <c r="EF125" i="2" s="1"/>
  <c r="EF124" i="2" a="1"/>
  <c r="EF124" i="2" s="1"/>
  <c r="EF123" i="2" a="1"/>
  <c r="EF123" i="2" s="1"/>
  <c r="EF122" i="2" a="1"/>
  <c r="EF122" i="2" s="1"/>
  <c r="EF121" i="2" a="1"/>
  <c r="EF121" i="2" s="1"/>
  <c r="EF120" i="2" a="1"/>
  <c r="EF120" i="2" s="1"/>
  <c r="EF119" i="2" a="1"/>
  <c r="EF119" i="2" s="1"/>
  <c r="EF118" i="2" a="1"/>
  <c r="EF118" i="2" s="1"/>
  <c r="EF117" i="2" a="1"/>
  <c r="EF117" i="2" s="1"/>
  <c r="EF116" i="2" a="1"/>
  <c r="EF116" i="2" s="1"/>
  <c r="EF115" i="2" a="1"/>
  <c r="EF115" i="2" s="1"/>
  <c r="EF114" i="2" a="1"/>
  <c r="EF114" i="2" s="1"/>
  <c r="EF113" i="2" a="1"/>
  <c r="EF113" i="2" s="1"/>
  <c r="EF112" i="2" a="1"/>
  <c r="EF112" i="2" s="1"/>
  <c r="EF111" i="2" a="1"/>
  <c r="EF111" i="2" s="1"/>
  <c r="EF110" i="2" a="1"/>
  <c r="EF110" i="2" s="1"/>
  <c r="EF109" i="2" a="1"/>
  <c r="EF109" i="2" s="1"/>
  <c r="EF108" i="2" a="1"/>
  <c r="EF108" i="2" s="1"/>
  <c r="EF107" i="2" a="1"/>
  <c r="EF107" i="2" s="1"/>
  <c r="EF106" i="2" a="1"/>
  <c r="EF106" i="2" s="1"/>
  <c r="EF105" i="2" a="1"/>
  <c r="EF105" i="2" s="1"/>
  <c r="EF104" i="2" a="1"/>
  <c r="EF104" i="2" s="1"/>
  <c r="EF103" i="2" a="1"/>
  <c r="EF103" i="2" s="1"/>
  <c r="EF102" i="2" a="1"/>
  <c r="EF102" i="2" s="1"/>
  <c r="EF101" i="2" a="1"/>
  <c r="EF101" i="2" s="1"/>
  <c r="EF100" i="2" a="1"/>
  <c r="EF100" i="2" s="1"/>
  <c r="EF99" i="2" a="1"/>
  <c r="EF99" i="2" s="1"/>
  <c r="EF98" i="2" a="1"/>
  <c r="EF98" i="2" s="1"/>
  <c r="EF97" i="2" a="1"/>
  <c r="EF97" i="2" s="1"/>
  <c r="EF96" i="2" a="1"/>
  <c r="EF96" i="2" s="1"/>
  <c r="EF95" i="2" a="1"/>
  <c r="EF95" i="2" s="1"/>
  <c r="EF94" i="2" a="1"/>
  <c r="EF94" i="2" s="1"/>
  <c r="EF93" i="2" a="1"/>
  <c r="EF93" i="2" s="1"/>
  <c r="EF92" i="2" a="1"/>
  <c r="EF92" i="2" s="1"/>
  <c r="EF91" i="2" a="1"/>
  <c r="EF91" i="2" s="1"/>
  <c r="EF90" i="2" a="1"/>
  <c r="EF90" i="2" s="1"/>
  <c r="EF89" i="2" a="1"/>
  <c r="EF89" i="2" s="1"/>
  <c r="EF88" i="2" a="1"/>
  <c r="EF88" i="2" s="1"/>
  <c r="EF87" i="2" a="1"/>
  <c r="EF87" i="2" s="1"/>
  <c r="EF86" i="2" a="1"/>
  <c r="EF86" i="2" s="1"/>
  <c r="EF85" i="2" a="1"/>
  <c r="EF85" i="2" s="1"/>
  <c r="EF84" i="2" a="1"/>
  <c r="EF84" i="2" s="1"/>
  <c r="EF83" i="2" a="1"/>
  <c r="EF83" i="2" s="1"/>
  <c r="EF82" i="2" a="1"/>
  <c r="EF82" i="2" s="1"/>
  <c r="EF81" i="2" a="1"/>
  <c r="EF81" i="2" s="1"/>
  <c r="EF80" i="2" a="1"/>
  <c r="EF80" i="2" s="1"/>
  <c r="EF79" i="2" a="1"/>
  <c r="EF79" i="2" s="1"/>
  <c r="EF78" i="2" a="1"/>
  <c r="EF78" i="2" s="1"/>
  <c r="EF77" i="2" a="1"/>
  <c r="EF77" i="2" s="1"/>
  <c r="EF76" i="2" a="1"/>
  <c r="EF76" i="2" s="1"/>
  <c r="EF75" i="2" a="1"/>
  <c r="EF75" i="2" s="1"/>
  <c r="EF74" i="2" a="1"/>
  <c r="EF74" i="2" s="1"/>
  <c r="EF73" i="2" a="1"/>
  <c r="EF73" i="2" s="1"/>
  <c r="EF72" i="2" a="1"/>
  <c r="EF72" i="2" s="1"/>
  <c r="EF71" i="2" a="1"/>
  <c r="EF71" i="2" s="1"/>
  <c r="EF70" i="2" a="1"/>
  <c r="EF70" i="2" s="1"/>
  <c r="EF69" i="2" a="1"/>
  <c r="EF69" i="2" s="1"/>
  <c r="EF68" i="2" a="1"/>
  <c r="EF68" i="2" s="1"/>
  <c r="EF67" i="2" a="1"/>
  <c r="EF67" i="2" s="1"/>
  <c r="EF66" i="2" a="1"/>
  <c r="EF66" i="2" s="1"/>
  <c r="EF65" i="2" a="1"/>
  <c r="EF65" i="2" s="1"/>
  <c r="EF64" i="2" a="1"/>
  <c r="EF64" i="2" s="1"/>
  <c r="EF63" i="2" a="1"/>
  <c r="EF63" i="2" s="1"/>
  <c r="EF62" i="2" a="1"/>
  <c r="EF62" i="2" s="1"/>
  <c r="EF61" i="2" a="1"/>
  <c r="EF61" i="2" s="1"/>
  <c r="EF60" i="2" a="1"/>
  <c r="EF60" i="2" s="1"/>
  <c r="EF59" i="2" a="1"/>
  <c r="EF59" i="2" s="1"/>
  <c r="EF58" i="2" a="1"/>
  <c r="EF58" i="2" s="1"/>
  <c r="EF57" i="2" a="1"/>
  <c r="EF57" i="2" s="1"/>
  <c r="EF56" i="2" a="1"/>
  <c r="EF56" i="2" s="1"/>
  <c r="EF55" i="2" a="1"/>
  <c r="EF55" i="2" s="1"/>
  <c r="EF54" i="2" a="1"/>
  <c r="EF54" i="2" s="1"/>
  <c r="EF53" i="2" a="1"/>
  <c r="EF53" i="2" s="1"/>
  <c r="EF52" i="2" a="1"/>
  <c r="EF52" i="2" s="1"/>
  <c r="EF51" i="2" a="1"/>
  <c r="EF51" i="2" s="1"/>
  <c r="EF50" i="2" a="1"/>
  <c r="EF50" i="2" s="1"/>
  <c r="EF49" i="2" a="1"/>
  <c r="EF49" i="2" s="1"/>
  <c r="EF48" i="2" a="1"/>
  <c r="EF48" i="2" s="1"/>
  <c r="EF47" i="2" a="1"/>
  <c r="EF47" i="2" s="1"/>
  <c r="EF46" i="2" a="1"/>
  <c r="EF46" i="2" s="1"/>
  <c r="EF45" i="2" a="1"/>
  <c r="EF45" i="2" s="1"/>
  <c r="EF44" i="2" a="1"/>
  <c r="EF44" i="2" s="1"/>
  <c r="EF43" i="2" a="1"/>
  <c r="EF43" i="2" s="1"/>
  <c r="EF42" i="2" a="1"/>
  <c r="EF42" i="2" s="1"/>
  <c r="EF41" i="2" a="1"/>
  <c r="EF41" i="2" s="1"/>
  <c r="EF40" i="2" a="1"/>
  <c r="EF40" i="2" s="1"/>
  <c r="EF39" i="2" a="1"/>
  <c r="EF39" i="2" s="1"/>
  <c r="EF38" i="2" a="1"/>
  <c r="EF38" i="2" s="1"/>
  <c r="EF37" i="2" a="1"/>
  <c r="EF37" i="2" s="1"/>
  <c r="EF36" i="2" a="1"/>
  <c r="EF36" i="2" s="1"/>
  <c r="EF35" i="2" a="1"/>
  <c r="EF35" i="2" s="1"/>
  <c r="EF34" i="2" a="1"/>
  <c r="EF34" i="2" s="1"/>
  <c r="EF33" i="2" a="1"/>
  <c r="EF33" i="2" s="1"/>
  <c r="EF32" i="2" a="1"/>
  <c r="EF32" i="2" s="1"/>
  <c r="EF31" i="2" a="1"/>
  <c r="EF31" i="2" s="1"/>
  <c r="EF30" i="2" a="1"/>
  <c r="EF30" i="2" s="1"/>
  <c r="EF29" i="2" a="1"/>
  <c r="EF29" i="2" s="1"/>
  <c r="EF28" i="2" a="1"/>
  <c r="EF28" i="2" s="1"/>
  <c r="EF27" i="2" a="1"/>
  <c r="EF27" i="2" s="1"/>
  <c r="EF26" i="2" a="1"/>
  <c r="EF26" i="2" s="1"/>
  <c r="EF25" i="2" a="1"/>
  <c r="EF25" i="2" s="1"/>
  <c r="EF24" i="2" a="1"/>
  <c r="EF24" i="2" s="1"/>
  <c r="EF23" i="2" a="1"/>
  <c r="EF23" i="2" s="1"/>
  <c r="EF22" i="2" a="1"/>
  <c r="EF22" i="2" s="1"/>
  <c r="EF21" i="2" a="1"/>
  <c r="EF21" i="2" s="1"/>
  <c r="EF20" i="2" a="1"/>
  <c r="EF20" i="2" s="1"/>
  <c r="EF19" i="2" a="1"/>
  <c r="EF19" i="2" s="1"/>
  <c r="EF18" i="2" a="1"/>
  <c r="EF18" i="2" s="1"/>
  <c r="EF17" i="2" a="1"/>
  <c r="EF17" i="2" s="1"/>
  <c r="EF16" i="2" a="1"/>
  <c r="EF16" i="2" s="1"/>
  <c r="EF15" i="2" a="1"/>
  <c r="EF15" i="2" s="1"/>
  <c r="EF14" i="2" a="1"/>
  <c r="EF14" i="2" s="1"/>
  <c r="EF13" i="2" a="1"/>
  <c r="EF13" i="2" s="1"/>
  <c r="EF12" i="2" a="1"/>
  <c r="EF12" i="2" s="1"/>
  <c r="EF11" i="2" a="1"/>
  <c r="EF11" i="2" s="1"/>
  <c r="EF10" i="2" a="1"/>
  <c r="EF10" i="2" s="1"/>
  <c r="EF9" i="2" a="1"/>
  <c r="EF9" i="2" s="1"/>
  <c r="EF8" i="2" a="1"/>
  <c r="EF8" i="2" s="1"/>
  <c r="EF7" i="2" a="1"/>
  <c r="EF7" i="2" s="1"/>
  <c r="EF6" i="2" a="1"/>
  <c r="EF6" i="2" s="1"/>
  <c r="EF5" i="2" a="1"/>
  <c r="EF5" i="2" s="1"/>
  <c r="EF4" i="2" a="1"/>
  <c r="EF4" i="2" s="1"/>
  <c r="EF3" i="2" a="1"/>
  <c r="EF3" i="2" s="1"/>
  <c r="EH3" i="2" a="1"/>
  <c r="EH3" i="2" s="1"/>
  <c r="ED3" i="2" a="1"/>
  <c r="ED3" i="2" s="1"/>
  <c r="EL1" i="2"/>
  <c r="ED2" i="2" a="1"/>
  <c r="ED2" i="2" s="1"/>
  <c r="C1" i="4" a="1"/>
  <c r="C1" i="4" s="1"/>
  <c r="C3" i="2" a="1"/>
  <c r="C3" i="2" s="1"/>
  <c r="N2" i="5" l="1" a="1"/>
  <c r="N2" i="5" s="1"/>
  <c r="EE3" i="2" a="1"/>
  <c r="EC3" i="2"/>
  <c r="C4" i="4" a="1"/>
  <c r="C4" i="4" s="1"/>
  <c r="P46" i="5" l="1" a="1"/>
  <c r="P46" i="5" s="1"/>
  <c r="P52" i="5" a="1"/>
  <c r="P52" i="5" s="1"/>
  <c r="P44" i="5" a="1"/>
  <c r="P44" i="5" s="1"/>
  <c r="P47" i="5" a="1"/>
  <c r="P47" i="5" s="1"/>
  <c r="N3" i="5" a="1"/>
  <c r="N3" i="5" s="1"/>
  <c r="O3" i="5" s="1" a="1"/>
  <c r="P45" i="5" a="1"/>
  <c r="P45" i="5" s="1"/>
  <c r="P48" i="5" a="1"/>
  <c r="P48" i="5" s="1"/>
  <c r="P49" i="5" a="1"/>
  <c r="P49" i="5" s="1"/>
  <c r="P51" i="5" a="1"/>
  <c r="P51" i="5" s="1"/>
  <c r="P50" i="5" a="1"/>
  <c r="P50" i="5" s="1"/>
  <c r="EE3" i="2"/>
  <c r="EE2" i="2"/>
  <c r="C7" i="4" a="1"/>
  <c r="C7" i="4" s="1"/>
  <c r="O3" i="5" l="1"/>
  <c r="P9" i="5" a="1"/>
  <c r="P9" i="5" s="1"/>
  <c r="P11" i="5" a="1"/>
  <c r="P11" i="5" s="1"/>
  <c r="P21" i="5" a="1"/>
  <c r="P21" i="5" s="1"/>
  <c r="P43" i="5" a="1"/>
  <c r="P43" i="5" s="1"/>
  <c r="P32" i="5" a="1"/>
  <c r="P32" i="5" s="1"/>
  <c r="P16" i="5" a="1"/>
  <c r="P16" i="5" s="1"/>
  <c r="P33" i="5" a="1"/>
  <c r="P33" i="5" s="1"/>
  <c r="P13" i="5" a="1"/>
  <c r="P13" i="5" s="1"/>
  <c r="P5" i="5" a="1"/>
  <c r="P5" i="5" s="1"/>
  <c r="P20" i="5" a="1"/>
  <c r="P20" i="5" s="1"/>
  <c r="P39" i="5" a="1"/>
  <c r="P39" i="5" s="1"/>
  <c r="P24" i="5" a="1"/>
  <c r="P24" i="5" s="1"/>
  <c r="P28" i="5" a="1"/>
  <c r="P28" i="5" s="1"/>
  <c r="P37" i="5" a="1"/>
  <c r="P37" i="5" s="1"/>
  <c r="P22" i="5" a="1"/>
  <c r="P22" i="5" s="1"/>
  <c r="P23" i="5" a="1"/>
  <c r="P23" i="5" s="1"/>
  <c r="P42" i="5" a="1"/>
  <c r="P42" i="5" s="1"/>
  <c r="P4" i="5" a="1"/>
  <c r="P4" i="5" s="1"/>
  <c r="P18" i="5" a="1"/>
  <c r="P18" i="5" s="1"/>
  <c r="P34" i="5" a="1"/>
  <c r="P34" i="5" s="1"/>
  <c r="P35" i="5" a="1"/>
  <c r="P35" i="5" s="1"/>
  <c r="P25" i="5" a="1"/>
  <c r="P25" i="5" s="1"/>
  <c r="P12" i="5" a="1"/>
  <c r="P12" i="5" s="1"/>
  <c r="P7" i="5" a="1"/>
  <c r="P7" i="5" s="1"/>
  <c r="P36" i="5" a="1"/>
  <c r="P36" i="5" s="1"/>
  <c r="P17" i="5" a="1"/>
  <c r="P17" i="5" s="1"/>
  <c r="P8" i="5" a="1"/>
  <c r="P8" i="5" s="1"/>
  <c r="P26" i="5" a="1"/>
  <c r="P26" i="5" s="1"/>
  <c r="P19" i="5" a="1"/>
  <c r="P19" i="5" s="1"/>
  <c r="P30" i="5" a="1"/>
  <c r="P30" i="5" s="1"/>
  <c r="P38" i="5" a="1"/>
  <c r="P38" i="5" s="1"/>
  <c r="P27" i="5" a="1"/>
  <c r="P27" i="5" s="1"/>
  <c r="P6" i="5" a="1"/>
  <c r="P6" i="5" s="1"/>
  <c r="P29" i="5" a="1"/>
  <c r="P29" i="5" s="1"/>
  <c r="P40" i="5" a="1"/>
  <c r="P40" i="5" s="1"/>
  <c r="P15" i="5" a="1"/>
  <c r="P15" i="5" s="1"/>
  <c r="P31" i="5" a="1"/>
  <c r="P31" i="5" s="1"/>
  <c r="P14" i="5" a="1"/>
  <c r="P14" i="5" s="1"/>
  <c r="P10" i="5" a="1"/>
  <c r="P10" i="5" s="1"/>
  <c r="P41" i="5" a="1"/>
  <c r="P41" i="5" s="1"/>
  <c r="EI3" i="2"/>
  <c r="O2" i="5" l="1"/>
  <c r="Q3" i="5" a="1"/>
  <c r="Q3" i="5" s="1"/>
  <c r="R3" i="5" s="1"/>
  <c r="P3" i="5" a="1"/>
  <c r="P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grid: list[str] = [x.strip() for x in xl(%P2%)[0]]
rn, cn = len(grid), len(grid[0])
def get_element(pos):
    r, c = int(pos.real), int(pos.imag)
    if not (0&lt;=r&lt;rn and 0&lt;=c&lt;cn):
        raise IndexError
    return grid[r][c]
def escape_route(grid, pos, direction, obs=None, return_path=False):
    path, vectors = set(), set()
    while True:
        if (vector:=(pos, direction)) in vectors:
            return -1
        vectors.add(vector)
        path.add(pos)
        try:
            if get_element(next_pos:=pos+direction) == '#' or next_pos == obs:
                direction *= -1j
            else:
                pos = next_pos
        except IndexError:
            return path if return_path else len(path)
start_position = next(r+c*1j for r in range(rn) for c in range(cn) if get_element(r+c*1j) == '^')
start_direction = -1 + 0j
'Data Processed'</code>
    </pythonScript>
    <pythonScript>
      <code>len(path := escape_route(grid, start_position, start_direction, return_path=True))</code>
    </pythonScript>
    <pythonScript>
      <code>sum(escape_route(grid, start_position, start_direction, obs) == -1 for obs in path if get_element(obs) == '.' )</code>
    </pythonScript>
  </pythonScripts>
</python>
</file>

<file path=xl/sharedStrings.xml><?xml version="1.0" encoding="utf-8"?>
<sst xmlns="http://schemas.openxmlformats.org/spreadsheetml/2006/main" count="559" uniqueCount="169">
  <si>
    <t>............#...........................................#.......#.............#...........#.......................................</t>
  </si>
  <si>
    <t>..........#....................#.........................................#............#............#.....##...................#...</t>
  </si>
  <si>
    <t>.#.........#..........#.....#......##...............................................................#..................#..........</t>
  </si>
  <si>
    <t>...........#.#...................#..................#.......................#........#............#...............................</t>
  </si>
  <si>
    <t>...#..........................#............................#..................#..................#..........##..................#.</t>
  </si>
  <si>
    <t>..............................................................................#...................................#..........#.#..</t>
  </si>
  <si>
    <t>.#......##........#.........#...........#...............................#...................#........#..#............#.........##.</t>
  </si>
  <si>
    <t>.....................................#...................................................................#........................</t>
  </si>
  <si>
    <t>......................#......................#.............................................#......................................</t>
  </si>
  <si>
    <t>....................................................#...........#........................#...................#......#.#.........##</t>
  </si>
  <si>
    <t>..................#..#..........#...........................#.#..........#.......##....................#.#....#..#................</t>
  </si>
  <si>
    <t>............#...#..........................#.............................................................................#........</t>
  </si>
  <si>
    <t>...............................#.............#.........#..........................................................................</t>
  </si>
  <si>
    <t>.....#......#........#.#...............#.........................#.......#.......#.........................#......................</t>
  </si>
  <si>
    <t>...#....#........................##.................#..#...............................#..........#...............................</t>
  </si>
  <si>
    <t>..........#......#..............................................................#...................#..........#.........#.#......</t>
  </si>
  <si>
    <t>#.............#.........#.................................#....................#....................#......................#......</t>
  </si>
  <si>
    <t>....#.............................................#..................#.........#...#................#........#....#..........#....</t>
  </si>
  <si>
    <t>.......#......................................#.......#..........................................................#................</t>
  </si>
  <si>
    <t>...#..#..............#.........#......#...........................................#..............................###.....#........</t>
  </si>
  <si>
    <t>......................................................#........#..............................#..................#................</t>
  </si>
  <si>
    <t>.......................................#.....#.........................................................................#..........</t>
  </si>
  <si>
    <t>...........................#...........#....................................#.........#...........................................</t>
  </si>
  <si>
    <t>....#........#...................................................................#...................................#............</t>
  </si>
  <si>
    <t>....#..#.................................................#........................#...............................................</t>
  </si>
  <si>
    <t>............................................................##..#......................#.......#...........#..#........#..........</t>
  </si>
  <si>
    <t>........#.........................................................................................................................</t>
  </si>
  <si>
    <t>............#......#.........#...............##...............................#......#......................#......#..............</t>
  </si>
  <si>
    <t>.#......#...............................................#.#........................#....#.....#..#................##..............</t>
  </si>
  <si>
    <t>.........#.....#.............#.........#.............................#.................#.........##.......#.......................</t>
  </si>
  <si>
    <t>...#..............................................................................#....................#..........................</t>
  </si>
  <si>
    <t>.#...#.....#..............#.................................................#..............................................#......</t>
  </si>
  <si>
    <t>....................................................#...#..................................................................#......</t>
  </si>
  <si>
    <t>..............#................#.......................................................................#.........#................</t>
  </si>
  <si>
    <t>...........#..............................#.....#.........#..#............................#.......................................</t>
  </si>
  <si>
    <t>.........................#............#..................................#...#.....#......#.......................................</t>
  </si>
  <si>
    <t>..........#......................#...#....#......#.....................#..................................#.....#........#........</t>
  </si>
  <si>
    <t>.............#...#........#.........................................#..#........................................................#.</t>
  </si>
  <si>
    <t>.....#...............#......#.........##.....#.......................#..............#....................................#...#....</t>
  </si>
  <si>
    <t>.....................#..........................................................................................#.............#...</t>
  </si>
  <si>
    <t>.................#.............#..............##...................................................#..............................</t>
  </si>
  <si>
    <t>..................................#.......#.......................................#...........#...................................</t>
  </si>
  <si>
    <t>...#..............#............................#.#................................................................................</t>
  </si>
  <si>
    <t>..........#.......#...........................#...........................#..............................#....................#...</t>
  </si>
  <si>
    <t>.....#...#...#.................#..........................................................#............#.....................#.#..</t>
  </si>
  <si>
    <t>...#...#......#.............#...............................................................................#...##................</t>
  </si>
  <si>
    <t>..........#.....#.......#............#........................#..........................................#.............#..........</t>
  </si>
  <si>
    <t>..................................................#.................#.........................#.#.......#.........................</t>
  </si>
  <si>
    <t>.............................#...............................#.#............#................#...................#...............#</t>
  </si>
  <si>
    <t>..#...........#........................#............................................#...........#............#....................</t>
  </si>
  <si>
    <t>.......................#...#...........................#............#..#..#............#..#..............................#........</t>
  </si>
  <si>
    <t>.......#...........#...............#.............................................................................#................</t>
  </si>
  <si>
    <t>...........................#................................#....#....#...#..................#...................#.#..........##..</t>
  </si>
  <si>
    <t>...#.#.......................................................................................#.....#..........#..........#........</t>
  </si>
  <si>
    <t>....#......#.......................................................#.......#.#............................#.......................</t>
  </si>
  <si>
    <t>.#.................#...#........#...#...........................#...#.................^......#............#.......................</t>
  </si>
  <si>
    <t>...........#................##..........................................................................#.........................</t>
  </si>
  <si>
    <t>...........................................................#....#............................#........#...........................</t>
  </si>
  <si>
    <t>.#......#....#..#.......#....................#...............................................#........#...........................</t>
  </si>
  <si>
    <t>......................##..............##.......................#...#...............#........................#................#....</t>
  </si>
  <si>
    <t>#..................................................................................................#..........#...................</t>
  </si>
  <si>
    <t>.....................#...................................................................................#............#.....#.....</t>
  </si>
  <si>
    <t>..........................##.#............................................#........#.#.......#.#....#...#.........................</t>
  </si>
  <si>
    <t>....#...............#.................................................................................#..#...........##...........</t>
  </si>
  <si>
    <t>.................................................................#.#.....#.........#...............#..............................</t>
  </si>
  <si>
    <t>.......................................................#.......#.........#............#....#..........#.....................#.....</t>
  </si>
  <si>
    <t>#..............................................#..#..................#....................#.......................#....#....#.....</t>
  </si>
  <si>
    <t>................#...............#..............................................................#....#...........................#.</t>
  </si>
  <si>
    <t>.#...............#..#....................#...........................................#............................................</t>
  </si>
  <si>
    <t>................................#...........................................#.........................#..#........................</t>
  </si>
  <si>
    <t>.......#......#........................................#....................................................#.....................</t>
  </si>
  <si>
    <t>.#......................#........................#...............#......................#...........#.............................</t>
  </si>
  <si>
    <t>........#.......#..................#.......................#.........#.....................................................#.....#</t>
  </si>
  <si>
    <t>..................#.....................#...#..........................................................#.............#............</t>
  </si>
  <si>
    <t>....#........................#......#...#.....................#....##.........#...................................................</t>
  </si>
  <si>
    <t>......................#....................#....................................................#..........#..................#...</t>
  </si>
  <si>
    <t>.......#..........#.....................#.................................................#.......................................</t>
  </si>
  <si>
    <t>....................#.......................................................#....##...................................#...........</t>
  </si>
  <si>
    <t>................................#.............................................#.....#..............#..............................</t>
  </si>
  <si>
    <t>..#.....#.......#..................................#........................#.....................................................</t>
  </si>
  <si>
    <t>...##........#.#........#.........................................#..............#......................................#.........</t>
  </si>
  <si>
    <t>........................................................................................#.........................................</t>
  </si>
  <si>
    <t>.......................#......#...........................................................................#.......................</t>
  </si>
  <si>
    <t>.........#...................#.............................................................#.........#............................</t>
  </si>
  <si>
    <t>..........................#.................................................#................#...................................#</t>
  </si>
  <si>
    <t>...............................#......................................#.........................#....#......#................#....</t>
  </si>
  <si>
    <t>..........#.......................................................................................................................</t>
  </si>
  <si>
    <t>....#......#.#.................#.#.......#.........#...#................#...............#..............#.....................#....</t>
  </si>
  <si>
    <t>....#.........#....#................#..........#........#...................#.............#...............#..........#...#........</t>
  </si>
  <si>
    <t>................#...............#.....#.....#...........#....#....................#.....#...................#.....................</t>
  </si>
  <si>
    <t>.......................#.......................#...........................................................#.....................#</t>
  </si>
  <si>
    <t>#.................................................................................................#...............................</t>
  </si>
  <si>
    <t>.........................................##..#........#............................#............#........................#........</t>
  </si>
  <si>
    <t>....................#...............#............#................................................................................</t>
  </si>
  <si>
    <t>...#................#............#..............................................................#.#.................###...........</t>
  </si>
  <si>
    <t>......#...........................#.......#....#...............#....................................................#.....#.......</t>
  </si>
  <si>
    <t>..#.......##.....................#................#.....................................................#.#......................#</t>
  </si>
  <si>
    <t>.................................................................#.................................##.............................</t>
  </si>
  <si>
    <t>....#..............................................#................................................................#....#........</t>
  </si>
  <si>
    <t>................#................................................#..............................................#...#...........#.</t>
  </si>
  <si>
    <t>...................................##...............................................................................#.............</t>
  </si>
  <si>
    <t>............#.................#..#.........................#..........................#.......#...................................</t>
  </si>
  <si>
    <t>.......##........#.#...#......................................#..............#...............................#.............#......</t>
  </si>
  <si>
    <t>............#.............................................##..............................#............................#..........</t>
  </si>
  <si>
    <t>.................................................#..........................#.........#...#...............................#.......</t>
  </si>
  <si>
    <t>..#............#......................#.....................................#.....##.........................#....................</t>
  </si>
  <si>
    <t>...........#......#............#...................#.......................#..##........................................#.........</t>
  </si>
  <si>
    <t>.................................##......#.........#.......#..................##...............#..................................</t>
  </si>
  <si>
    <t>........#.........#...##.........#.#......#.........#.......#.....#.......................#.......................................</t>
  </si>
  <si>
    <t>..................................#..............#................#.....#..............##...............#.........................</t>
  </si>
  <si>
    <t>................#..........................................#..#.......#....................................#......................</t>
  </si>
  <si>
    <t>..................................................#...........#..........................#.................#......................</t>
  </si>
  <si>
    <t>.........#....................................................#..........#........................................#...............</t>
  </si>
  <si>
    <t>..........................#..............................................#.................................................#......</t>
  </si>
  <si>
    <t>...#....................................#.......................#.#.......#............##........#........................#.......</t>
  </si>
  <si>
    <t>...#..................................#.....#...........................................................#...#........#............</t>
  </si>
  <si>
    <t>................#...........#.........................................................#...............#....................#....#.</t>
  </si>
  <si>
    <t>.................#...........#..............................#..........#........#............................#..........#.........</t>
  </si>
  <si>
    <t>.........#.............................................#..........#....#.................#...................#...#................</t>
  </si>
  <si>
    <t>......#....................#.................#.......#..............#............................#..#.......................#...#.</t>
  </si>
  <si>
    <t>#.....#..........................#.....#...................................#...##.....#.....#...........#................#......#.</t>
  </si>
  <si>
    <t>.##................#.........#.........#...#.#....................................................................................</t>
  </si>
  <si>
    <t>.............................................................#..#...............#..#...............#.....#....#.............#..#..</t>
  </si>
  <si>
    <t>.............#.........#.......#....#.........#...#......#........#.............................#.................................</t>
  </si>
  <si>
    <t>#.....................................#.......#..................#..................#............#...#......#.........#...........</t>
  </si>
  <si>
    <t>.......##............#.............#..............#.....#........#.................#..#..........#......................#..#......</t>
  </si>
  <si>
    <t>......#......#.............#....#...............#.......#....................##.................................................##</t>
  </si>
  <si>
    <t>...............#........#........#........................#.#........#.............#...................................#...##.....</t>
  </si>
  <si>
    <t>................#........................#.......#......#..........................#................#............#...#....#.......</t>
  </si>
  <si>
    <t>#.................#.....................#..........#.....................#...................##..........................#........</t>
  </si>
  <si>
    <r>
      <t>grid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[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] = 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.strip()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"A1:A130"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]]</t>
    </r>
  </si>
  <si>
    <r>
      <t>rn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cn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),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])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</si>
  <si>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get_element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pos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</si>
  <si>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pos</t>
    </r>
    <r>
      <rPr>
        <sz val="11"/>
        <color rgb="FFD4D4D4"/>
        <rFont val="Consolas"/>
        <family val="3"/>
      </rPr>
      <t xml:space="preserve">.real),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pos</t>
    </r>
    <r>
      <rPr>
        <sz val="11"/>
        <color rgb="FFD4D4D4"/>
        <rFont val="Consolas"/>
        <family val="3"/>
      </rPr>
      <t>.imag)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</si>
  <si>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&lt;=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&lt;</t>
    </r>
    <r>
      <rPr>
        <sz val="11"/>
        <color rgb="FF9CDCFE"/>
        <rFont val="Consolas"/>
        <family val="3"/>
      </rPr>
      <t>rn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&lt;=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&lt;</t>
    </r>
    <r>
      <rPr>
        <sz val="11"/>
        <color rgb="FF9CDCFE"/>
        <rFont val="Consolas"/>
        <family val="3"/>
      </rPr>
      <t>cn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</si>
  <si>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raise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IndexError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</si>
  <si>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]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</si>
  <si>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escape_route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pos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direction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obs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None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return_path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False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</si>
  <si>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path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vectors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 xml:space="preserve">(), 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>()</t>
    </r>
  </si>
  <si>
    <r>
      <t xml:space="preserve">    </t>
    </r>
    <r>
      <rPr>
        <sz val="11"/>
        <color rgb="FFC586C0"/>
        <rFont val="Consolas"/>
        <family val="3"/>
      </rPr>
      <t>while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</si>
  <si>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vector</t>
    </r>
    <r>
      <rPr>
        <sz val="11"/>
        <color rgb="FFD4D4D4"/>
        <rFont val="Consolas"/>
        <family val="3"/>
      </rPr>
      <t>:=(</t>
    </r>
    <r>
      <rPr>
        <sz val="11"/>
        <color rgb="FF9CDCFE"/>
        <rFont val="Consolas"/>
        <family val="3"/>
      </rPr>
      <t>pos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direction</t>
    </r>
    <r>
      <rPr>
        <sz val="11"/>
        <color rgb="FFD4D4D4"/>
        <rFont val="Consolas"/>
        <family val="3"/>
      </rPr>
      <t xml:space="preserve">))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vectors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</si>
  <si>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-</t>
    </r>
    <r>
      <rPr>
        <sz val="11"/>
        <color rgb="FFB5CEA8"/>
        <rFont val="Consolas"/>
        <family val="3"/>
      </rPr>
      <t>1</t>
    </r>
  </si>
  <si>
    <r>
      <t xml:space="preserve">        </t>
    </r>
    <r>
      <rPr>
        <sz val="11"/>
        <color rgb="FF9CDCFE"/>
        <rFont val="Consolas"/>
        <family val="3"/>
      </rPr>
      <t>vectors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vector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</si>
  <si>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path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pos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</si>
  <si>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try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</si>
  <si>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get_element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next_pos</t>
    </r>
    <r>
      <rPr>
        <sz val="11"/>
        <color rgb="FFD4D4D4"/>
        <rFont val="Consolas"/>
        <family val="3"/>
      </rPr>
      <t>:=</t>
    </r>
    <r>
      <rPr>
        <sz val="11"/>
        <color rgb="FF9CDCFE"/>
        <rFont val="Consolas"/>
        <family val="3"/>
      </rPr>
      <t>pos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direction</t>
    </r>
    <r>
      <rPr>
        <sz val="11"/>
        <color rgb="FFD4D4D4"/>
        <rFont val="Consolas"/>
        <family val="3"/>
      </rPr>
      <t xml:space="preserve">) == </t>
    </r>
    <r>
      <rPr>
        <sz val="11"/>
        <color rgb="FFCE9178"/>
        <rFont val="Consolas"/>
        <family val="3"/>
      </rPr>
      <t>'#'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next_pos</t>
    </r>
    <r>
      <rPr>
        <sz val="11"/>
        <color rgb="FFD4D4D4"/>
        <rFont val="Consolas"/>
        <family val="3"/>
      </rPr>
      <t xml:space="preserve"> == </t>
    </r>
    <r>
      <rPr>
        <sz val="11"/>
        <color rgb="FF9CDCFE"/>
        <rFont val="Consolas"/>
        <family val="3"/>
      </rPr>
      <t>obs</t>
    </r>
    <r>
      <rPr>
        <sz val="11"/>
        <color rgb="FFD4D4D4"/>
        <rFont val="Consolas"/>
        <family val="3"/>
      </rPr>
      <t>:</t>
    </r>
  </si>
  <si>
    <r>
      <t xml:space="preserve">                </t>
    </r>
    <r>
      <rPr>
        <sz val="11"/>
        <color rgb="FF9CDCFE"/>
        <rFont val="Consolas"/>
        <family val="3"/>
      </rPr>
      <t>direction</t>
    </r>
    <r>
      <rPr>
        <sz val="11"/>
        <color rgb="FFD4D4D4"/>
        <rFont val="Consolas"/>
        <family val="3"/>
      </rPr>
      <t xml:space="preserve"> *= -</t>
    </r>
    <r>
      <rPr>
        <sz val="11"/>
        <color rgb="FFB5CEA8"/>
        <rFont val="Consolas"/>
        <family val="3"/>
      </rPr>
      <t>1</t>
    </r>
    <r>
      <rPr>
        <sz val="11"/>
        <color rgb="FF569CD6"/>
        <rFont val="Consolas"/>
        <family val="3"/>
      </rPr>
      <t>j</t>
    </r>
  </si>
  <si>
    <r>
      <t xml:space="preserve">           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>:</t>
    </r>
  </si>
  <si>
    <r>
      <t xml:space="preserve">                </t>
    </r>
    <r>
      <rPr>
        <sz val="11"/>
        <color rgb="FF9CDCFE"/>
        <rFont val="Consolas"/>
        <family val="3"/>
      </rPr>
      <t>pos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next_pos</t>
    </r>
  </si>
  <si>
    <r>
      <t xml:space="preserve">        </t>
    </r>
    <r>
      <rPr>
        <sz val="11"/>
        <color rgb="FFC586C0"/>
        <rFont val="Consolas"/>
        <family val="3"/>
      </rPr>
      <t>except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IndexError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</si>
  <si>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path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return_path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path</t>
    </r>
    <r>
      <rPr>
        <sz val="11"/>
        <color rgb="FFD4D4D4"/>
        <rFont val="Consolas"/>
        <family val="3"/>
      </rPr>
      <t>)</t>
    </r>
  </si>
  <si>
    <r>
      <t>start_position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next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*</t>
    </r>
    <r>
      <rPr>
        <sz val="11"/>
        <color rgb="FFB5CEA8"/>
        <rFont val="Consolas"/>
        <family val="3"/>
      </rPr>
      <t>1</t>
    </r>
    <r>
      <rPr>
        <sz val="11"/>
        <color rgb="FF569CD6"/>
        <rFont val="Consolas"/>
        <family val="3"/>
      </rPr>
      <t>j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rn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cn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get_element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*</t>
    </r>
    <r>
      <rPr>
        <sz val="11"/>
        <color rgb="FFB5CEA8"/>
        <rFont val="Consolas"/>
        <family val="3"/>
      </rPr>
      <t>1</t>
    </r>
    <r>
      <rPr>
        <sz val="11"/>
        <color rgb="FF569CD6"/>
        <rFont val="Consolas"/>
        <family val="3"/>
      </rPr>
      <t>j</t>
    </r>
    <r>
      <rPr>
        <sz val="11"/>
        <color rgb="FFD4D4D4"/>
        <rFont val="Consolas"/>
        <family val="3"/>
      </rPr>
      <t xml:space="preserve">) == </t>
    </r>
    <r>
      <rPr>
        <sz val="11"/>
        <color rgb="FFCE9178"/>
        <rFont val="Consolas"/>
        <family val="3"/>
      </rPr>
      <t>'^'</t>
    </r>
    <r>
      <rPr>
        <sz val="11"/>
        <color rgb="FFD4D4D4"/>
        <rFont val="Consolas"/>
        <family val="3"/>
      </rPr>
      <t>)</t>
    </r>
  </si>
  <si>
    <r>
      <t>start_direction</t>
    </r>
    <r>
      <rPr>
        <sz val="11"/>
        <color rgb="FFD4D4D4"/>
        <rFont val="Consolas"/>
        <family val="3"/>
      </rPr>
      <t xml:space="preserve"> = 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0</t>
    </r>
    <r>
      <rPr>
        <sz val="11"/>
        <color rgb="FF569CD6"/>
        <rFont val="Consolas"/>
        <family val="3"/>
      </rPr>
      <t>j</t>
    </r>
  </si>
  <si>
    <t>'Data Processed'</t>
  </si>
  <si>
    <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path</t>
    </r>
    <r>
      <rPr>
        <sz val="11"/>
        <color rgb="FFD4D4D4"/>
        <rFont val="Consolas"/>
        <family val="3"/>
      </rPr>
      <t xml:space="preserve"> := escape_route(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, start_position, start_direction, </t>
    </r>
    <r>
      <rPr>
        <sz val="11"/>
        <color rgb="FF9CDCFE"/>
        <rFont val="Consolas"/>
        <family val="3"/>
      </rPr>
      <t>return_path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>))</t>
    </r>
  </si>
  <si>
    <r>
      <t>sum</t>
    </r>
    <r>
      <rPr>
        <sz val="11"/>
        <color rgb="FFD4D4D4"/>
        <rFont val="Consolas"/>
        <family val="3"/>
      </rPr>
      <t>(escape_route(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, start_position, start_direction, </t>
    </r>
    <r>
      <rPr>
        <sz val="11"/>
        <color rgb="FF9CDCFE"/>
        <rFont val="Consolas"/>
        <family val="3"/>
      </rPr>
      <t>obs</t>
    </r>
    <r>
      <rPr>
        <sz val="11"/>
        <color rgb="FFD4D4D4"/>
        <rFont val="Consolas"/>
        <family val="3"/>
      </rPr>
      <t>) == 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path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get_element(</t>
    </r>
    <r>
      <rPr>
        <sz val="11"/>
        <color rgb="FF9CDCFE"/>
        <rFont val="Consolas"/>
        <family val="3"/>
      </rPr>
      <t>obs</t>
    </r>
    <r>
      <rPr>
        <sz val="11"/>
        <color rgb="FFD4D4D4"/>
        <rFont val="Consolas"/>
        <family val="3"/>
      </rPr>
      <t xml:space="preserve">) == </t>
    </r>
    <r>
      <rPr>
        <sz val="11"/>
        <color rgb="FFCE9178"/>
        <rFont val="Consolas"/>
        <family val="3"/>
      </rPr>
      <t>'.'</t>
    </r>
    <r>
      <rPr>
        <sz val="11"/>
        <color rgb="FFD4D4D4"/>
        <rFont val="Consolas"/>
        <family val="3"/>
      </rPr>
      <t xml:space="preserve"> )</t>
    </r>
  </si>
  <si>
    <t xml:space="preserve"> </t>
  </si>
  <si>
    <t>Sol. Part 1</t>
  </si>
  <si>
    <t>Sol. Part 2</t>
  </si>
  <si>
    <t>......#...</t>
  </si>
  <si>
    <t>#.........</t>
  </si>
  <si>
    <t>........#.</t>
  </si>
  <si>
    <t>.#..^.....</t>
  </si>
  <si>
    <t>..........</t>
  </si>
  <si>
    <t>.......#..</t>
  </si>
  <si>
    <t>..#.......</t>
  </si>
  <si>
    <t>.........#</t>
  </si>
  <si>
    <t>....#.....</t>
  </si>
  <si>
    <t>Credits: Excel 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</si>
</sst>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FF0000"/>
      <name val="Aptos Narrow"/>
      <family val="2"/>
      <scheme val="minor"/>
    </font>
    <font>
      <sz val="11"/>
      <color rgb="FF000000"/>
      <name val="Consolas"/>
      <family val="3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4EC9B0"/>
      <name val="Consolas"/>
      <family val="3"/>
    </font>
    <font>
      <sz val="11"/>
      <color rgb="FFC586C0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569CD6"/>
      <name val="Consolas"/>
      <family val="3"/>
    </font>
    <font>
      <sz val="10"/>
      <color theme="1"/>
      <name val="Source Code Pro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12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/>
    <xf numFmtId="0" fontId="13" fillId="0" borderId="0" xfId="0" applyFont="1" applyAlignment="1">
      <alignment vertical="center"/>
    </xf>
    <xf numFmtId="0" fontId="3" fillId="3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6FBE6A8-9137-4559-8015-DD7B6D4EE4C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" Target="richData/rdsupportingpropertybag.xml"/><Relationship Id="rId5" Type="http://schemas.openxmlformats.org/officeDocument/2006/relationships/styles" Target="styles.xml"/><Relationship Id="rId15" Type="http://schemas.microsoft.com/office/2023/09/relationships/Python" Target="python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 t="s">Data Processed</fb>
    <v>&lt;class 'str'&gt;</v>
    <v>str</v>
    <v>Data Processed</v>
    <v>Data Processed</v>
    <v>0</v>
    <v>1</v>
  </rv>
  <rv s="1">
    <fb>4752</fb>
    <v>&lt;class 'int'&gt;</v>
    <v>int</v>
    <v>4752</v>
    <v>4752</v>
    <v>0</v>
    <v>1</v>
  </rv>
  <rv s="1">
    <fb>1719</fb>
    <v>&lt;class 'int'&gt;</v>
    <v>int</v>
    <v>1719</v>
    <v>1719</v>
    <v>0</v>
    <v>1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_Provider" t="spb"/>
    <k n="provider" t="spb"/>
  </s>
  <s t="_python">
    <k n="Python_type" t="s"/>
    <k n="Python_typeName" t="s"/>
    <k n="Python_str" t="s"/>
    <k n="basicValue" t="i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69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67C24C6-A6B7-4CBD-9164-8D6555E680DE}">
  <we:reference id="wa200003696" version="1.3.0.0" store="en-001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69F986B-53D7-4AA0-8701-5FF2F3EEC3D5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2C4F-B703-49CE-99D4-3E74D4C9EAF5}">
  <dimension ref="A1:N130"/>
  <sheetViews>
    <sheetView workbookViewId="0">
      <selection activeCell="Q4" sqref="Q4"/>
    </sheetView>
  </sheetViews>
  <sheetFormatPr baseColWidth="10" defaultRowHeight="15"/>
  <cols>
    <col min="1" max="1" width="9.5703125" customWidth="1"/>
    <col min="3" max="3" width="17" bestFit="1" customWidth="1"/>
    <col min="5" max="5" width="14.5703125" bestFit="1" customWidth="1"/>
  </cols>
  <sheetData>
    <row r="1" spans="1:14">
      <c r="A1" s="1" t="s">
        <v>0</v>
      </c>
      <c r="B1" t="s">
        <v>156</v>
      </c>
      <c r="C1" s="11" t="str" cm="1" vm="1">
        <f t="array" ref="C1">_xlfn._xlws.PY(0,1,A1:A130)</f>
        <v>Data Processed</v>
      </c>
    </row>
    <row r="2" spans="1:14">
      <c r="A2" s="1" t="s">
        <v>1</v>
      </c>
      <c r="B2" t="s">
        <v>156</v>
      </c>
    </row>
    <row r="3" spans="1:14">
      <c r="A3" s="1" t="s">
        <v>2</v>
      </c>
      <c r="B3" t="s">
        <v>156</v>
      </c>
      <c r="C3" s="2" t="s">
        <v>157</v>
      </c>
    </row>
    <row r="4" spans="1:14">
      <c r="A4" s="1" t="s">
        <v>3</v>
      </c>
      <c r="B4" t="s">
        <v>156</v>
      </c>
      <c r="C4" s="12" cm="1" vm="2">
        <f t="array" ref="C4">_xlfn._xlws.PY(1,1)</f>
        <v>4752</v>
      </c>
      <c r="D4" s="10" t="s">
        <v>154</v>
      </c>
      <c r="E4" s="5"/>
      <c r="F4" s="5"/>
      <c r="G4" s="5"/>
      <c r="H4" s="5"/>
      <c r="I4" s="5"/>
      <c r="J4" s="5"/>
      <c r="K4" s="5"/>
    </row>
    <row r="5" spans="1:14">
      <c r="A5" s="1" t="s">
        <v>4</v>
      </c>
      <c r="B5" t="s">
        <v>156</v>
      </c>
    </row>
    <row r="6" spans="1:14">
      <c r="A6" s="1" t="s">
        <v>5</v>
      </c>
      <c r="B6" t="s">
        <v>156</v>
      </c>
      <c r="C6" s="2" t="s">
        <v>158</v>
      </c>
    </row>
    <row r="7" spans="1:14">
      <c r="A7" s="1" t="s">
        <v>6</v>
      </c>
      <c r="B7" t="s">
        <v>156</v>
      </c>
      <c r="C7" s="12" cm="1" vm="3">
        <f t="array" ref="C7">_xlfn._xlws.PY(2,1)</f>
        <v>1719</v>
      </c>
      <c r="D7" s="10" t="s">
        <v>155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>
      <c r="A8" s="1" t="s">
        <v>7</v>
      </c>
      <c r="B8" t="s">
        <v>156</v>
      </c>
    </row>
    <row r="9" spans="1:14">
      <c r="A9" s="1" t="s">
        <v>8</v>
      </c>
      <c r="B9" t="s">
        <v>156</v>
      </c>
    </row>
    <row r="10" spans="1:14">
      <c r="A10" s="1" t="s">
        <v>9</v>
      </c>
      <c r="B10" t="s">
        <v>156</v>
      </c>
      <c r="C10" s="4" t="s">
        <v>130</v>
      </c>
      <c r="D10" s="5"/>
      <c r="E10" s="5"/>
      <c r="F10" s="5"/>
      <c r="G10" s="5"/>
      <c r="H10" s="5"/>
      <c r="I10" s="5"/>
      <c r="J10" s="5"/>
      <c r="K10" s="5"/>
    </row>
    <row r="11" spans="1:14">
      <c r="A11" s="1" t="s">
        <v>10</v>
      </c>
      <c r="B11" t="s">
        <v>156</v>
      </c>
      <c r="C11" s="4" t="s">
        <v>131</v>
      </c>
      <c r="D11" s="5"/>
      <c r="E11" s="5"/>
      <c r="F11" s="5"/>
      <c r="G11" s="5"/>
      <c r="H11" s="5"/>
      <c r="I11" s="5"/>
      <c r="J11" s="5"/>
      <c r="K11" s="5"/>
    </row>
    <row r="12" spans="1:14">
      <c r="A12" s="1" t="s">
        <v>11</v>
      </c>
      <c r="B12" t="s">
        <v>156</v>
      </c>
      <c r="C12" s="6"/>
      <c r="D12" s="5"/>
      <c r="E12" s="5"/>
      <c r="F12" s="5"/>
      <c r="G12" s="5"/>
      <c r="H12" s="5"/>
      <c r="I12" s="5"/>
      <c r="J12" s="5"/>
      <c r="K12" s="5"/>
    </row>
    <row r="13" spans="1:14">
      <c r="A13" s="1" t="s">
        <v>12</v>
      </c>
      <c r="B13" t="s">
        <v>156</v>
      </c>
      <c r="C13" s="7" t="s">
        <v>132</v>
      </c>
      <c r="D13" s="5"/>
      <c r="E13" s="5"/>
      <c r="F13" s="5"/>
      <c r="G13" s="5"/>
      <c r="H13" s="5"/>
      <c r="I13" s="5"/>
      <c r="J13" s="5"/>
      <c r="K13" s="5"/>
    </row>
    <row r="14" spans="1:14">
      <c r="A14" s="1" t="s">
        <v>13</v>
      </c>
      <c r="B14" t="s">
        <v>156</v>
      </c>
      <c r="C14" s="8" t="s">
        <v>133</v>
      </c>
      <c r="D14" s="5"/>
      <c r="E14" s="5"/>
      <c r="F14" s="5"/>
      <c r="G14" s="5"/>
      <c r="H14" s="5"/>
      <c r="I14" s="5"/>
      <c r="J14" s="5"/>
      <c r="K14" s="5"/>
    </row>
    <row r="15" spans="1:14">
      <c r="A15" s="1" t="s">
        <v>14</v>
      </c>
      <c r="B15" t="s">
        <v>156</v>
      </c>
      <c r="C15" s="8" t="s">
        <v>134</v>
      </c>
      <c r="D15" s="5"/>
      <c r="E15" s="5"/>
      <c r="F15" s="5"/>
      <c r="G15" s="5"/>
      <c r="H15" s="5"/>
      <c r="I15" s="5"/>
      <c r="J15" s="5"/>
      <c r="K15" s="5"/>
    </row>
    <row r="16" spans="1:14">
      <c r="A16" s="1" t="s">
        <v>15</v>
      </c>
      <c r="B16" t="s">
        <v>156</v>
      </c>
      <c r="C16" s="8" t="s">
        <v>135</v>
      </c>
      <c r="D16" s="5"/>
      <c r="E16" s="5"/>
      <c r="F16" s="5"/>
      <c r="G16" s="5"/>
      <c r="H16" s="5"/>
      <c r="I16" s="5"/>
      <c r="J16" s="5"/>
      <c r="K16" s="5"/>
    </row>
    <row r="17" spans="1:11">
      <c r="A17" s="1" t="s">
        <v>16</v>
      </c>
      <c r="B17" t="s">
        <v>156</v>
      </c>
      <c r="C17" s="8" t="s">
        <v>136</v>
      </c>
      <c r="D17" s="5"/>
      <c r="E17" s="5"/>
      <c r="F17" s="5"/>
      <c r="G17" s="5"/>
      <c r="H17" s="5"/>
      <c r="I17" s="5"/>
      <c r="J17" s="5"/>
      <c r="K17" s="5"/>
    </row>
    <row r="18" spans="1:11">
      <c r="A18" s="1" t="s">
        <v>17</v>
      </c>
      <c r="B18" t="s">
        <v>156</v>
      </c>
      <c r="C18" s="6"/>
      <c r="D18" s="5"/>
      <c r="E18" s="5"/>
      <c r="F18" s="5"/>
      <c r="G18" s="5"/>
      <c r="H18" s="5"/>
      <c r="I18" s="5"/>
      <c r="J18" s="5"/>
      <c r="K18" s="5"/>
    </row>
    <row r="19" spans="1:11">
      <c r="A19" s="1" t="s">
        <v>18</v>
      </c>
      <c r="B19" t="s">
        <v>156</v>
      </c>
      <c r="C19" s="7" t="s">
        <v>137</v>
      </c>
      <c r="D19" s="5"/>
      <c r="E19" s="5"/>
      <c r="F19" s="5"/>
      <c r="G19" s="5"/>
      <c r="H19" s="5"/>
      <c r="I19" s="5"/>
      <c r="J19" s="5"/>
      <c r="K19" s="5"/>
    </row>
    <row r="20" spans="1:11">
      <c r="A20" s="1" t="s">
        <v>19</v>
      </c>
      <c r="B20" t="s">
        <v>156</v>
      </c>
      <c r="C20" s="8" t="s">
        <v>138</v>
      </c>
      <c r="D20" s="5"/>
      <c r="E20" s="5"/>
      <c r="F20" s="5"/>
      <c r="G20" s="5"/>
      <c r="H20" s="5"/>
      <c r="I20" s="5"/>
      <c r="J20" s="5"/>
      <c r="K20" s="5"/>
    </row>
    <row r="21" spans="1:11">
      <c r="A21" s="1" t="s">
        <v>20</v>
      </c>
      <c r="B21" t="s">
        <v>156</v>
      </c>
      <c r="C21" s="6"/>
      <c r="D21" s="5"/>
      <c r="E21" s="5"/>
      <c r="F21" s="5"/>
      <c r="G21" s="5"/>
      <c r="H21" s="5"/>
      <c r="I21" s="5"/>
      <c r="J21" s="5"/>
      <c r="K21" s="5"/>
    </row>
    <row r="22" spans="1:11">
      <c r="A22" s="1" t="s">
        <v>21</v>
      </c>
      <c r="B22" t="s">
        <v>156</v>
      </c>
      <c r="C22" s="8" t="s">
        <v>139</v>
      </c>
      <c r="D22" s="5"/>
      <c r="E22" s="5"/>
      <c r="F22" s="5"/>
      <c r="G22" s="5"/>
      <c r="H22" s="5"/>
      <c r="I22" s="5"/>
      <c r="J22" s="5"/>
      <c r="K22" s="5"/>
    </row>
    <row r="23" spans="1:11">
      <c r="A23" s="1" t="s">
        <v>22</v>
      </c>
      <c r="B23" t="s">
        <v>156</v>
      </c>
      <c r="C23" s="8" t="s">
        <v>140</v>
      </c>
      <c r="D23" s="5"/>
      <c r="E23" s="5"/>
      <c r="F23" s="5"/>
      <c r="G23" s="5"/>
      <c r="H23" s="5"/>
      <c r="I23" s="5"/>
      <c r="J23" s="5"/>
      <c r="K23" s="5"/>
    </row>
    <row r="24" spans="1:11">
      <c r="A24" s="1" t="s">
        <v>23</v>
      </c>
      <c r="B24" t="s">
        <v>156</v>
      </c>
      <c r="C24" s="8" t="s">
        <v>141</v>
      </c>
      <c r="D24" s="5"/>
      <c r="E24" s="5"/>
      <c r="F24" s="5"/>
      <c r="G24" s="5"/>
      <c r="H24" s="5"/>
      <c r="I24" s="5"/>
      <c r="J24" s="5"/>
      <c r="K24" s="5"/>
    </row>
    <row r="25" spans="1:11">
      <c r="A25" s="1" t="s">
        <v>24</v>
      </c>
      <c r="B25" t="s">
        <v>156</v>
      </c>
      <c r="C25" s="6"/>
      <c r="D25" s="5"/>
      <c r="E25" s="5"/>
      <c r="F25" s="5"/>
      <c r="G25" s="5"/>
      <c r="H25" s="5"/>
      <c r="I25" s="5"/>
      <c r="J25" s="5"/>
      <c r="K25" s="5"/>
    </row>
    <row r="26" spans="1:11">
      <c r="A26" s="1" t="s">
        <v>25</v>
      </c>
      <c r="B26" t="s">
        <v>156</v>
      </c>
      <c r="C26" s="8" t="s">
        <v>142</v>
      </c>
      <c r="D26" s="5"/>
      <c r="E26" s="5"/>
      <c r="F26" s="5"/>
      <c r="G26" s="5"/>
      <c r="H26" s="5"/>
      <c r="I26" s="5"/>
      <c r="J26" s="5"/>
      <c r="K26" s="5"/>
    </row>
    <row r="27" spans="1:11">
      <c r="A27" s="1" t="s">
        <v>26</v>
      </c>
      <c r="B27" t="s">
        <v>156</v>
      </c>
      <c r="C27" s="8" t="s">
        <v>143</v>
      </c>
      <c r="D27" s="5"/>
      <c r="E27" s="5"/>
      <c r="F27" s="5"/>
      <c r="G27" s="5"/>
      <c r="H27" s="5"/>
      <c r="I27" s="5"/>
      <c r="J27" s="5"/>
      <c r="K27" s="5"/>
    </row>
    <row r="28" spans="1:11">
      <c r="A28" s="1" t="s">
        <v>27</v>
      </c>
      <c r="B28" t="s">
        <v>156</v>
      </c>
      <c r="C28" s="6"/>
      <c r="D28" s="5"/>
      <c r="E28" s="5"/>
      <c r="F28" s="5"/>
      <c r="G28" s="5"/>
      <c r="H28" s="5"/>
      <c r="I28" s="5"/>
      <c r="J28" s="5"/>
      <c r="K28" s="5"/>
    </row>
    <row r="29" spans="1:11">
      <c r="A29" s="1" t="s">
        <v>28</v>
      </c>
      <c r="B29" t="s">
        <v>156</v>
      </c>
      <c r="C29" s="8" t="s">
        <v>144</v>
      </c>
      <c r="D29" s="5"/>
      <c r="E29" s="5"/>
      <c r="F29" s="5"/>
      <c r="G29" s="5"/>
      <c r="H29" s="5"/>
      <c r="I29" s="5"/>
      <c r="J29" s="5"/>
      <c r="K29" s="5"/>
    </row>
    <row r="30" spans="1:11">
      <c r="A30" s="1" t="s">
        <v>29</v>
      </c>
      <c r="B30" t="s">
        <v>156</v>
      </c>
      <c r="C30" s="8" t="s">
        <v>145</v>
      </c>
      <c r="D30" s="5"/>
      <c r="E30" s="5"/>
      <c r="F30" s="5"/>
      <c r="G30" s="5"/>
      <c r="H30" s="5"/>
      <c r="I30" s="5"/>
      <c r="J30" s="5"/>
      <c r="K30" s="5"/>
    </row>
    <row r="31" spans="1:11">
      <c r="A31" s="1" t="s">
        <v>30</v>
      </c>
      <c r="B31" t="s">
        <v>156</v>
      </c>
      <c r="C31" s="8" t="s">
        <v>146</v>
      </c>
      <c r="D31" s="5"/>
      <c r="E31" s="5"/>
      <c r="F31" s="5"/>
      <c r="G31" s="5"/>
      <c r="H31" s="5"/>
      <c r="I31" s="5"/>
      <c r="J31" s="5"/>
      <c r="K31" s="5"/>
    </row>
    <row r="32" spans="1:11">
      <c r="A32" s="1" t="s">
        <v>31</v>
      </c>
      <c r="B32" t="s">
        <v>156</v>
      </c>
      <c r="C32" s="8" t="s">
        <v>147</v>
      </c>
      <c r="D32" s="5"/>
      <c r="E32" s="5"/>
      <c r="F32" s="5"/>
      <c r="G32" s="5"/>
      <c r="H32" s="5"/>
      <c r="I32" s="5"/>
      <c r="J32" s="5"/>
      <c r="K32" s="5"/>
    </row>
    <row r="33" spans="1:11">
      <c r="A33" s="1" t="s">
        <v>32</v>
      </c>
      <c r="B33" t="s">
        <v>156</v>
      </c>
      <c r="C33" s="8" t="s">
        <v>148</v>
      </c>
      <c r="D33" s="5"/>
      <c r="E33" s="5"/>
      <c r="F33" s="5"/>
      <c r="G33" s="5"/>
      <c r="H33" s="5"/>
      <c r="I33" s="5"/>
      <c r="J33" s="5"/>
      <c r="K33" s="5"/>
    </row>
    <row r="34" spans="1:11">
      <c r="A34" s="1" t="s">
        <v>33</v>
      </c>
      <c r="B34" t="s">
        <v>156</v>
      </c>
      <c r="C34" s="8" t="s">
        <v>149</v>
      </c>
      <c r="D34" s="5"/>
      <c r="E34" s="5"/>
      <c r="F34" s="5"/>
      <c r="G34" s="5"/>
      <c r="H34" s="5"/>
      <c r="I34" s="5"/>
      <c r="J34" s="5"/>
      <c r="K34" s="5"/>
    </row>
    <row r="35" spans="1:11">
      <c r="A35" s="1" t="s">
        <v>34</v>
      </c>
      <c r="B35" t="s">
        <v>156</v>
      </c>
      <c r="C35" s="8" t="s">
        <v>150</v>
      </c>
      <c r="D35" s="5"/>
      <c r="E35" s="5"/>
      <c r="F35" s="5"/>
      <c r="G35" s="5"/>
      <c r="H35" s="5"/>
      <c r="I35" s="5"/>
      <c r="J35" s="5"/>
      <c r="K35" s="5"/>
    </row>
    <row r="36" spans="1:11">
      <c r="A36" s="1" t="s">
        <v>35</v>
      </c>
      <c r="B36" t="s">
        <v>156</v>
      </c>
      <c r="C36" s="6"/>
      <c r="D36" s="5"/>
      <c r="E36" s="5"/>
      <c r="F36" s="5"/>
      <c r="G36" s="5"/>
      <c r="H36" s="5"/>
      <c r="I36" s="5"/>
      <c r="J36" s="5"/>
      <c r="K36" s="5"/>
    </row>
    <row r="37" spans="1:11">
      <c r="A37" s="1" t="s">
        <v>36</v>
      </c>
      <c r="B37" t="s">
        <v>156</v>
      </c>
      <c r="C37" s="4" t="s">
        <v>151</v>
      </c>
      <c r="D37" s="5"/>
      <c r="E37" s="5"/>
      <c r="F37" s="5"/>
      <c r="G37" s="5"/>
      <c r="H37" s="5"/>
      <c r="I37" s="5"/>
      <c r="J37" s="5"/>
      <c r="K37" s="5"/>
    </row>
    <row r="38" spans="1:11">
      <c r="A38" s="1" t="s">
        <v>37</v>
      </c>
      <c r="B38" t="s">
        <v>156</v>
      </c>
      <c r="C38" s="6"/>
      <c r="D38" s="5"/>
      <c r="E38" s="5"/>
      <c r="F38" s="5"/>
      <c r="G38" s="5"/>
      <c r="H38" s="5"/>
      <c r="I38" s="5"/>
      <c r="J38" s="5"/>
      <c r="K38" s="5"/>
    </row>
    <row r="39" spans="1:11">
      <c r="A39" s="1" t="s">
        <v>38</v>
      </c>
      <c r="B39" t="s">
        <v>156</v>
      </c>
      <c r="C39" s="4" t="s">
        <v>152</v>
      </c>
      <c r="D39" s="5"/>
      <c r="E39" s="5"/>
      <c r="F39" s="5"/>
      <c r="G39" s="5"/>
      <c r="H39" s="5"/>
      <c r="I39" s="5"/>
      <c r="J39" s="5"/>
      <c r="K39" s="5"/>
    </row>
    <row r="40" spans="1:11">
      <c r="A40" s="1" t="s">
        <v>39</v>
      </c>
      <c r="B40" t="s">
        <v>156</v>
      </c>
      <c r="C40" s="9" t="s">
        <v>153</v>
      </c>
      <c r="D40" s="5"/>
      <c r="E40" s="5"/>
      <c r="F40" s="5"/>
      <c r="G40" s="5"/>
      <c r="H40" s="5"/>
      <c r="I40" s="5"/>
      <c r="J40" s="5"/>
      <c r="K40" s="5"/>
    </row>
    <row r="41" spans="1:11">
      <c r="A41" s="1" t="s">
        <v>40</v>
      </c>
      <c r="B41" t="s">
        <v>156</v>
      </c>
    </row>
    <row r="42" spans="1:11">
      <c r="A42" s="1" t="s">
        <v>41</v>
      </c>
      <c r="B42" t="s">
        <v>156</v>
      </c>
    </row>
    <row r="43" spans="1:11">
      <c r="A43" s="1" t="s">
        <v>42</v>
      </c>
      <c r="B43" t="s">
        <v>156</v>
      </c>
    </row>
    <row r="44" spans="1:11">
      <c r="A44" s="1" t="s">
        <v>43</v>
      </c>
      <c r="B44" t="s">
        <v>156</v>
      </c>
    </row>
    <row r="45" spans="1:11">
      <c r="A45" s="1" t="s">
        <v>44</v>
      </c>
      <c r="B45" t="s">
        <v>156</v>
      </c>
    </row>
    <row r="46" spans="1:11">
      <c r="A46" s="1" t="s">
        <v>45</v>
      </c>
      <c r="B46" t="s">
        <v>156</v>
      </c>
    </row>
    <row r="47" spans="1:11">
      <c r="A47" s="1" t="s">
        <v>46</v>
      </c>
      <c r="B47" t="s">
        <v>156</v>
      </c>
    </row>
    <row r="48" spans="1:11">
      <c r="A48" s="1" t="s">
        <v>47</v>
      </c>
      <c r="B48" t="s">
        <v>156</v>
      </c>
    </row>
    <row r="49" spans="1:2">
      <c r="A49" s="1" t="s">
        <v>48</v>
      </c>
      <c r="B49" t="s">
        <v>156</v>
      </c>
    </row>
    <row r="50" spans="1:2">
      <c r="A50" s="1" t="s">
        <v>49</v>
      </c>
      <c r="B50" t="s">
        <v>156</v>
      </c>
    </row>
    <row r="51" spans="1:2">
      <c r="A51" s="1" t="s">
        <v>50</v>
      </c>
      <c r="B51" t="s">
        <v>156</v>
      </c>
    </row>
    <row r="52" spans="1:2">
      <c r="A52" s="1" t="s">
        <v>51</v>
      </c>
      <c r="B52" t="s">
        <v>156</v>
      </c>
    </row>
    <row r="53" spans="1:2">
      <c r="A53" s="1" t="s">
        <v>52</v>
      </c>
      <c r="B53" t="s">
        <v>156</v>
      </c>
    </row>
    <row r="54" spans="1:2">
      <c r="A54" s="1" t="s">
        <v>53</v>
      </c>
      <c r="B54" t="s">
        <v>156</v>
      </c>
    </row>
    <row r="55" spans="1:2">
      <c r="A55" s="1" t="s">
        <v>54</v>
      </c>
      <c r="B55" t="s">
        <v>156</v>
      </c>
    </row>
    <row r="56" spans="1:2">
      <c r="A56" s="1" t="s">
        <v>55</v>
      </c>
      <c r="B56" t="s">
        <v>156</v>
      </c>
    </row>
    <row r="57" spans="1:2">
      <c r="A57" s="1" t="s">
        <v>56</v>
      </c>
      <c r="B57" t="s">
        <v>156</v>
      </c>
    </row>
    <row r="58" spans="1:2">
      <c r="A58" s="1" t="s">
        <v>57</v>
      </c>
      <c r="B58" t="s">
        <v>156</v>
      </c>
    </row>
    <row r="59" spans="1:2">
      <c r="A59" s="1" t="s">
        <v>58</v>
      </c>
      <c r="B59" t="s">
        <v>156</v>
      </c>
    </row>
    <row r="60" spans="1:2">
      <c r="A60" s="1" t="s">
        <v>59</v>
      </c>
      <c r="B60" t="s">
        <v>156</v>
      </c>
    </row>
    <row r="61" spans="1:2">
      <c r="A61" s="1" t="s">
        <v>60</v>
      </c>
      <c r="B61" t="s">
        <v>156</v>
      </c>
    </row>
    <row r="62" spans="1:2">
      <c r="A62" s="1" t="s">
        <v>61</v>
      </c>
      <c r="B62" t="s">
        <v>156</v>
      </c>
    </row>
    <row r="63" spans="1:2">
      <c r="A63" s="1" t="s">
        <v>62</v>
      </c>
      <c r="B63" t="s">
        <v>156</v>
      </c>
    </row>
    <row r="64" spans="1:2">
      <c r="A64" s="1" t="s">
        <v>63</v>
      </c>
      <c r="B64" t="s">
        <v>156</v>
      </c>
    </row>
    <row r="65" spans="1:2">
      <c r="A65" s="1" t="s">
        <v>64</v>
      </c>
      <c r="B65" t="s">
        <v>156</v>
      </c>
    </row>
    <row r="66" spans="1:2">
      <c r="A66" s="1" t="s">
        <v>65</v>
      </c>
      <c r="B66" t="s">
        <v>156</v>
      </c>
    </row>
    <row r="67" spans="1:2">
      <c r="A67" s="1" t="s">
        <v>66</v>
      </c>
      <c r="B67" t="s">
        <v>156</v>
      </c>
    </row>
    <row r="68" spans="1:2">
      <c r="A68" s="1" t="s">
        <v>67</v>
      </c>
      <c r="B68" t="s">
        <v>156</v>
      </c>
    </row>
    <row r="69" spans="1:2">
      <c r="A69" s="1" t="s">
        <v>68</v>
      </c>
      <c r="B69" t="s">
        <v>156</v>
      </c>
    </row>
    <row r="70" spans="1:2">
      <c r="A70" s="1" t="s">
        <v>69</v>
      </c>
      <c r="B70" t="s">
        <v>156</v>
      </c>
    </row>
    <row r="71" spans="1:2">
      <c r="A71" s="1" t="s">
        <v>70</v>
      </c>
      <c r="B71" t="s">
        <v>156</v>
      </c>
    </row>
    <row r="72" spans="1:2">
      <c r="A72" s="1" t="s">
        <v>71</v>
      </c>
      <c r="B72" t="s">
        <v>156</v>
      </c>
    </row>
    <row r="73" spans="1:2">
      <c r="A73" s="1" t="s">
        <v>72</v>
      </c>
      <c r="B73" t="s">
        <v>156</v>
      </c>
    </row>
    <row r="74" spans="1:2">
      <c r="A74" s="1" t="s">
        <v>73</v>
      </c>
      <c r="B74" t="s">
        <v>156</v>
      </c>
    </row>
    <row r="75" spans="1:2">
      <c r="A75" s="1" t="s">
        <v>74</v>
      </c>
      <c r="B75" t="s">
        <v>156</v>
      </c>
    </row>
    <row r="76" spans="1:2">
      <c r="A76" s="1" t="s">
        <v>75</v>
      </c>
      <c r="B76" t="s">
        <v>156</v>
      </c>
    </row>
    <row r="77" spans="1:2">
      <c r="A77" s="1" t="s">
        <v>76</v>
      </c>
      <c r="B77" t="s">
        <v>156</v>
      </c>
    </row>
    <row r="78" spans="1:2">
      <c r="A78" s="1" t="s">
        <v>77</v>
      </c>
      <c r="B78" t="s">
        <v>156</v>
      </c>
    </row>
    <row r="79" spans="1:2">
      <c r="A79" s="1" t="s">
        <v>78</v>
      </c>
      <c r="B79" t="s">
        <v>156</v>
      </c>
    </row>
    <row r="80" spans="1:2">
      <c r="A80" s="1" t="s">
        <v>79</v>
      </c>
      <c r="B80" t="s">
        <v>156</v>
      </c>
    </row>
    <row r="81" spans="1:2">
      <c r="A81" s="1" t="s">
        <v>80</v>
      </c>
      <c r="B81" t="s">
        <v>156</v>
      </c>
    </row>
    <row r="82" spans="1:2">
      <c r="A82" s="1" t="s">
        <v>81</v>
      </c>
      <c r="B82" t="s">
        <v>156</v>
      </c>
    </row>
    <row r="83" spans="1:2">
      <c r="A83" s="1" t="s">
        <v>82</v>
      </c>
      <c r="B83" t="s">
        <v>156</v>
      </c>
    </row>
    <row r="84" spans="1:2">
      <c r="A84" s="1" t="s">
        <v>83</v>
      </c>
      <c r="B84" t="s">
        <v>156</v>
      </c>
    </row>
    <row r="85" spans="1:2">
      <c r="A85" s="1" t="s">
        <v>84</v>
      </c>
      <c r="B85" t="s">
        <v>156</v>
      </c>
    </row>
    <row r="86" spans="1:2">
      <c r="A86" s="1" t="s">
        <v>85</v>
      </c>
      <c r="B86" t="s">
        <v>156</v>
      </c>
    </row>
    <row r="87" spans="1:2">
      <c r="A87" s="1" t="s">
        <v>86</v>
      </c>
      <c r="B87" t="s">
        <v>156</v>
      </c>
    </row>
    <row r="88" spans="1:2">
      <c r="A88" s="1" t="s">
        <v>87</v>
      </c>
      <c r="B88" t="s">
        <v>156</v>
      </c>
    </row>
    <row r="89" spans="1:2">
      <c r="A89" s="1" t="s">
        <v>88</v>
      </c>
      <c r="B89" t="s">
        <v>156</v>
      </c>
    </row>
    <row r="90" spans="1:2">
      <c r="A90" s="1" t="s">
        <v>89</v>
      </c>
      <c r="B90" t="s">
        <v>156</v>
      </c>
    </row>
    <row r="91" spans="1:2">
      <c r="A91" s="1" t="s">
        <v>90</v>
      </c>
      <c r="B91" t="s">
        <v>156</v>
      </c>
    </row>
    <row r="92" spans="1:2">
      <c r="A92" s="1" t="s">
        <v>91</v>
      </c>
      <c r="B92" t="s">
        <v>156</v>
      </c>
    </row>
    <row r="93" spans="1:2">
      <c r="A93" s="1" t="s">
        <v>92</v>
      </c>
      <c r="B93" t="s">
        <v>156</v>
      </c>
    </row>
    <row r="94" spans="1:2">
      <c r="A94" s="1" t="s">
        <v>93</v>
      </c>
      <c r="B94" t="s">
        <v>156</v>
      </c>
    </row>
    <row r="95" spans="1:2">
      <c r="A95" s="1" t="s">
        <v>94</v>
      </c>
      <c r="B95" t="s">
        <v>156</v>
      </c>
    </row>
    <row r="96" spans="1:2">
      <c r="A96" s="1" t="s">
        <v>95</v>
      </c>
      <c r="B96" t="s">
        <v>156</v>
      </c>
    </row>
    <row r="97" spans="1:2">
      <c r="A97" s="1" t="s">
        <v>96</v>
      </c>
      <c r="B97" t="s">
        <v>156</v>
      </c>
    </row>
    <row r="98" spans="1:2">
      <c r="A98" s="1" t="s">
        <v>97</v>
      </c>
      <c r="B98" t="s">
        <v>156</v>
      </c>
    </row>
    <row r="99" spans="1:2">
      <c r="A99" s="1" t="s">
        <v>98</v>
      </c>
      <c r="B99" t="s">
        <v>156</v>
      </c>
    </row>
    <row r="100" spans="1:2">
      <c r="A100" s="1" t="s">
        <v>99</v>
      </c>
      <c r="B100" t="s">
        <v>156</v>
      </c>
    </row>
    <row r="101" spans="1:2">
      <c r="A101" s="1" t="s">
        <v>100</v>
      </c>
      <c r="B101" t="s">
        <v>156</v>
      </c>
    </row>
    <row r="102" spans="1:2">
      <c r="A102" s="1" t="s">
        <v>101</v>
      </c>
      <c r="B102" t="s">
        <v>156</v>
      </c>
    </row>
    <row r="103" spans="1:2">
      <c r="A103" s="1" t="s">
        <v>102</v>
      </c>
      <c r="B103" t="s">
        <v>156</v>
      </c>
    </row>
    <row r="104" spans="1:2">
      <c r="A104" s="1" t="s">
        <v>103</v>
      </c>
      <c r="B104" t="s">
        <v>156</v>
      </c>
    </row>
    <row r="105" spans="1:2">
      <c r="A105" s="1" t="s">
        <v>104</v>
      </c>
      <c r="B105" t="s">
        <v>156</v>
      </c>
    </row>
    <row r="106" spans="1:2">
      <c r="A106" s="1" t="s">
        <v>105</v>
      </c>
      <c r="B106" t="s">
        <v>156</v>
      </c>
    </row>
    <row r="107" spans="1:2">
      <c r="A107" s="1" t="s">
        <v>106</v>
      </c>
      <c r="B107" t="s">
        <v>156</v>
      </c>
    </row>
    <row r="108" spans="1:2">
      <c r="A108" s="1" t="s">
        <v>107</v>
      </c>
      <c r="B108" t="s">
        <v>156</v>
      </c>
    </row>
    <row r="109" spans="1:2">
      <c r="A109" s="1" t="s">
        <v>108</v>
      </c>
      <c r="B109" t="s">
        <v>156</v>
      </c>
    </row>
    <row r="110" spans="1:2">
      <c r="A110" s="1" t="s">
        <v>109</v>
      </c>
      <c r="B110" t="s">
        <v>156</v>
      </c>
    </row>
    <row r="111" spans="1:2">
      <c r="A111" s="1" t="s">
        <v>110</v>
      </c>
      <c r="B111" t="s">
        <v>156</v>
      </c>
    </row>
    <row r="112" spans="1:2">
      <c r="A112" s="1" t="s">
        <v>111</v>
      </c>
      <c r="B112" t="s">
        <v>156</v>
      </c>
    </row>
    <row r="113" spans="1:2">
      <c r="A113" s="1" t="s">
        <v>112</v>
      </c>
      <c r="B113" t="s">
        <v>156</v>
      </c>
    </row>
    <row r="114" spans="1:2">
      <c r="A114" s="1" t="s">
        <v>113</v>
      </c>
      <c r="B114" t="s">
        <v>156</v>
      </c>
    </row>
    <row r="115" spans="1:2">
      <c r="A115" s="1" t="s">
        <v>114</v>
      </c>
      <c r="B115" t="s">
        <v>156</v>
      </c>
    </row>
    <row r="116" spans="1:2">
      <c r="A116" s="1" t="s">
        <v>115</v>
      </c>
      <c r="B116" t="s">
        <v>156</v>
      </c>
    </row>
    <row r="117" spans="1:2">
      <c r="A117" s="1" t="s">
        <v>116</v>
      </c>
      <c r="B117" t="s">
        <v>156</v>
      </c>
    </row>
    <row r="118" spans="1:2">
      <c r="A118" s="1" t="s">
        <v>117</v>
      </c>
      <c r="B118" t="s">
        <v>156</v>
      </c>
    </row>
    <row r="119" spans="1:2">
      <c r="A119" s="1" t="s">
        <v>118</v>
      </c>
      <c r="B119" t="s">
        <v>156</v>
      </c>
    </row>
    <row r="120" spans="1:2">
      <c r="A120" s="1" t="s">
        <v>119</v>
      </c>
      <c r="B120" t="s">
        <v>156</v>
      </c>
    </row>
    <row r="121" spans="1:2">
      <c r="A121" s="1" t="s">
        <v>120</v>
      </c>
      <c r="B121" t="s">
        <v>156</v>
      </c>
    </row>
    <row r="122" spans="1:2">
      <c r="A122" s="1" t="s">
        <v>121</v>
      </c>
      <c r="B122" t="s">
        <v>156</v>
      </c>
    </row>
    <row r="123" spans="1:2">
      <c r="A123" s="1" t="s">
        <v>122</v>
      </c>
      <c r="B123" t="s">
        <v>156</v>
      </c>
    </row>
    <row r="124" spans="1:2">
      <c r="A124" s="1" t="s">
        <v>123</v>
      </c>
      <c r="B124" t="s">
        <v>156</v>
      </c>
    </row>
    <row r="125" spans="1:2">
      <c r="A125" s="1" t="s">
        <v>124</v>
      </c>
      <c r="B125" t="s">
        <v>156</v>
      </c>
    </row>
    <row r="126" spans="1:2">
      <c r="A126" s="1" t="s">
        <v>125</v>
      </c>
      <c r="B126" t="s">
        <v>156</v>
      </c>
    </row>
    <row r="127" spans="1:2">
      <c r="A127" s="1" t="s">
        <v>126</v>
      </c>
      <c r="B127" t="s">
        <v>156</v>
      </c>
    </row>
    <row r="128" spans="1:2">
      <c r="A128" s="1" t="s">
        <v>127</v>
      </c>
      <c r="B128" t="s">
        <v>156</v>
      </c>
    </row>
    <row r="129" spans="1:2">
      <c r="A129" s="1" t="s">
        <v>128</v>
      </c>
      <c r="B129" t="s">
        <v>156</v>
      </c>
    </row>
    <row r="130" spans="1:2">
      <c r="A130" s="1" t="s">
        <v>129</v>
      </c>
      <c r="B130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A5F7-021B-46B2-9DD3-6136F8182947}">
  <dimension ref="A1:EL8002"/>
  <sheetViews>
    <sheetView tabSelected="1" topLeftCell="DC1" workbookViewId="0">
      <selection activeCell="ED3" sqref="ED3"/>
    </sheetView>
  </sheetViews>
  <sheetFormatPr baseColWidth="10" defaultRowHeight="15"/>
  <cols>
    <col min="1" max="1" width="12.140625" customWidth="1"/>
    <col min="2" max="87" width="2" bestFit="1" customWidth="1"/>
    <col min="88" max="88" width="2.140625" bestFit="1" customWidth="1"/>
    <col min="89" max="132" width="2" bestFit="1" customWidth="1"/>
  </cols>
  <sheetData>
    <row r="1" spans="1:142">
      <c r="ED1" s="2" t="s">
        <v>168</v>
      </c>
      <c r="EL1">
        <f>130*130</f>
        <v>16900</v>
      </c>
    </row>
    <row r="2" spans="1:142">
      <c r="ED2" cm="1">
        <f t="array" ref="ED2">_xlfn.LET(_xlpm.g,_xlfn.ANCHORARRAY($C$3),_xlpm.r,ROWS(_xlpm.g),_xlpm.c,COLUMNS(_xlpm.g),MAX(IF(_xlpm.g="^",_xlfn.SEQUENCE(_xlpm.r)*1000+_xlfn.SEQUENCE(,_xlpm.c))))</f>
        <v>56087</v>
      </c>
      <c r="EE2" s="12">
        <f>ROWS(_xlfn.ANCHORARRAY(EE3))</f>
        <v>4752</v>
      </c>
      <c r="EF2" s="14">
        <f>COUNTIF(EF3:EF8002,"&gt;0")</f>
        <v>1720</v>
      </c>
    </row>
    <row r="3" spans="1:142">
      <c r="A3" s="1" t="s">
        <v>0</v>
      </c>
      <c r="B3" t="s">
        <v>156</v>
      </c>
      <c r="C3" t="str" cm="1">
        <f t="array" ref="C3:EB132">MID(A3:A132,_xlfn.SEQUENCE(,LEN(A3)),1)</f>
        <v>.</v>
      </c>
      <c r="D3" t="str">
        <v>.</v>
      </c>
      <c r="E3" t="str">
        <v>.</v>
      </c>
      <c r="F3" t="str">
        <v>.</v>
      </c>
      <c r="G3" t="str">
        <v>.</v>
      </c>
      <c r="H3" t="str">
        <v>.</v>
      </c>
      <c r="I3" t="str">
        <v>.</v>
      </c>
      <c r="J3" t="str">
        <v>.</v>
      </c>
      <c r="K3" t="str">
        <v>.</v>
      </c>
      <c r="L3" t="str">
        <v>.</v>
      </c>
      <c r="M3" t="str">
        <v>.</v>
      </c>
      <c r="N3" t="str">
        <v>.</v>
      </c>
      <c r="O3" t="str">
        <v>#</v>
      </c>
      <c r="P3" t="str">
        <v>.</v>
      </c>
      <c r="Q3" t="str">
        <v>.</v>
      </c>
      <c r="R3" t="str">
        <v>.</v>
      </c>
      <c r="S3" t="str">
        <v>.</v>
      </c>
      <c r="T3" t="str">
        <v>.</v>
      </c>
      <c r="U3" t="str">
        <v>.</v>
      </c>
      <c r="V3" t="str">
        <v>.</v>
      </c>
      <c r="W3" t="str">
        <v>.</v>
      </c>
      <c r="X3" t="str">
        <v>.</v>
      </c>
      <c r="Y3" t="str">
        <v>.</v>
      </c>
      <c r="Z3" t="str">
        <v>.</v>
      </c>
      <c r="AA3" t="str">
        <v>.</v>
      </c>
      <c r="AB3" t="str">
        <v>.</v>
      </c>
      <c r="AC3" t="str">
        <v>.</v>
      </c>
      <c r="AD3" t="str">
        <v>.</v>
      </c>
      <c r="AE3" t="str">
        <v>.</v>
      </c>
      <c r="AF3" t="str">
        <v>.</v>
      </c>
      <c r="AG3" t="str">
        <v>.</v>
      </c>
      <c r="AH3" t="str">
        <v>.</v>
      </c>
      <c r="AI3" t="str">
        <v>.</v>
      </c>
      <c r="AJ3" t="str">
        <v>.</v>
      </c>
      <c r="AK3" t="str">
        <v>.</v>
      </c>
      <c r="AL3" t="str">
        <v>.</v>
      </c>
      <c r="AM3" t="str">
        <v>.</v>
      </c>
      <c r="AN3" t="str">
        <v>.</v>
      </c>
      <c r="AO3" t="str">
        <v>.</v>
      </c>
      <c r="AP3" t="str">
        <v>.</v>
      </c>
      <c r="AQ3" t="str">
        <v>.</v>
      </c>
      <c r="AR3" t="str">
        <v>.</v>
      </c>
      <c r="AS3" t="str">
        <v>.</v>
      </c>
      <c r="AT3" t="str">
        <v>.</v>
      </c>
      <c r="AU3" t="str">
        <v>.</v>
      </c>
      <c r="AV3" t="str">
        <v>.</v>
      </c>
      <c r="AW3" t="str">
        <v>.</v>
      </c>
      <c r="AX3" t="str">
        <v>.</v>
      </c>
      <c r="AY3" t="str">
        <v>.</v>
      </c>
      <c r="AZ3" t="str">
        <v>.</v>
      </c>
      <c r="BA3" t="str">
        <v>.</v>
      </c>
      <c r="BB3" t="str">
        <v>.</v>
      </c>
      <c r="BC3" t="str">
        <v>.</v>
      </c>
      <c r="BD3" t="str">
        <v>.</v>
      </c>
      <c r="BE3" t="str">
        <v>.</v>
      </c>
      <c r="BF3" t="str">
        <v>.</v>
      </c>
      <c r="BG3" t="str">
        <v>#</v>
      </c>
      <c r="BH3" t="str">
        <v>.</v>
      </c>
      <c r="BI3" t="str">
        <v>.</v>
      </c>
      <c r="BJ3" t="str">
        <v>.</v>
      </c>
      <c r="BK3" t="str">
        <v>.</v>
      </c>
      <c r="BL3" t="str">
        <v>.</v>
      </c>
      <c r="BM3" t="str">
        <v>.</v>
      </c>
      <c r="BN3" t="str">
        <v>.</v>
      </c>
      <c r="BO3" t="str">
        <v>#</v>
      </c>
      <c r="BP3" t="str">
        <v>.</v>
      </c>
      <c r="BQ3" t="str">
        <v>.</v>
      </c>
      <c r="BR3" t="str">
        <v>.</v>
      </c>
      <c r="BS3" t="str">
        <v>.</v>
      </c>
      <c r="BT3" t="str">
        <v>.</v>
      </c>
      <c r="BU3" t="str">
        <v>.</v>
      </c>
      <c r="BV3" t="str">
        <v>.</v>
      </c>
      <c r="BW3" t="str">
        <v>.</v>
      </c>
      <c r="BX3" t="str">
        <v>.</v>
      </c>
      <c r="BY3" t="str">
        <v>.</v>
      </c>
      <c r="BZ3" t="str">
        <v>.</v>
      </c>
      <c r="CA3" t="str">
        <v>.</v>
      </c>
      <c r="CB3" t="str">
        <v>.</v>
      </c>
      <c r="CC3" t="str">
        <v>#</v>
      </c>
      <c r="CD3" t="str">
        <v>.</v>
      </c>
      <c r="CE3" t="str">
        <v>.</v>
      </c>
      <c r="CF3" t="str">
        <v>.</v>
      </c>
      <c r="CG3" t="str">
        <v>.</v>
      </c>
      <c r="CH3" t="str">
        <v>.</v>
      </c>
      <c r="CI3" t="str">
        <v>.</v>
      </c>
      <c r="CJ3" t="str">
        <v>.</v>
      </c>
      <c r="CK3" t="str">
        <v>.</v>
      </c>
      <c r="CL3" t="str">
        <v>.</v>
      </c>
      <c r="CM3" t="str">
        <v>.</v>
      </c>
      <c r="CN3" t="str">
        <v>.</v>
      </c>
      <c r="CO3" t="str">
        <v>#</v>
      </c>
      <c r="CP3" t="str">
        <v>.</v>
      </c>
      <c r="CQ3" t="str">
        <v>.</v>
      </c>
      <c r="CR3" t="str">
        <v>.</v>
      </c>
      <c r="CS3" t="str">
        <v>.</v>
      </c>
      <c r="CT3" t="str">
        <v>.</v>
      </c>
      <c r="CU3" t="str">
        <v>.</v>
      </c>
      <c r="CV3" t="str">
        <v>.</v>
      </c>
      <c r="CW3" t="str">
        <v>.</v>
      </c>
      <c r="CX3" t="str">
        <v>.</v>
      </c>
      <c r="CY3" t="str">
        <v>.</v>
      </c>
      <c r="CZ3" t="str">
        <v>.</v>
      </c>
      <c r="DA3" t="str">
        <v>.</v>
      </c>
      <c r="DB3" t="str">
        <v>.</v>
      </c>
      <c r="DC3" t="str">
        <v>.</v>
      </c>
      <c r="DD3" t="str">
        <v>.</v>
      </c>
      <c r="DE3" t="str">
        <v>.</v>
      </c>
      <c r="DF3" t="str">
        <v>.</v>
      </c>
      <c r="DG3" t="str">
        <v>.</v>
      </c>
      <c r="DH3" t="str">
        <v>.</v>
      </c>
      <c r="DI3" t="str">
        <v>.</v>
      </c>
      <c r="DJ3" t="str">
        <v>.</v>
      </c>
      <c r="DK3" t="str">
        <v>.</v>
      </c>
      <c r="DL3" t="str">
        <v>.</v>
      </c>
      <c r="DM3" t="str">
        <v>.</v>
      </c>
      <c r="DN3" t="str">
        <v>.</v>
      </c>
      <c r="DO3" t="str">
        <v>.</v>
      </c>
      <c r="DP3" t="str">
        <v>.</v>
      </c>
      <c r="DQ3" t="str">
        <v>.</v>
      </c>
      <c r="DR3" t="str">
        <v>.</v>
      </c>
      <c r="DS3" t="str">
        <v>.</v>
      </c>
      <c r="DT3" t="str">
        <v>.</v>
      </c>
      <c r="DU3" t="str">
        <v>.</v>
      </c>
      <c r="DV3" t="str">
        <v>.</v>
      </c>
      <c r="DW3" t="str">
        <v>.</v>
      </c>
      <c r="DX3" t="str">
        <v>.</v>
      </c>
      <c r="DY3" t="str">
        <v>.</v>
      </c>
      <c r="DZ3" t="str">
        <v>.</v>
      </c>
      <c r="EA3" t="str">
        <v>.</v>
      </c>
      <c r="EB3" t="str">
        <v>.</v>
      </c>
      <c r="EC3">
        <f>COUNTIF(_xlfn.ANCHORARRAY(ED3),"&gt;0")</f>
        <v>5253</v>
      </c>
      <c r="ED3" cm="1">
        <f t="array" ref="ED3:ED8002">_xlfn.LET(_xlpm.g,_xlfn.ANCHORARRAY( $C$3), _xlpm.r, ROWS(_xlpm.g), _xlpm.c, COLUMNS(_xlpm.g), _xlfn.SCAN(ED2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IF(INDEX(_xlpm.g, _xlpm.i, _xlpm.j) &lt;&gt; "#", _xlpm.x * 10 + _xlpm.d), 0), _xlfn.XLOOKUP(TRUE, ISNUMBER(_xlpm.b), _xlpm.b)))))</f>
        <v>550871</v>
      </c>
      <c r="EE3" cm="1">
        <f t="array" ref="EE3:EE4754">_xlfn.UNIQUE(_xlfn.VSTACK(ED2,INT(_xlfn._xlws.FILTER(_xlfn.ANCHORARRAY(ED3),_xlfn.ANCHORARRAY(ED3))/10)))</f>
        <v>56087</v>
      </c>
      <c r="EF3" s="3" cm="1">
        <f t="array" ref="EF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"#")*(_xlpm.x&lt;&gt;EE3), _xlpm.x * 10 + _xlpm.d), 0), _xlfn.XLOOKUP(TRUE, ISNUMBER(_xlpm.b), _xlpm.b)))))</f>
        <v>1221274</v>
      </c>
      <c r="EH3" cm="1">
        <f t="array" ref="EH3:EH4754">_xlfn.LET(_xlpm.g,_xlfn.ANCHORARRAY($C$3),_xlpm.r,ROWS(_xlpm.g),_xlpm.c,COLUMNS(_xlpm.g),
_xlfn.MAP(_xlfn.ANCHORARRAY(EE3),_xlfn.LAMBDA(_xlpm.p,
_xlfn.REDUCE($ED$2*10+1,_xlfn.SEQUENCE(8000),_xlfn.LAMBDA(_xlpm.a,_xlpm._,IF(_xlpm.a,_xlfn.LET(
_xlpm.d,MOD(MOD(_xlpm.a,10)+{-1,0,1,2},4)+1,_xlpm.x,INT(_xlpm.a/10)+INDEX({-1000,1,1000,-1},_xlpm.d),
_xlpm.i,INT(_xlpm.x/1000),_xlpm.j,MOD(_xlpm.x,1000),_xlpm.b,IF(_xlpm.i*_xlpm.j*(_xlpm.i&lt;=_xlpm.r)*(_xlpm.j&lt;=_xlpm.c),IF((INDEX(_xlpm.g,_xlpm.i,_xlpm.j)&lt;&gt;"#")*(_xlpm.x&lt;&gt;_xlpm.p),_xlpm.x*10+_xlpm.d),0),
_xlfn.XLOOKUP(TRUE,ISNUMBER(_xlpm.b),_xlpm.b)),0))))))</f>
        <v>1221274</v>
      </c>
      <c r="EI3" s="14">
        <f>COUNTIF(_xlfn.ANCHORARRAY(EH3),"&gt;0")</f>
        <v>1720</v>
      </c>
    </row>
    <row r="4" spans="1:142">
      <c r="A4" s="1" t="s">
        <v>1</v>
      </c>
      <c r="B4" t="s">
        <v>156</v>
      </c>
      <c r="C4" t="str">
        <v>.</v>
      </c>
      <c r="D4" t="str">
        <v>.</v>
      </c>
      <c r="E4" t="str">
        <v>.</v>
      </c>
      <c r="F4" t="str">
        <v>.</v>
      </c>
      <c r="G4" t="str">
        <v>.</v>
      </c>
      <c r="H4" t="str">
        <v>.</v>
      </c>
      <c r="I4" t="str">
        <v>.</v>
      </c>
      <c r="J4" t="str">
        <v>.</v>
      </c>
      <c r="K4" t="str">
        <v>.</v>
      </c>
      <c r="L4" t="str">
        <v>.</v>
      </c>
      <c r="M4" t="str">
        <v>#</v>
      </c>
      <c r="N4" t="str">
        <v>.</v>
      </c>
      <c r="O4" t="str">
        <v>.</v>
      </c>
      <c r="P4" t="str">
        <v>.</v>
      </c>
      <c r="Q4" t="str">
        <v>.</v>
      </c>
      <c r="R4" t="str">
        <v>.</v>
      </c>
      <c r="S4" t="str">
        <v>.</v>
      </c>
      <c r="T4" t="str">
        <v>.</v>
      </c>
      <c r="U4" t="str">
        <v>.</v>
      </c>
      <c r="V4" t="str">
        <v>.</v>
      </c>
      <c r="W4" t="str">
        <v>.</v>
      </c>
      <c r="X4" t="str">
        <v>.</v>
      </c>
      <c r="Y4" t="str">
        <v>.</v>
      </c>
      <c r="Z4" t="str">
        <v>.</v>
      </c>
      <c r="AA4" t="str">
        <v>.</v>
      </c>
      <c r="AB4" t="str">
        <v>.</v>
      </c>
      <c r="AC4" t="str">
        <v>.</v>
      </c>
      <c r="AD4" t="str">
        <v>.</v>
      </c>
      <c r="AE4" t="str">
        <v>.</v>
      </c>
      <c r="AF4" t="str">
        <v>.</v>
      </c>
      <c r="AG4" t="str">
        <v>.</v>
      </c>
      <c r="AH4" t="str">
        <v>#</v>
      </c>
      <c r="AI4" t="str">
        <v>.</v>
      </c>
      <c r="AJ4" t="str">
        <v>.</v>
      </c>
      <c r="AK4" t="str">
        <v>.</v>
      </c>
      <c r="AL4" t="str">
        <v>.</v>
      </c>
      <c r="AM4" t="str">
        <v>.</v>
      </c>
      <c r="AN4" t="str">
        <v>.</v>
      </c>
      <c r="AO4" t="str">
        <v>.</v>
      </c>
      <c r="AP4" t="str">
        <v>.</v>
      </c>
      <c r="AQ4" t="str">
        <v>.</v>
      </c>
      <c r="AR4" t="str">
        <v>.</v>
      </c>
      <c r="AS4" t="str">
        <v>.</v>
      </c>
      <c r="AT4" t="str">
        <v>.</v>
      </c>
      <c r="AU4" t="str">
        <v>.</v>
      </c>
      <c r="AV4" t="str">
        <v>.</v>
      </c>
      <c r="AW4" t="str">
        <v>.</v>
      </c>
      <c r="AX4" t="str">
        <v>.</v>
      </c>
      <c r="AY4" t="str">
        <v>.</v>
      </c>
      <c r="AZ4" t="str">
        <v>.</v>
      </c>
      <c r="BA4" t="str">
        <v>.</v>
      </c>
      <c r="BB4" t="str">
        <v>.</v>
      </c>
      <c r="BC4" t="str">
        <v>.</v>
      </c>
      <c r="BD4" t="str">
        <v>.</v>
      </c>
      <c r="BE4" t="str">
        <v>.</v>
      </c>
      <c r="BF4" t="str">
        <v>.</v>
      </c>
      <c r="BG4" t="str">
        <v>.</v>
      </c>
      <c r="BH4" t="str">
        <v>.</v>
      </c>
      <c r="BI4" t="str">
        <v>.</v>
      </c>
      <c r="BJ4" t="str">
        <v>.</v>
      </c>
      <c r="BK4" t="str">
        <v>.</v>
      </c>
      <c r="BL4" t="str">
        <v>.</v>
      </c>
      <c r="BM4" t="str">
        <v>.</v>
      </c>
      <c r="BN4" t="str">
        <v>.</v>
      </c>
      <c r="BO4" t="str">
        <v>.</v>
      </c>
      <c r="BP4" t="str">
        <v>.</v>
      </c>
      <c r="BQ4" t="str">
        <v>.</v>
      </c>
      <c r="BR4" t="str">
        <v>.</v>
      </c>
      <c r="BS4" t="str">
        <v>.</v>
      </c>
      <c r="BT4" t="str">
        <v>.</v>
      </c>
      <c r="BU4" t="str">
        <v>.</v>
      </c>
      <c r="BV4" t="str">
        <v>.</v>
      </c>
      <c r="BW4" t="str">
        <v>.</v>
      </c>
      <c r="BX4" t="str">
        <v>#</v>
      </c>
      <c r="BY4" t="str">
        <v>.</v>
      </c>
      <c r="BZ4" t="str">
        <v>.</v>
      </c>
      <c r="CA4" t="str">
        <v>.</v>
      </c>
      <c r="CB4" t="str">
        <v>.</v>
      </c>
      <c r="CC4" t="str">
        <v>.</v>
      </c>
      <c r="CD4" t="str">
        <v>.</v>
      </c>
      <c r="CE4" t="str">
        <v>.</v>
      </c>
      <c r="CF4" t="str">
        <v>.</v>
      </c>
      <c r="CG4" t="str">
        <v>.</v>
      </c>
      <c r="CH4" t="str">
        <v>.</v>
      </c>
      <c r="CI4" t="str">
        <v>.</v>
      </c>
      <c r="CJ4" t="str">
        <v>.</v>
      </c>
      <c r="CK4" t="str">
        <v>#</v>
      </c>
      <c r="CL4" t="str">
        <v>.</v>
      </c>
      <c r="CM4" t="str">
        <v>.</v>
      </c>
      <c r="CN4" t="str">
        <v>.</v>
      </c>
      <c r="CO4" t="str">
        <v>.</v>
      </c>
      <c r="CP4" t="str">
        <v>.</v>
      </c>
      <c r="CQ4" t="str">
        <v>.</v>
      </c>
      <c r="CR4" t="str">
        <v>.</v>
      </c>
      <c r="CS4" t="str">
        <v>.</v>
      </c>
      <c r="CT4" t="str">
        <v>.</v>
      </c>
      <c r="CU4" t="str">
        <v>.</v>
      </c>
      <c r="CV4" t="str">
        <v>.</v>
      </c>
      <c r="CW4" t="str">
        <v>.</v>
      </c>
      <c r="CX4" t="str">
        <v>#</v>
      </c>
      <c r="CY4" t="str">
        <v>.</v>
      </c>
      <c r="CZ4" t="str">
        <v>.</v>
      </c>
      <c r="DA4" t="str">
        <v>.</v>
      </c>
      <c r="DB4" t="str">
        <v>.</v>
      </c>
      <c r="DC4" t="str">
        <v>.</v>
      </c>
      <c r="DD4" t="str">
        <v>#</v>
      </c>
      <c r="DE4" t="str">
        <v>#</v>
      </c>
      <c r="DF4" t="str">
        <v>.</v>
      </c>
      <c r="DG4" t="str">
        <v>.</v>
      </c>
      <c r="DH4" t="str">
        <v>.</v>
      </c>
      <c r="DI4" t="str">
        <v>.</v>
      </c>
      <c r="DJ4" t="str">
        <v>.</v>
      </c>
      <c r="DK4" t="str">
        <v>.</v>
      </c>
      <c r="DL4" t="str">
        <v>.</v>
      </c>
      <c r="DM4" t="str">
        <v>.</v>
      </c>
      <c r="DN4" t="str">
        <v>.</v>
      </c>
      <c r="DO4" t="str">
        <v>.</v>
      </c>
      <c r="DP4" t="str">
        <v>.</v>
      </c>
      <c r="DQ4" t="str">
        <v>.</v>
      </c>
      <c r="DR4" t="str">
        <v>.</v>
      </c>
      <c r="DS4" t="str">
        <v>.</v>
      </c>
      <c r="DT4" t="str">
        <v>.</v>
      </c>
      <c r="DU4" t="str">
        <v>.</v>
      </c>
      <c r="DV4" t="str">
        <v>.</v>
      </c>
      <c r="DW4" t="str">
        <v>.</v>
      </c>
      <c r="DX4" t="str">
        <v>.</v>
      </c>
      <c r="DY4" t="str">
        <v>#</v>
      </c>
      <c r="DZ4" t="str">
        <v>.</v>
      </c>
      <c r="EA4" t="str">
        <v>.</v>
      </c>
      <c r="EB4" t="str">
        <v>.</v>
      </c>
      <c r="ED4">
        <v>540871</v>
      </c>
      <c r="EE4">
        <v>55087</v>
      </c>
      <c r="EF4" s="3" cm="1">
        <f t="array" ref="EF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"#")*(_xlpm.x&lt;&gt;EE4), _xlpm.x * 10 + _xlpm.d), 0), _xlfn.XLOOKUP(TRUE, ISNUMBER(_xlpm.b), _xlpm.b)))))</f>
        <v>0</v>
      </c>
      <c r="EH4">
        <v>0</v>
      </c>
    </row>
    <row r="5" spans="1:142">
      <c r="A5" s="1" t="s">
        <v>2</v>
      </c>
      <c r="B5" t="s">
        <v>156</v>
      </c>
      <c r="C5" t="str">
        <v>.</v>
      </c>
      <c r="D5" t="str">
        <v>#</v>
      </c>
      <c r="E5" t="str">
        <v>.</v>
      </c>
      <c r="F5" t="str">
        <v>.</v>
      </c>
      <c r="G5" t="str">
        <v>.</v>
      </c>
      <c r="H5" t="str">
        <v>.</v>
      </c>
      <c r="I5" t="str">
        <v>.</v>
      </c>
      <c r="J5" t="str">
        <v>.</v>
      </c>
      <c r="K5" t="str">
        <v>.</v>
      </c>
      <c r="L5" t="str">
        <v>.</v>
      </c>
      <c r="M5" t="str">
        <v>.</v>
      </c>
      <c r="N5" t="str">
        <v>#</v>
      </c>
      <c r="O5" t="str">
        <v>.</v>
      </c>
      <c r="P5" t="str">
        <v>.</v>
      </c>
      <c r="Q5" t="str">
        <v>.</v>
      </c>
      <c r="R5" t="str">
        <v>.</v>
      </c>
      <c r="S5" t="str">
        <v>.</v>
      </c>
      <c r="T5" t="str">
        <v>.</v>
      </c>
      <c r="U5" t="str">
        <v>.</v>
      </c>
      <c r="V5" t="str">
        <v>.</v>
      </c>
      <c r="W5" t="str">
        <v>.</v>
      </c>
      <c r="X5" t="str">
        <v>.</v>
      </c>
      <c r="Y5" t="str">
        <v>#</v>
      </c>
      <c r="Z5" t="str">
        <v>.</v>
      </c>
      <c r="AA5" t="str">
        <v>.</v>
      </c>
      <c r="AB5" t="str">
        <v>.</v>
      </c>
      <c r="AC5" t="str">
        <v>.</v>
      </c>
      <c r="AD5" t="str">
        <v>.</v>
      </c>
      <c r="AE5" t="str">
        <v>#</v>
      </c>
      <c r="AF5" t="str">
        <v>.</v>
      </c>
      <c r="AG5" t="str">
        <v>.</v>
      </c>
      <c r="AH5" t="str">
        <v>.</v>
      </c>
      <c r="AI5" t="str">
        <v>.</v>
      </c>
      <c r="AJ5" t="str">
        <v>.</v>
      </c>
      <c r="AK5" t="str">
        <v>.</v>
      </c>
      <c r="AL5" t="str">
        <v>#</v>
      </c>
      <c r="AM5" t="str">
        <v>#</v>
      </c>
      <c r="AN5" t="str">
        <v>.</v>
      </c>
      <c r="AO5" t="str">
        <v>.</v>
      </c>
      <c r="AP5" t="str">
        <v>.</v>
      </c>
      <c r="AQ5" t="str">
        <v>.</v>
      </c>
      <c r="AR5" t="str">
        <v>.</v>
      </c>
      <c r="AS5" t="str">
        <v>.</v>
      </c>
      <c r="AT5" t="str">
        <v>.</v>
      </c>
      <c r="AU5" t="str">
        <v>.</v>
      </c>
      <c r="AV5" t="str">
        <v>.</v>
      </c>
      <c r="AW5" t="str">
        <v>.</v>
      </c>
      <c r="AX5" t="str">
        <v>.</v>
      </c>
      <c r="AY5" t="str">
        <v>.</v>
      </c>
      <c r="AZ5" t="str">
        <v>.</v>
      </c>
      <c r="BA5" t="str">
        <v>.</v>
      </c>
      <c r="BB5" t="str">
        <v>.</v>
      </c>
      <c r="BC5" t="str">
        <v>.</v>
      </c>
      <c r="BD5" t="str">
        <v>.</v>
      </c>
      <c r="BE5" t="str">
        <v>.</v>
      </c>
      <c r="BF5" t="str">
        <v>.</v>
      </c>
      <c r="BG5" t="str">
        <v>.</v>
      </c>
      <c r="BH5" t="str">
        <v>.</v>
      </c>
      <c r="BI5" t="str">
        <v>.</v>
      </c>
      <c r="BJ5" t="str">
        <v>.</v>
      </c>
      <c r="BK5" t="str">
        <v>.</v>
      </c>
      <c r="BL5" t="str">
        <v>.</v>
      </c>
      <c r="BM5" t="str">
        <v>.</v>
      </c>
      <c r="BN5" t="str">
        <v>.</v>
      </c>
      <c r="BO5" t="str">
        <v>.</v>
      </c>
      <c r="BP5" t="str">
        <v>.</v>
      </c>
      <c r="BQ5" t="str">
        <v>.</v>
      </c>
      <c r="BR5" t="str">
        <v>.</v>
      </c>
      <c r="BS5" t="str">
        <v>.</v>
      </c>
      <c r="BT5" t="str">
        <v>.</v>
      </c>
      <c r="BU5" t="str">
        <v>.</v>
      </c>
      <c r="BV5" t="str">
        <v>.</v>
      </c>
      <c r="BW5" t="str">
        <v>.</v>
      </c>
      <c r="BX5" t="str">
        <v>.</v>
      </c>
      <c r="BY5" t="str">
        <v>.</v>
      </c>
      <c r="BZ5" t="str">
        <v>.</v>
      </c>
      <c r="CA5" t="str">
        <v>.</v>
      </c>
      <c r="CB5" t="str">
        <v>.</v>
      </c>
      <c r="CC5" t="str">
        <v>.</v>
      </c>
      <c r="CD5" t="str">
        <v>.</v>
      </c>
      <c r="CE5" t="str">
        <v>.</v>
      </c>
      <c r="CF5" t="str">
        <v>.</v>
      </c>
      <c r="CG5" t="str">
        <v>.</v>
      </c>
      <c r="CH5" t="str">
        <v>.</v>
      </c>
      <c r="CI5" t="str">
        <v>.</v>
      </c>
      <c r="CJ5" t="str">
        <v>.</v>
      </c>
      <c r="CK5" t="str">
        <v>.</v>
      </c>
      <c r="CL5" t="str">
        <v>.</v>
      </c>
      <c r="CM5" t="str">
        <v>.</v>
      </c>
      <c r="CN5" t="str">
        <v>.</v>
      </c>
      <c r="CO5" t="str">
        <v>.</v>
      </c>
      <c r="CP5" t="str">
        <v>.</v>
      </c>
      <c r="CQ5" t="str">
        <v>.</v>
      </c>
      <c r="CR5" t="str">
        <v>.</v>
      </c>
      <c r="CS5" t="str">
        <v>.</v>
      </c>
      <c r="CT5" t="str">
        <v>.</v>
      </c>
      <c r="CU5" t="str">
        <v>.</v>
      </c>
      <c r="CV5" t="str">
        <v>.</v>
      </c>
      <c r="CW5" t="str">
        <v>.</v>
      </c>
      <c r="CX5" t="str">
        <v>.</v>
      </c>
      <c r="CY5" t="str">
        <v>#</v>
      </c>
      <c r="CZ5" t="str">
        <v>.</v>
      </c>
      <c r="DA5" t="str">
        <v>.</v>
      </c>
      <c r="DB5" t="str">
        <v>.</v>
      </c>
      <c r="DC5" t="str">
        <v>.</v>
      </c>
      <c r="DD5" t="str">
        <v>.</v>
      </c>
      <c r="DE5" t="str">
        <v>.</v>
      </c>
      <c r="DF5" t="str">
        <v>.</v>
      </c>
      <c r="DG5" t="str">
        <v>.</v>
      </c>
      <c r="DH5" t="str">
        <v>.</v>
      </c>
      <c r="DI5" t="str">
        <v>.</v>
      </c>
      <c r="DJ5" t="str">
        <v>.</v>
      </c>
      <c r="DK5" t="str">
        <v>.</v>
      </c>
      <c r="DL5" t="str">
        <v>.</v>
      </c>
      <c r="DM5" t="str">
        <v>.</v>
      </c>
      <c r="DN5" t="str">
        <v>.</v>
      </c>
      <c r="DO5" t="str">
        <v>.</v>
      </c>
      <c r="DP5" t="str">
        <v>.</v>
      </c>
      <c r="DQ5" t="str">
        <v>.</v>
      </c>
      <c r="DR5" t="str">
        <v>#</v>
      </c>
      <c r="DS5" t="str">
        <v>.</v>
      </c>
      <c r="DT5" t="str">
        <v>.</v>
      </c>
      <c r="DU5" t="str">
        <v>.</v>
      </c>
      <c r="DV5" t="str">
        <v>.</v>
      </c>
      <c r="DW5" t="str">
        <v>.</v>
      </c>
      <c r="DX5" t="str">
        <v>.</v>
      </c>
      <c r="DY5" t="str">
        <v>.</v>
      </c>
      <c r="DZ5" t="str">
        <v>.</v>
      </c>
      <c r="EA5" t="str">
        <v>.</v>
      </c>
      <c r="EB5" t="str">
        <v>.</v>
      </c>
      <c r="ED5">
        <v>530871</v>
      </c>
      <c r="EE5">
        <v>54087</v>
      </c>
      <c r="EF5" s="3" cm="1">
        <f t="array" ref="EF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"#")*(_xlpm.x&lt;&gt;EE5), _xlpm.x * 10 + _xlpm.d), 0), _xlfn.XLOOKUP(TRUE, ISNUMBER(_xlpm.b), _xlpm.b)))))</f>
        <v>0</v>
      </c>
      <c r="EH5">
        <v>0</v>
      </c>
    </row>
    <row r="6" spans="1:142">
      <c r="A6" s="1" t="s">
        <v>3</v>
      </c>
      <c r="B6" t="s">
        <v>156</v>
      </c>
      <c r="C6" t="str">
        <v>.</v>
      </c>
      <c r="D6" t="str">
        <v>.</v>
      </c>
      <c r="E6" t="str">
        <v>.</v>
      </c>
      <c r="F6" t="str">
        <v>.</v>
      </c>
      <c r="G6" t="str">
        <v>.</v>
      </c>
      <c r="H6" t="str">
        <v>.</v>
      </c>
      <c r="I6" t="str">
        <v>.</v>
      </c>
      <c r="J6" t="str">
        <v>.</v>
      </c>
      <c r="K6" t="str">
        <v>.</v>
      </c>
      <c r="L6" t="str">
        <v>.</v>
      </c>
      <c r="M6" t="str">
        <v>.</v>
      </c>
      <c r="N6" t="str">
        <v>#</v>
      </c>
      <c r="O6" t="str">
        <v>.</v>
      </c>
      <c r="P6" t="str">
        <v>#</v>
      </c>
      <c r="Q6" t="str">
        <v>.</v>
      </c>
      <c r="R6" t="str">
        <v>.</v>
      </c>
      <c r="S6" t="str">
        <v>.</v>
      </c>
      <c r="T6" t="str">
        <v>.</v>
      </c>
      <c r="U6" t="str">
        <v>.</v>
      </c>
      <c r="V6" t="str">
        <v>.</v>
      </c>
      <c r="W6" t="str">
        <v>.</v>
      </c>
      <c r="X6" t="str">
        <v>.</v>
      </c>
      <c r="Y6" t="str">
        <v>.</v>
      </c>
      <c r="Z6" t="str">
        <v>.</v>
      </c>
      <c r="AA6" t="str">
        <v>.</v>
      </c>
      <c r="AB6" t="str">
        <v>.</v>
      </c>
      <c r="AC6" t="str">
        <v>.</v>
      </c>
      <c r="AD6" t="str">
        <v>.</v>
      </c>
      <c r="AE6" t="str">
        <v>.</v>
      </c>
      <c r="AF6" t="str">
        <v>.</v>
      </c>
      <c r="AG6" t="str">
        <v>.</v>
      </c>
      <c r="AH6" t="str">
        <v>.</v>
      </c>
      <c r="AI6" t="str">
        <v>.</v>
      </c>
      <c r="AJ6" t="str">
        <v>#</v>
      </c>
      <c r="AK6" t="str">
        <v>.</v>
      </c>
      <c r="AL6" t="str">
        <v>.</v>
      </c>
      <c r="AM6" t="str">
        <v>.</v>
      </c>
      <c r="AN6" t="str">
        <v>.</v>
      </c>
      <c r="AO6" t="str">
        <v>.</v>
      </c>
      <c r="AP6" t="str">
        <v>.</v>
      </c>
      <c r="AQ6" t="str">
        <v>.</v>
      </c>
      <c r="AR6" t="str">
        <v>.</v>
      </c>
      <c r="AS6" t="str">
        <v>.</v>
      </c>
      <c r="AT6" t="str">
        <v>.</v>
      </c>
      <c r="AU6" t="str">
        <v>.</v>
      </c>
      <c r="AV6" t="str">
        <v>.</v>
      </c>
      <c r="AW6" t="str">
        <v>.</v>
      </c>
      <c r="AX6" t="str">
        <v>.</v>
      </c>
      <c r="AY6" t="str">
        <v>.</v>
      </c>
      <c r="AZ6" t="str">
        <v>.</v>
      </c>
      <c r="BA6" t="str">
        <v>.</v>
      </c>
      <c r="BB6" t="str">
        <v>.</v>
      </c>
      <c r="BC6" t="str">
        <v>#</v>
      </c>
      <c r="BD6" t="str">
        <v>.</v>
      </c>
      <c r="BE6" t="str">
        <v>.</v>
      </c>
      <c r="BF6" t="str">
        <v>.</v>
      </c>
      <c r="BG6" t="str">
        <v>.</v>
      </c>
      <c r="BH6" t="str">
        <v>.</v>
      </c>
      <c r="BI6" t="str">
        <v>.</v>
      </c>
      <c r="BJ6" t="str">
        <v>.</v>
      </c>
      <c r="BK6" t="str">
        <v>.</v>
      </c>
      <c r="BL6" t="str">
        <v>.</v>
      </c>
      <c r="BM6" t="str">
        <v>.</v>
      </c>
      <c r="BN6" t="str">
        <v>.</v>
      </c>
      <c r="BO6" t="str">
        <v>.</v>
      </c>
      <c r="BP6" t="str">
        <v>.</v>
      </c>
      <c r="BQ6" t="str">
        <v>.</v>
      </c>
      <c r="BR6" t="str">
        <v>.</v>
      </c>
      <c r="BS6" t="str">
        <v>.</v>
      </c>
      <c r="BT6" t="str">
        <v>.</v>
      </c>
      <c r="BU6" t="str">
        <v>.</v>
      </c>
      <c r="BV6" t="str">
        <v>.</v>
      </c>
      <c r="BW6" t="str">
        <v>.</v>
      </c>
      <c r="BX6" t="str">
        <v>.</v>
      </c>
      <c r="BY6" t="str">
        <v>.</v>
      </c>
      <c r="BZ6" t="str">
        <v>.</v>
      </c>
      <c r="CA6" t="str">
        <v>#</v>
      </c>
      <c r="CB6" t="str">
        <v>.</v>
      </c>
      <c r="CC6" t="str">
        <v>.</v>
      </c>
      <c r="CD6" t="str">
        <v>.</v>
      </c>
      <c r="CE6" t="str">
        <v>.</v>
      </c>
      <c r="CF6" t="str">
        <v>.</v>
      </c>
      <c r="CG6" t="str">
        <v>.</v>
      </c>
      <c r="CH6" t="str">
        <v>.</v>
      </c>
      <c r="CI6" t="str">
        <v>.</v>
      </c>
      <c r="CJ6" t="str">
        <v>#</v>
      </c>
      <c r="CK6" t="str">
        <v>.</v>
      </c>
      <c r="CL6" t="str">
        <v>.</v>
      </c>
      <c r="CM6" t="str">
        <v>.</v>
      </c>
      <c r="CN6" t="str">
        <v>.</v>
      </c>
      <c r="CO6" t="str">
        <v>.</v>
      </c>
      <c r="CP6" t="str">
        <v>.</v>
      </c>
      <c r="CQ6" t="str">
        <v>.</v>
      </c>
      <c r="CR6" t="str">
        <v>.</v>
      </c>
      <c r="CS6" t="str">
        <v>.</v>
      </c>
      <c r="CT6" t="str">
        <v>.</v>
      </c>
      <c r="CU6" t="str">
        <v>.</v>
      </c>
      <c r="CV6" t="str">
        <v>.</v>
      </c>
      <c r="CW6" t="str">
        <v>#</v>
      </c>
      <c r="CX6" t="str">
        <v>.</v>
      </c>
      <c r="CY6" t="str">
        <v>.</v>
      </c>
      <c r="CZ6" t="str">
        <v>.</v>
      </c>
      <c r="DA6" t="str">
        <v>.</v>
      </c>
      <c r="DB6" t="str">
        <v>.</v>
      </c>
      <c r="DC6" t="str">
        <v>.</v>
      </c>
      <c r="DD6" t="str">
        <v>.</v>
      </c>
      <c r="DE6" t="str">
        <v>.</v>
      </c>
      <c r="DF6" t="str">
        <v>.</v>
      </c>
      <c r="DG6" t="str">
        <v>.</v>
      </c>
      <c r="DH6" t="str">
        <v>.</v>
      </c>
      <c r="DI6" t="str">
        <v>.</v>
      </c>
      <c r="DJ6" t="str">
        <v>.</v>
      </c>
      <c r="DK6" t="str">
        <v>.</v>
      </c>
      <c r="DL6" t="str">
        <v>.</v>
      </c>
      <c r="DM6" t="str">
        <v>.</v>
      </c>
      <c r="DN6" t="str">
        <v>.</v>
      </c>
      <c r="DO6" t="str">
        <v>.</v>
      </c>
      <c r="DP6" t="str">
        <v>.</v>
      </c>
      <c r="DQ6" t="str">
        <v>.</v>
      </c>
      <c r="DR6" t="str">
        <v>.</v>
      </c>
      <c r="DS6" t="str">
        <v>.</v>
      </c>
      <c r="DT6" t="str">
        <v>.</v>
      </c>
      <c r="DU6" t="str">
        <v>.</v>
      </c>
      <c r="DV6" t="str">
        <v>.</v>
      </c>
      <c r="DW6" t="str">
        <v>.</v>
      </c>
      <c r="DX6" t="str">
        <v>.</v>
      </c>
      <c r="DY6" t="str">
        <v>.</v>
      </c>
      <c r="DZ6" t="str">
        <v>.</v>
      </c>
      <c r="EA6" t="str">
        <v>.</v>
      </c>
      <c r="EB6" t="str">
        <v>.</v>
      </c>
      <c r="ED6">
        <v>520871</v>
      </c>
      <c r="EE6">
        <v>53087</v>
      </c>
      <c r="EF6" s="3" cm="1">
        <f t="array" ref="EF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"#")*(_xlpm.x&lt;&gt;EE6), _xlpm.x * 10 + _xlpm.d), 0), _xlfn.XLOOKUP(TRUE, ISNUMBER(_xlpm.b), _xlpm.b)))))</f>
        <v>0</v>
      </c>
      <c r="EH6">
        <v>0</v>
      </c>
    </row>
    <row r="7" spans="1:142">
      <c r="A7" s="1" t="s">
        <v>4</v>
      </c>
      <c r="B7" t="s">
        <v>156</v>
      </c>
      <c r="C7" t="str">
        <v>.</v>
      </c>
      <c r="D7" t="str">
        <v>.</v>
      </c>
      <c r="E7" t="str">
        <v>.</v>
      </c>
      <c r="F7" t="str">
        <v>#</v>
      </c>
      <c r="G7" t="str">
        <v>.</v>
      </c>
      <c r="H7" t="str">
        <v>.</v>
      </c>
      <c r="I7" t="str">
        <v>.</v>
      </c>
      <c r="J7" t="str">
        <v>.</v>
      </c>
      <c r="K7" t="str">
        <v>.</v>
      </c>
      <c r="L7" t="str">
        <v>.</v>
      </c>
      <c r="M7" t="str">
        <v>.</v>
      </c>
      <c r="N7" t="str">
        <v>.</v>
      </c>
      <c r="O7" t="str">
        <v>.</v>
      </c>
      <c r="P7" t="str">
        <v>.</v>
      </c>
      <c r="Q7" t="str">
        <v>.</v>
      </c>
      <c r="R7" t="str">
        <v>.</v>
      </c>
      <c r="S7" t="str">
        <v>.</v>
      </c>
      <c r="T7" t="str">
        <v>.</v>
      </c>
      <c r="U7" t="str">
        <v>.</v>
      </c>
      <c r="V7" t="str">
        <v>.</v>
      </c>
      <c r="W7" t="str">
        <v>.</v>
      </c>
      <c r="X7" t="str">
        <v>.</v>
      </c>
      <c r="Y7" t="str">
        <v>.</v>
      </c>
      <c r="Z7" t="str">
        <v>.</v>
      </c>
      <c r="AA7" t="str">
        <v>.</v>
      </c>
      <c r="AB7" t="str">
        <v>.</v>
      </c>
      <c r="AC7" t="str">
        <v>.</v>
      </c>
      <c r="AD7" t="str">
        <v>.</v>
      </c>
      <c r="AE7" t="str">
        <v>.</v>
      </c>
      <c r="AF7" t="str">
        <v>.</v>
      </c>
      <c r="AG7" t="str">
        <v>#</v>
      </c>
      <c r="AH7" t="str">
        <v>.</v>
      </c>
      <c r="AI7" t="str">
        <v>.</v>
      </c>
      <c r="AJ7" t="str">
        <v>.</v>
      </c>
      <c r="AK7" t="str">
        <v>.</v>
      </c>
      <c r="AL7" t="str">
        <v>.</v>
      </c>
      <c r="AM7" t="str">
        <v>.</v>
      </c>
      <c r="AN7" t="str">
        <v>.</v>
      </c>
      <c r="AO7" t="str">
        <v>.</v>
      </c>
      <c r="AP7" t="str">
        <v>.</v>
      </c>
      <c r="AQ7" t="str">
        <v>.</v>
      </c>
      <c r="AR7" t="str">
        <v>.</v>
      </c>
      <c r="AS7" t="str">
        <v>.</v>
      </c>
      <c r="AT7" t="str">
        <v>.</v>
      </c>
      <c r="AU7" t="str">
        <v>.</v>
      </c>
      <c r="AV7" t="str">
        <v>.</v>
      </c>
      <c r="AW7" t="str">
        <v>.</v>
      </c>
      <c r="AX7" t="str">
        <v>.</v>
      </c>
      <c r="AY7" t="str">
        <v>.</v>
      </c>
      <c r="AZ7" t="str">
        <v>.</v>
      </c>
      <c r="BA7" t="str">
        <v>.</v>
      </c>
      <c r="BB7" t="str">
        <v>.</v>
      </c>
      <c r="BC7" t="str">
        <v>.</v>
      </c>
      <c r="BD7" t="str">
        <v>.</v>
      </c>
      <c r="BE7" t="str">
        <v>.</v>
      </c>
      <c r="BF7" t="str">
        <v>.</v>
      </c>
      <c r="BG7" t="str">
        <v>.</v>
      </c>
      <c r="BH7" t="str">
        <v>.</v>
      </c>
      <c r="BI7" t="str">
        <v>.</v>
      </c>
      <c r="BJ7" t="str">
        <v>#</v>
      </c>
      <c r="BK7" t="str">
        <v>.</v>
      </c>
      <c r="BL7" t="str">
        <v>.</v>
      </c>
      <c r="BM7" t="str">
        <v>.</v>
      </c>
      <c r="BN7" t="str">
        <v>.</v>
      </c>
      <c r="BO7" t="str">
        <v>.</v>
      </c>
      <c r="BP7" t="str">
        <v>.</v>
      </c>
      <c r="BQ7" t="str">
        <v>.</v>
      </c>
      <c r="BR7" t="str">
        <v>.</v>
      </c>
      <c r="BS7" t="str">
        <v>.</v>
      </c>
      <c r="BT7" t="str">
        <v>.</v>
      </c>
      <c r="BU7" t="str">
        <v>.</v>
      </c>
      <c r="BV7" t="str">
        <v>.</v>
      </c>
      <c r="BW7" t="str">
        <v>.</v>
      </c>
      <c r="BX7" t="str">
        <v>.</v>
      </c>
      <c r="BY7" t="str">
        <v>.</v>
      </c>
      <c r="BZ7" t="str">
        <v>.</v>
      </c>
      <c r="CA7" t="str">
        <v>.</v>
      </c>
      <c r="CB7" t="str">
        <v>.</v>
      </c>
      <c r="CC7" t="str">
        <v>#</v>
      </c>
      <c r="CD7" t="str">
        <v>.</v>
      </c>
      <c r="CE7" t="str">
        <v>.</v>
      </c>
      <c r="CF7" t="str">
        <v>.</v>
      </c>
      <c r="CG7" t="str">
        <v>.</v>
      </c>
      <c r="CH7" t="str">
        <v>.</v>
      </c>
      <c r="CI7" t="str">
        <v>.</v>
      </c>
      <c r="CJ7" t="str">
        <v>.</v>
      </c>
      <c r="CK7" t="str">
        <v>.</v>
      </c>
      <c r="CL7" t="str">
        <v>.</v>
      </c>
      <c r="CM7" t="str">
        <v>.</v>
      </c>
      <c r="CN7" t="str">
        <v>.</v>
      </c>
      <c r="CO7" t="str">
        <v>.</v>
      </c>
      <c r="CP7" t="str">
        <v>.</v>
      </c>
      <c r="CQ7" t="str">
        <v>.</v>
      </c>
      <c r="CR7" t="str">
        <v>.</v>
      </c>
      <c r="CS7" t="str">
        <v>.</v>
      </c>
      <c r="CT7" t="str">
        <v>.</v>
      </c>
      <c r="CU7" t="str">
        <v>.</v>
      </c>
      <c r="CV7" t="str">
        <v>#</v>
      </c>
      <c r="CW7" t="str">
        <v>.</v>
      </c>
      <c r="CX7" t="str">
        <v>.</v>
      </c>
      <c r="CY7" t="str">
        <v>.</v>
      </c>
      <c r="CZ7" t="str">
        <v>.</v>
      </c>
      <c r="DA7" t="str">
        <v>.</v>
      </c>
      <c r="DB7" t="str">
        <v>.</v>
      </c>
      <c r="DC7" t="str">
        <v>.</v>
      </c>
      <c r="DD7" t="str">
        <v>.</v>
      </c>
      <c r="DE7" t="str">
        <v>.</v>
      </c>
      <c r="DF7" t="str">
        <v>.</v>
      </c>
      <c r="DG7" t="str">
        <v>#</v>
      </c>
      <c r="DH7" t="str">
        <v>#</v>
      </c>
      <c r="DI7" t="str">
        <v>.</v>
      </c>
      <c r="DJ7" t="str">
        <v>.</v>
      </c>
      <c r="DK7" t="str">
        <v>.</v>
      </c>
      <c r="DL7" t="str">
        <v>.</v>
      </c>
      <c r="DM7" t="str">
        <v>.</v>
      </c>
      <c r="DN7" t="str">
        <v>.</v>
      </c>
      <c r="DO7" t="str">
        <v>.</v>
      </c>
      <c r="DP7" t="str">
        <v>.</v>
      </c>
      <c r="DQ7" t="str">
        <v>.</v>
      </c>
      <c r="DR7" t="str">
        <v>.</v>
      </c>
      <c r="DS7" t="str">
        <v>.</v>
      </c>
      <c r="DT7" t="str">
        <v>.</v>
      </c>
      <c r="DU7" t="str">
        <v>.</v>
      </c>
      <c r="DV7" t="str">
        <v>.</v>
      </c>
      <c r="DW7" t="str">
        <v>.</v>
      </c>
      <c r="DX7" t="str">
        <v>.</v>
      </c>
      <c r="DY7" t="str">
        <v>.</v>
      </c>
      <c r="DZ7" t="str">
        <v>.</v>
      </c>
      <c r="EA7" t="str">
        <v>#</v>
      </c>
      <c r="EB7" t="str">
        <v>.</v>
      </c>
      <c r="ED7">
        <v>510871</v>
      </c>
      <c r="EE7">
        <v>52087</v>
      </c>
      <c r="EF7" s="3" cm="1">
        <f t="array" ref="EF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"#")*(_xlpm.x&lt;&gt;EE7), _xlpm.x * 10 + _xlpm.d), 0), _xlfn.XLOOKUP(TRUE, ISNUMBER(_xlpm.b), _xlpm.b)))))</f>
        <v>0</v>
      </c>
      <c r="EH7">
        <v>0</v>
      </c>
    </row>
    <row r="8" spans="1:142">
      <c r="A8" s="1" t="s">
        <v>5</v>
      </c>
      <c r="B8" t="s">
        <v>156</v>
      </c>
      <c r="C8" t="str">
        <v>.</v>
      </c>
      <c r="D8" t="str">
        <v>.</v>
      </c>
      <c r="E8" t="str">
        <v>.</v>
      </c>
      <c r="F8" t="str">
        <v>.</v>
      </c>
      <c r="G8" t="str">
        <v>.</v>
      </c>
      <c r="H8" t="str">
        <v>.</v>
      </c>
      <c r="I8" t="str">
        <v>.</v>
      </c>
      <c r="J8" t="str">
        <v>.</v>
      </c>
      <c r="K8" t="str">
        <v>.</v>
      </c>
      <c r="L8" t="str">
        <v>.</v>
      </c>
      <c r="M8" t="str">
        <v>.</v>
      </c>
      <c r="N8" t="str">
        <v>.</v>
      </c>
      <c r="O8" t="str">
        <v>.</v>
      </c>
      <c r="P8" t="str">
        <v>.</v>
      </c>
      <c r="Q8" t="str">
        <v>.</v>
      </c>
      <c r="R8" t="str">
        <v>.</v>
      </c>
      <c r="S8" t="str">
        <v>.</v>
      </c>
      <c r="T8" t="str">
        <v>.</v>
      </c>
      <c r="U8" t="str">
        <v>.</v>
      </c>
      <c r="V8" t="str">
        <v>.</v>
      </c>
      <c r="W8" t="str">
        <v>.</v>
      </c>
      <c r="X8" t="str">
        <v>.</v>
      </c>
      <c r="Y8" t="str">
        <v>.</v>
      </c>
      <c r="Z8" t="str">
        <v>.</v>
      </c>
      <c r="AA8" t="str">
        <v>.</v>
      </c>
      <c r="AB8" t="str">
        <v>.</v>
      </c>
      <c r="AC8" t="str">
        <v>.</v>
      </c>
      <c r="AD8" t="str">
        <v>.</v>
      </c>
      <c r="AE8" t="str">
        <v>.</v>
      </c>
      <c r="AF8" t="str">
        <v>.</v>
      </c>
      <c r="AG8" t="str">
        <v>.</v>
      </c>
      <c r="AH8" t="str">
        <v>.</v>
      </c>
      <c r="AI8" t="str">
        <v>.</v>
      </c>
      <c r="AJ8" t="str">
        <v>.</v>
      </c>
      <c r="AK8" t="str">
        <v>.</v>
      </c>
      <c r="AL8" t="str">
        <v>.</v>
      </c>
      <c r="AM8" t="str">
        <v>.</v>
      </c>
      <c r="AN8" t="str">
        <v>.</v>
      </c>
      <c r="AO8" t="str">
        <v>.</v>
      </c>
      <c r="AP8" t="str">
        <v>.</v>
      </c>
      <c r="AQ8" t="str">
        <v>.</v>
      </c>
      <c r="AR8" t="str">
        <v>.</v>
      </c>
      <c r="AS8" t="str">
        <v>.</v>
      </c>
      <c r="AT8" t="str">
        <v>.</v>
      </c>
      <c r="AU8" t="str">
        <v>.</v>
      </c>
      <c r="AV8" t="str">
        <v>.</v>
      </c>
      <c r="AW8" t="str">
        <v>.</v>
      </c>
      <c r="AX8" t="str">
        <v>.</v>
      </c>
      <c r="AY8" t="str">
        <v>.</v>
      </c>
      <c r="AZ8" t="str">
        <v>.</v>
      </c>
      <c r="BA8" t="str">
        <v>.</v>
      </c>
      <c r="BB8" t="str">
        <v>.</v>
      </c>
      <c r="BC8" t="str">
        <v>.</v>
      </c>
      <c r="BD8" t="str">
        <v>.</v>
      </c>
      <c r="BE8" t="str">
        <v>.</v>
      </c>
      <c r="BF8" t="str">
        <v>.</v>
      </c>
      <c r="BG8" t="str">
        <v>.</v>
      </c>
      <c r="BH8" t="str">
        <v>.</v>
      </c>
      <c r="BI8" t="str">
        <v>.</v>
      </c>
      <c r="BJ8" t="str">
        <v>.</v>
      </c>
      <c r="BK8" t="str">
        <v>.</v>
      </c>
      <c r="BL8" t="str">
        <v>.</v>
      </c>
      <c r="BM8" t="str">
        <v>.</v>
      </c>
      <c r="BN8" t="str">
        <v>.</v>
      </c>
      <c r="BO8" t="str">
        <v>.</v>
      </c>
      <c r="BP8" t="str">
        <v>.</v>
      </c>
      <c r="BQ8" t="str">
        <v>.</v>
      </c>
      <c r="BR8" t="str">
        <v>.</v>
      </c>
      <c r="BS8" t="str">
        <v>.</v>
      </c>
      <c r="BT8" t="str">
        <v>.</v>
      </c>
      <c r="BU8" t="str">
        <v>.</v>
      </c>
      <c r="BV8" t="str">
        <v>.</v>
      </c>
      <c r="BW8" t="str">
        <v>.</v>
      </c>
      <c r="BX8" t="str">
        <v>.</v>
      </c>
      <c r="BY8" t="str">
        <v>.</v>
      </c>
      <c r="BZ8" t="str">
        <v>.</v>
      </c>
      <c r="CA8" t="str">
        <v>.</v>
      </c>
      <c r="CB8" t="str">
        <v>.</v>
      </c>
      <c r="CC8" t="str">
        <v>#</v>
      </c>
      <c r="CD8" t="str">
        <v>.</v>
      </c>
      <c r="CE8" t="str">
        <v>.</v>
      </c>
      <c r="CF8" t="str">
        <v>.</v>
      </c>
      <c r="CG8" t="str">
        <v>.</v>
      </c>
      <c r="CH8" t="str">
        <v>.</v>
      </c>
      <c r="CI8" t="str">
        <v>.</v>
      </c>
      <c r="CJ8" t="str">
        <v>.</v>
      </c>
      <c r="CK8" t="str">
        <v>.</v>
      </c>
      <c r="CL8" t="str">
        <v>.</v>
      </c>
      <c r="CM8" t="str">
        <v>.</v>
      </c>
      <c r="CN8" t="str">
        <v>.</v>
      </c>
      <c r="CO8" t="str">
        <v>.</v>
      </c>
      <c r="CP8" t="str">
        <v>.</v>
      </c>
      <c r="CQ8" t="str">
        <v>.</v>
      </c>
      <c r="CR8" t="str">
        <v>.</v>
      </c>
      <c r="CS8" t="str">
        <v>.</v>
      </c>
      <c r="CT8" t="str">
        <v>.</v>
      </c>
      <c r="CU8" t="str">
        <v>.</v>
      </c>
      <c r="CV8" t="str">
        <v>.</v>
      </c>
      <c r="CW8" t="str">
        <v>.</v>
      </c>
      <c r="CX8" t="str">
        <v>.</v>
      </c>
      <c r="CY8" t="str">
        <v>.</v>
      </c>
      <c r="CZ8" t="str">
        <v>.</v>
      </c>
      <c r="DA8" t="str">
        <v>.</v>
      </c>
      <c r="DB8" t="str">
        <v>.</v>
      </c>
      <c r="DC8" t="str">
        <v>.</v>
      </c>
      <c r="DD8" t="str">
        <v>.</v>
      </c>
      <c r="DE8" t="str">
        <v>.</v>
      </c>
      <c r="DF8" t="str">
        <v>.</v>
      </c>
      <c r="DG8" t="str">
        <v>.</v>
      </c>
      <c r="DH8" t="str">
        <v>.</v>
      </c>
      <c r="DI8" t="str">
        <v>.</v>
      </c>
      <c r="DJ8" t="str">
        <v>.</v>
      </c>
      <c r="DK8" t="str">
        <v>.</v>
      </c>
      <c r="DL8" t="str">
        <v>.</v>
      </c>
      <c r="DM8" t="str">
        <v>#</v>
      </c>
      <c r="DN8" t="str">
        <v>.</v>
      </c>
      <c r="DO8" t="str">
        <v>.</v>
      </c>
      <c r="DP8" t="str">
        <v>.</v>
      </c>
      <c r="DQ8" t="str">
        <v>.</v>
      </c>
      <c r="DR8" t="str">
        <v>.</v>
      </c>
      <c r="DS8" t="str">
        <v>.</v>
      </c>
      <c r="DT8" t="str">
        <v>.</v>
      </c>
      <c r="DU8" t="str">
        <v>.</v>
      </c>
      <c r="DV8" t="str">
        <v>.</v>
      </c>
      <c r="DW8" t="str">
        <v>.</v>
      </c>
      <c r="DX8" t="str">
        <v>#</v>
      </c>
      <c r="DY8" t="str">
        <v>.</v>
      </c>
      <c r="DZ8" t="str">
        <v>#</v>
      </c>
      <c r="EA8" t="str">
        <v>.</v>
      </c>
      <c r="EB8" t="str">
        <v>.</v>
      </c>
      <c r="ED8">
        <v>500871</v>
      </c>
      <c r="EE8">
        <v>51087</v>
      </c>
      <c r="EF8" s="3" cm="1">
        <f t="array" ref="EF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"#")*(_xlpm.x&lt;&gt;EE8), _xlpm.x * 10 + _xlpm.d), 0), _xlfn.XLOOKUP(TRUE, ISNUMBER(_xlpm.b), _xlpm.b)))))</f>
        <v>0</v>
      </c>
      <c r="EH8">
        <v>0</v>
      </c>
    </row>
    <row r="9" spans="1:142">
      <c r="A9" s="1" t="s">
        <v>6</v>
      </c>
      <c r="B9" t="s">
        <v>156</v>
      </c>
      <c r="C9" t="str">
        <v>.</v>
      </c>
      <c r="D9" t="str">
        <v>#</v>
      </c>
      <c r="E9" t="str">
        <v>.</v>
      </c>
      <c r="F9" t="str">
        <v>.</v>
      </c>
      <c r="G9" t="str">
        <v>.</v>
      </c>
      <c r="H9" t="str">
        <v>.</v>
      </c>
      <c r="I9" t="str">
        <v>.</v>
      </c>
      <c r="J9" t="str">
        <v>.</v>
      </c>
      <c r="K9" t="str">
        <v>#</v>
      </c>
      <c r="L9" t="str">
        <v>#</v>
      </c>
      <c r="M9" t="str">
        <v>.</v>
      </c>
      <c r="N9" t="str">
        <v>.</v>
      </c>
      <c r="O9" t="str">
        <v>.</v>
      </c>
      <c r="P9" t="str">
        <v>.</v>
      </c>
      <c r="Q9" t="str">
        <v>.</v>
      </c>
      <c r="R9" t="str">
        <v>.</v>
      </c>
      <c r="S9" t="str">
        <v>.</v>
      </c>
      <c r="T9" t="str">
        <v>.</v>
      </c>
      <c r="U9" t="str">
        <v>#</v>
      </c>
      <c r="V9" t="str">
        <v>.</v>
      </c>
      <c r="W9" t="str">
        <v>.</v>
      </c>
      <c r="X9" t="str">
        <v>.</v>
      </c>
      <c r="Y9" t="str">
        <v>.</v>
      </c>
      <c r="Z9" t="str">
        <v>.</v>
      </c>
      <c r="AA9" t="str">
        <v>.</v>
      </c>
      <c r="AB9" t="str">
        <v>.</v>
      </c>
      <c r="AC9" t="str">
        <v>.</v>
      </c>
      <c r="AD9" t="str">
        <v>.</v>
      </c>
      <c r="AE9" t="str">
        <v>#</v>
      </c>
      <c r="AF9" t="str">
        <v>.</v>
      </c>
      <c r="AG9" t="str">
        <v>.</v>
      </c>
      <c r="AH9" t="str">
        <v>.</v>
      </c>
      <c r="AI9" t="str">
        <v>.</v>
      </c>
      <c r="AJ9" t="str">
        <v>.</v>
      </c>
      <c r="AK9" t="str">
        <v>.</v>
      </c>
      <c r="AL9" t="str">
        <v>.</v>
      </c>
      <c r="AM9" t="str">
        <v>.</v>
      </c>
      <c r="AN9" t="str">
        <v>.</v>
      </c>
      <c r="AO9" t="str">
        <v>.</v>
      </c>
      <c r="AP9" t="str">
        <v>.</v>
      </c>
      <c r="AQ9" t="str">
        <v>#</v>
      </c>
      <c r="AR9" t="str">
        <v>.</v>
      </c>
      <c r="AS9" t="str">
        <v>.</v>
      </c>
      <c r="AT9" t="str">
        <v>.</v>
      </c>
      <c r="AU9" t="str">
        <v>.</v>
      </c>
      <c r="AV9" t="str">
        <v>.</v>
      </c>
      <c r="AW9" t="str">
        <v>.</v>
      </c>
      <c r="AX9" t="str">
        <v>.</v>
      </c>
      <c r="AY9" t="str">
        <v>.</v>
      </c>
      <c r="AZ9" t="str">
        <v>.</v>
      </c>
      <c r="BA9" t="str">
        <v>.</v>
      </c>
      <c r="BB9" t="str">
        <v>.</v>
      </c>
      <c r="BC9" t="str">
        <v>.</v>
      </c>
      <c r="BD9" t="str">
        <v>.</v>
      </c>
      <c r="BE9" t="str">
        <v>.</v>
      </c>
      <c r="BF9" t="str">
        <v>.</v>
      </c>
      <c r="BG9" t="str">
        <v>.</v>
      </c>
      <c r="BH9" t="str">
        <v>.</v>
      </c>
      <c r="BI9" t="str">
        <v>.</v>
      </c>
      <c r="BJ9" t="str">
        <v>.</v>
      </c>
      <c r="BK9" t="str">
        <v>.</v>
      </c>
      <c r="BL9" t="str">
        <v>.</v>
      </c>
      <c r="BM9" t="str">
        <v>.</v>
      </c>
      <c r="BN9" t="str">
        <v>.</v>
      </c>
      <c r="BO9" t="str">
        <v>.</v>
      </c>
      <c r="BP9" t="str">
        <v>.</v>
      </c>
      <c r="BQ9" t="str">
        <v>.</v>
      </c>
      <c r="BR9" t="str">
        <v>.</v>
      </c>
      <c r="BS9" t="str">
        <v>.</v>
      </c>
      <c r="BT9" t="str">
        <v>.</v>
      </c>
      <c r="BU9" t="str">
        <v>.</v>
      </c>
      <c r="BV9" t="str">
        <v>.</v>
      </c>
      <c r="BW9" t="str">
        <v>#</v>
      </c>
      <c r="BX9" t="str">
        <v>.</v>
      </c>
      <c r="BY9" t="str">
        <v>.</v>
      </c>
      <c r="BZ9" t="str">
        <v>.</v>
      </c>
      <c r="CA9" t="str">
        <v>.</v>
      </c>
      <c r="CB9" t="str">
        <v>.</v>
      </c>
      <c r="CC9" t="str">
        <v>.</v>
      </c>
      <c r="CD9" t="str">
        <v>.</v>
      </c>
      <c r="CE9" t="str">
        <v>.</v>
      </c>
      <c r="CF9" t="str">
        <v>.</v>
      </c>
      <c r="CG9" t="str">
        <v>.</v>
      </c>
      <c r="CH9" t="str">
        <v>.</v>
      </c>
      <c r="CI9" t="str">
        <v>.</v>
      </c>
      <c r="CJ9" t="str">
        <v>.</v>
      </c>
      <c r="CK9" t="str">
        <v>.</v>
      </c>
      <c r="CL9" t="str">
        <v>.</v>
      </c>
      <c r="CM9" t="str">
        <v>.</v>
      </c>
      <c r="CN9" t="str">
        <v>.</v>
      </c>
      <c r="CO9" t="str">
        <v>.</v>
      </c>
      <c r="CP9" t="str">
        <v>.</v>
      </c>
      <c r="CQ9" t="str">
        <v>#</v>
      </c>
      <c r="CR9" t="str">
        <v>.</v>
      </c>
      <c r="CS9" t="str">
        <v>.</v>
      </c>
      <c r="CT9" t="str">
        <v>.</v>
      </c>
      <c r="CU9" t="str">
        <v>.</v>
      </c>
      <c r="CV9" t="str">
        <v>.</v>
      </c>
      <c r="CW9" t="str">
        <v>.</v>
      </c>
      <c r="CX9" t="str">
        <v>.</v>
      </c>
      <c r="CY9" t="str">
        <v>.</v>
      </c>
      <c r="CZ9" t="str">
        <v>#</v>
      </c>
      <c r="DA9" t="str">
        <v>.</v>
      </c>
      <c r="DB9" t="str">
        <v>.</v>
      </c>
      <c r="DC9" t="str">
        <v>#</v>
      </c>
      <c r="DD9" t="str">
        <v>.</v>
      </c>
      <c r="DE9" t="str">
        <v>.</v>
      </c>
      <c r="DF9" t="str">
        <v>.</v>
      </c>
      <c r="DG9" t="str">
        <v>.</v>
      </c>
      <c r="DH9" t="str">
        <v>.</v>
      </c>
      <c r="DI9" t="str">
        <v>.</v>
      </c>
      <c r="DJ9" t="str">
        <v>.</v>
      </c>
      <c r="DK9" t="str">
        <v>.</v>
      </c>
      <c r="DL9" t="str">
        <v>.</v>
      </c>
      <c r="DM9" t="str">
        <v>.</v>
      </c>
      <c r="DN9" t="str">
        <v>.</v>
      </c>
      <c r="DO9" t="str">
        <v>.</v>
      </c>
      <c r="DP9" t="str">
        <v>#</v>
      </c>
      <c r="DQ9" t="str">
        <v>.</v>
      </c>
      <c r="DR9" t="str">
        <v>.</v>
      </c>
      <c r="DS9" t="str">
        <v>.</v>
      </c>
      <c r="DT9" t="str">
        <v>.</v>
      </c>
      <c r="DU9" t="str">
        <v>.</v>
      </c>
      <c r="DV9" t="str">
        <v>.</v>
      </c>
      <c r="DW9" t="str">
        <v>.</v>
      </c>
      <c r="DX9" t="str">
        <v>.</v>
      </c>
      <c r="DY9" t="str">
        <v>.</v>
      </c>
      <c r="DZ9" t="str">
        <v>#</v>
      </c>
      <c r="EA9" t="str">
        <v>#</v>
      </c>
      <c r="EB9" t="str">
        <v>.</v>
      </c>
      <c r="ED9">
        <v>490871</v>
      </c>
      <c r="EE9">
        <v>50087</v>
      </c>
      <c r="EF9" s="3" cm="1">
        <f t="array" ref="EF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"#")*(_xlpm.x&lt;&gt;EE9), _xlpm.x * 10 + _xlpm.d), 0), _xlfn.XLOOKUP(TRUE, ISNUMBER(_xlpm.b), _xlpm.b)))))</f>
        <v>540851</v>
      </c>
      <c r="EH9">
        <v>540851</v>
      </c>
    </row>
    <row r="10" spans="1:142">
      <c r="A10" s="1" t="s">
        <v>7</v>
      </c>
      <c r="B10" t="s">
        <v>156</v>
      </c>
      <c r="C10" t="str">
        <v>.</v>
      </c>
      <c r="D10" t="str">
        <v>.</v>
      </c>
      <c r="E10" t="str">
        <v>.</v>
      </c>
      <c r="F10" t="str">
        <v>.</v>
      </c>
      <c r="G10" t="str">
        <v>.</v>
      </c>
      <c r="H10" t="str">
        <v>.</v>
      </c>
      <c r="I10" t="str">
        <v>.</v>
      </c>
      <c r="J10" t="str">
        <v>.</v>
      </c>
      <c r="K10" t="str">
        <v>.</v>
      </c>
      <c r="L10" t="str">
        <v>.</v>
      </c>
      <c r="M10" t="str">
        <v>.</v>
      </c>
      <c r="N10" t="str">
        <v>.</v>
      </c>
      <c r="O10" t="str">
        <v>.</v>
      </c>
      <c r="P10" t="str">
        <v>.</v>
      </c>
      <c r="Q10" t="str">
        <v>.</v>
      </c>
      <c r="R10" t="str">
        <v>.</v>
      </c>
      <c r="S10" t="str">
        <v>.</v>
      </c>
      <c r="T10" t="str">
        <v>.</v>
      </c>
      <c r="U10" t="str">
        <v>.</v>
      </c>
      <c r="V10" t="str">
        <v>.</v>
      </c>
      <c r="W10" t="str">
        <v>.</v>
      </c>
      <c r="X10" t="str">
        <v>.</v>
      </c>
      <c r="Y10" t="str">
        <v>.</v>
      </c>
      <c r="Z10" t="str">
        <v>.</v>
      </c>
      <c r="AA10" t="str">
        <v>.</v>
      </c>
      <c r="AB10" t="str">
        <v>.</v>
      </c>
      <c r="AC10" t="str">
        <v>.</v>
      </c>
      <c r="AD10" t="str">
        <v>.</v>
      </c>
      <c r="AE10" t="str">
        <v>.</v>
      </c>
      <c r="AF10" t="str">
        <v>.</v>
      </c>
      <c r="AG10" t="str">
        <v>.</v>
      </c>
      <c r="AH10" t="str">
        <v>.</v>
      </c>
      <c r="AI10" t="str">
        <v>.</v>
      </c>
      <c r="AJ10" t="str">
        <v>.</v>
      </c>
      <c r="AK10" t="str">
        <v>.</v>
      </c>
      <c r="AL10" t="str">
        <v>.</v>
      </c>
      <c r="AM10" t="str">
        <v>.</v>
      </c>
      <c r="AN10" t="str">
        <v>#</v>
      </c>
      <c r="AO10" t="str">
        <v>.</v>
      </c>
      <c r="AP10" t="str">
        <v>.</v>
      </c>
      <c r="AQ10" t="str">
        <v>.</v>
      </c>
      <c r="AR10" t="str">
        <v>.</v>
      </c>
      <c r="AS10" t="str">
        <v>.</v>
      </c>
      <c r="AT10" t="str">
        <v>.</v>
      </c>
      <c r="AU10" t="str">
        <v>.</v>
      </c>
      <c r="AV10" t="str">
        <v>.</v>
      </c>
      <c r="AW10" t="str">
        <v>.</v>
      </c>
      <c r="AX10" t="str">
        <v>.</v>
      </c>
      <c r="AY10" t="str">
        <v>.</v>
      </c>
      <c r="AZ10" t="str">
        <v>.</v>
      </c>
      <c r="BA10" t="str">
        <v>.</v>
      </c>
      <c r="BB10" t="str">
        <v>.</v>
      </c>
      <c r="BC10" t="str">
        <v>.</v>
      </c>
      <c r="BD10" t="str">
        <v>.</v>
      </c>
      <c r="BE10" t="str">
        <v>.</v>
      </c>
      <c r="BF10" t="str">
        <v>.</v>
      </c>
      <c r="BG10" t="str">
        <v>.</v>
      </c>
      <c r="BH10" t="str">
        <v>.</v>
      </c>
      <c r="BI10" t="str">
        <v>.</v>
      </c>
      <c r="BJ10" t="str">
        <v>.</v>
      </c>
      <c r="BK10" t="str">
        <v>.</v>
      </c>
      <c r="BL10" t="str">
        <v>.</v>
      </c>
      <c r="BM10" t="str">
        <v>.</v>
      </c>
      <c r="BN10" t="str">
        <v>.</v>
      </c>
      <c r="BO10" t="str">
        <v>.</v>
      </c>
      <c r="BP10" t="str">
        <v>.</v>
      </c>
      <c r="BQ10" t="str">
        <v>.</v>
      </c>
      <c r="BR10" t="str">
        <v>.</v>
      </c>
      <c r="BS10" t="str">
        <v>.</v>
      </c>
      <c r="BT10" t="str">
        <v>.</v>
      </c>
      <c r="BU10" t="str">
        <v>.</v>
      </c>
      <c r="BV10" t="str">
        <v>.</v>
      </c>
      <c r="BW10" t="str">
        <v>.</v>
      </c>
      <c r="BX10" t="str">
        <v>.</v>
      </c>
      <c r="BY10" t="str">
        <v>.</v>
      </c>
      <c r="BZ10" t="str">
        <v>.</v>
      </c>
      <c r="CA10" t="str">
        <v>.</v>
      </c>
      <c r="CB10" t="str">
        <v>.</v>
      </c>
      <c r="CC10" t="str">
        <v>.</v>
      </c>
      <c r="CD10" t="str">
        <v>.</v>
      </c>
      <c r="CE10" t="str">
        <v>.</v>
      </c>
      <c r="CF10" t="str">
        <v>.</v>
      </c>
      <c r="CG10" t="str">
        <v>.</v>
      </c>
      <c r="CH10" t="str">
        <v>.</v>
      </c>
      <c r="CI10" t="str">
        <v>.</v>
      </c>
      <c r="CJ10" t="str">
        <v>.</v>
      </c>
      <c r="CK10" t="str">
        <v>.</v>
      </c>
      <c r="CL10" t="str">
        <v>.</v>
      </c>
      <c r="CM10" t="str">
        <v>.</v>
      </c>
      <c r="CN10" t="str">
        <v>.</v>
      </c>
      <c r="CO10" t="str">
        <v>.</v>
      </c>
      <c r="CP10" t="str">
        <v>.</v>
      </c>
      <c r="CQ10" t="str">
        <v>.</v>
      </c>
      <c r="CR10" t="str">
        <v>.</v>
      </c>
      <c r="CS10" t="str">
        <v>.</v>
      </c>
      <c r="CT10" t="str">
        <v>.</v>
      </c>
      <c r="CU10" t="str">
        <v>.</v>
      </c>
      <c r="CV10" t="str">
        <v>.</v>
      </c>
      <c r="CW10" t="str">
        <v>.</v>
      </c>
      <c r="CX10" t="str">
        <v>.</v>
      </c>
      <c r="CY10" t="str">
        <v>.</v>
      </c>
      <c r="CZ10" t="str">
        <v>.</v>
      </c>
      <c r="DA10" t="str">
        <v>.</v>
      </c>
      <c r="DB10" t="str">
        <v>.</v>
      </c>
      <c r="DC10" t="str">
        <v>.</v>
      </c>
      <c r="DD10" t="str">
        <v>#</v>
      </c>
      <c r="DE10" t="str">
        <v>.</v>
      </c>
      <c r="DF10" t="str">
        <v>.</v>
      </c>
      <c r="DG10" t="str">
        <v>.</v>
      </c>
      <c r="DH10" t="str">
        <v>.</v>
      </c>
      <c r="DI10" t="str">
        <v>.</v>
      </c>
      <c r="DJ10" t="str">
        <v>.</v>
      </c>
      <c r="DK10" t="str">
        <v>.</v>
      </c>
      <c r="DL10" t="str">
        <v>.</v>
      </c>
      <c r="DM10" t="str">
        <v>.</v>
      </c>
      <c r="DN10" t="str">
        <v>.</v>
      </c>
      <c r="DO10" t="str">
        <v>.</v>
      </c>
      <c r="DP10" t="str">
        <v>.</v>
      </c>
      <c r="DQ10" t="str">
        <v>.</v>
      </c>
      <c r="DR10" t="str">
        <v>.</v>
      </c>
      <c r="DS10" t="str">
        <v>.</v>
      </c>
      <c r="DT10" t="str">
        <v>.</v>
      </c>
      <c r="DU10" t="str">
        <v>.</v>
      </c>
      <c r="DV10" t="str">
        <v>.</v>
      </c>
      <c r="DW10" t="str">
        <v>.</v>
      </c>
      <c r="DX10" t="str">
        <v>.</v>
      </c>
      <c r="DY10" t="str">
        <v>.</v>
      </c>
      <c r="DZ10" t="str">
        <v>.</v>
      </c>
      <c r="EA10" t="str">
        <v>.</v>
      </c>
      <c r="EB10" t="str">
        <v>.</v>
      </c>
      <c r="ED10">
        <v>480871</v>
      </c>
      <c r="EE10">
        <v>49087</v>
      </c>
      <c r="EF10" s="3" cm="1">
        <f t="array" ref="EF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"#")*(_xlpm.x&lt;&gt;EE10), _xlpm.x * 10 + _xlpm.d), 0), _xlfn.XLOOKUP(TRUE, ISNUMBER(_xlpm.b), _xlpm.b)))))</f>
        <v>0</v>
      </c>
      <c r="EH10">
        <v>0</v>
      </c>
    </row>
    <row r="11" spans="1:142">
      <c r="A11" s="1" t="s">
        <v>8</v>
      </c>
      <c r="B11" t="s">
        <v>156</v>
      </c>
      <c r="C11" t="str">
        <v>.</v>
      </c>
      <c r="D11" t="str">
        <v>.</v>
      </c>
      <c r="E11" t="str">
        <v>.</v>
      </c>
      <c r="F11" t="str">
        <v>.</v>
      </c>
      <c r="G11" t="str">
        <v>.</v>
      </c>
      <c r="H11" t="str">
        <v>.</v>
      </c>
      <c r="I11" t="str">
        <v>.</v>
      </c>
      <c r="J11" t="str">
        <v>.</v>
      </c>
      <c r="K11" t="str">
        <v>.</v>
      </c>
      <c r="L11" t="str">
        <v>.</v>
      </c>
      <c r="M11" t="str">
        <v>.</v>
      </c>
      <c r="N11" t="str">
        <v>.</v>
      </c>
      <c r="O11" t="str">
        <v>.</v>
      </c>
      <c r="P11" t="str">
        <v>.</v>
      </c>
      <c r="Q11" t="str">
        <v>.</v>
      </c>
      <c r="R11" t="str">
        <v>.</v>
      </c>
      <c r="S11" t="str">
        <v>.</v>
      </c>
      <c r="T11" t="str">
        <v>.</v>
      </c>
      <c r="U11" t="str">
        <v>.</v>
      </c>
      <c r="V11" t="str">
        <v>.</v>
      </c>
      <c r="W11" t="str">
        <v>.</v>
      </c>
      <c r="X11" t="str">
        <v>.</v>
      </c>
      <c r="Y11" t="str">
        <v>#</v>
      </c>
      <c r="Z11" t="str">
        <v>.</v>
      </c>
      <c r="AA11" t="str">
        <v>.</v>
      </c>
      <c r="AB11" t="str">
        <v>.</v>
      </c>
      <c r="AC11" t="str">
        <v>.</v>
      </c>
      <c r="AD11" t="str">
        <v>.</v>
      </c>
      <c r="AE11" t="str">
        <v>.</v>
      </c>
      <c r="AF11" t="str">
        <v>.</v>
      </c>
      <c r="AG11" t="str">
        <v>.</v>
      </c>
      <c r="AH11" t="str">
        <v>.</v>
      </c>
      <c r="AI11" t="str">
        <v>.</v>
      </c>
      <c r="AJ11" t="str">
        <v>.</v>
      </c>
      <c r="AK11" t="str">
        <v>.</v>
      </c>
      <c r="AL11" t="str">
        <v>.</v>
      </c>
      <c r="AM11" t="str">
        <v>.</v>
      </c>
      <c r="AN11" t="str">
        <v>.</v>
      </c>
      <c r="AO11" t="str">
        <v>.</v>
      </c>
      <c r="AP11" t="str">
        <v>.</v>
      </c>
      <c r="AQ11" t="str">
        <v>.</v>
      </c>
      <c r="AR11" t="str">
        <v>.</v>
      </c>
      <c r="AS11" t="str">
        <v>.</v>
      </c>
      <c r="AT11" t="str">
        <v>.</v>
      </c>
      <c r="AU11" t="str">
        <v>.</v>
      </c>
      <c r="AV11" t="str">
        <v>#</v>
      </c>
      <c r="AW11" t="str">
        <v>.</v>
      </c>
      <c r="AX11" t="str">
        <v>.</v>
      </c>
      <c r="AY11" t="str">
        <v>.</v>
      </c>
      <c r="AZ11" t="str">
        <v>.</v>
      </c>
      <c r="BA11" t="str">
        <v>.</v>
      </c>
      <c r="BB11" t="str">
        <v>.</v>
      </c>
      <c r="BC11" t="str">
        <v>.</v>
      </c>
      <c r="BD11" t="str">
        <v>.</v>
      </c>
      <c r="BE11" t="str">
        <v>.</v>
      </c>
      <c r="BF11" t="str">
        <v>.</v>
      </c>
      <c r="BG11" t="str">
        <v>.</v>
      </c>
      <c r="BH11" t="str">
        <v>.</v>
      </c>
      <c r="BI11" t="str">
        <v>.</v>
      </c>
      <c r="BJ11" t="str">
        <v>.</v>
      </c>
      <c r="BK11" t="str">
        <v>.</v>
      </c>
      <c r="BL11" t="str">
        <v>.</v>
      </c>
      <c r="BM11" t="str">
        <v>.</v>
      </c>
      <c r="BN11" t="str">
        <v>.</v>
      </c>
      <c r="BO11" t="str">
        <v>.</v>
      </c>
      <c r="BP11" t="str">
        <v>.</v>
      </c>
      <c r="BQ11" t="str">
        <v>.</v>
      </c>
      <c r="BR11" t="str">
        <v>.</v>
      </c>
      <c r="BS11" t="str">
        <v>.</v>
      </c>
      <c r="BT11" t="str">
        <v>.</v>
      </c>
      <c r="BU11" t="str">
        <v>.</v>
      </c>
      <c r="BV11" t="str">
        <v>.</v>
      </c>
      <c r="BW11" t="str">
        <v>.</v>
      </c>
      <c r="BX11" t="str">
        <v>.</v>
      </c>
      <c r="BY11" t="str">
        <v>.</v>
      </c>
      <c r="BZ11" t="str">
        <v>.</v>
      </c>
      <c r="CA11" t="str">
        <v>.</v>
      </c>
      <c r="CB11" t="str">
        <v>.</v>
      </c>
      <c r="CC11" t="str">
        <v>.</v>
      </c>
      <c r="CD11" t="str">
        <v>.</v>
      </c>
      <c r="CE11" t="str">
        <v>.</v>
      </c>
      <c r="CF11" t="str">
        <v>.</v>
      </c>
      <c r="CG11" t="str">
        <v>.</v>
      </c>
      <c r="CH11" t="str">
        <v>.</v>
      </c>
      <c r="CI11" t="str">
        <v>.</v>
      </c>
      <c r="CJ11" t="str">
        <v>.</v>
      </c>
      <c r="CK11" t="str">
        <v>.</v>
      </c>
      <c r="CL11" t="str">
        <v>.</v>
      </c>
      <c r="CM11" t="str">
        <v>.</v>
      </c>
      <c r="CN11" t="str">
        <v>.</v>
      </c>
      <c r="CO11" t="str">
        <v>.</v>
      </c>
      <c r="CP11" t="str">
        <v>#</v>
      </c>
      <c r="CQ11" t="str">
        <v>.</v>
      </c>
      <c r="CR11" t="str">
        <v>.</v>
      </c>
      <c r="CS11" t="str">
        <v>.</v>
      </c>
      <c r="CT11" t="str">
        <v>.</v>
      </c>
      <c r="CU11" t="str">
        <v>.</v>
      </c>
      <c r="CV11" t="str">
        <v>.</v>
      </c>
      <c r="CW11" t="str">
        <v>.</v>
      </c>
      <c r="CX11" t="str">
        <v>.</v>
      </c>
      <c r="CY11" t="str">
        <v>.</v>
      </c>
      <c r="CZ11" t="str">
        <v>.</v>
      </c>
      <c r="DA11" t="str">
        <v>.</v>
      </c>
      <c r="DB11" t="str">
        <v>.</v>
      </c>
      <c r="DC11" t="str">
        <v>.</v>
      </c>
      <c r="DD11" t="str">
        <v>.</v>
      </c>
      <c r="DE11" t="str">
        <v>.</v>
      </c>
      <c r="DF11" t="str">
        <v>.</v>
      </c>
      <c r="DG11" t="str">
        <v>.</v>
      </c>
      <c r="DH11" t="str">
        <v>.</v>
      </c>
      <c r="DI11" t="str">
        <v>.</v>
      </c>
      <c r="DJ11" t="str">
        <v>.</v>
      </c>
      <c r="DK11" t="str">
        <v>.</v>
      </c>
      <c r="DL11" t="str">
        <v>.</v>
      </c>
      <c r="DM11" t="str">
        <v>.</v>
      </c>
      <c r="DN11" t="str">
        <v>.</v>
      </c>
      <c r="DO11" t="str">
        <v>.</v>
      </c>
      <c r="DP11" t="str">
        <v>.</v>
      </c>
      <c r="DQ11" t="str">
        <v>.</v>
      </c>
      <c r="DR11" t="str">
        <v>.</v>
      </c>
      <c r="DS11" t="str">
        <v>.</v>
      </c>
      <c r="DT11" t="str">
        <v>.</v>
      </c>
      <c r="DU11" t="str">
        <v>.</v>
      </c>
      <c r="DV11" t="str">
        <v>.</v>
      </c>
      <c r="DW11" t="str">
        <v>.</v>
      </c>
      <c r="DX11" t="str">
        <v>.</v>
      </c>
      <c r="DY11" t="str">
        <v>.</v>
      </c>
      <c r="DZ11" t="str">
        <v>.</v>
      </c>
      <c r="EA11" t="str">
        <v>.</v>
      </c>
      <c r="EB11" t="str">
        <v>.</v>
      </c>
      <c r="ED11">
        <v>470871</v>
      </c>
      <c r="EE11">
        <v>48087</v>
      </c>
      <c r="EF11" s="3" cm="1">
        <f t="array" ref="EF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"#")*(_xlpm.x&lt;&gt;EE11), _xlpm.x * 10 + _xlpm.d), 0), _xlfn.XLOOKUP(TRUE, ISNUMBER(_xlpm.b), _xlpm.b)))))</f>
        <v>0</v>
      </c>
      <c r="EH11">
        <v>0</v>
      </c>
    </row>
    <row r="12" spans="1:142">
      <c r="A12" s="1" t="s">
        <v>9</v>
      </c>
      <c r="B12" t="s">
        <v>156</v>
      </c>
      <c r="C12" t="str">
        <v>.</v>
      </c>
      <c r="D12" t="str">
        <v>.</v>
      </c>
      <c r="E12" t="str">
        <v>.</v>
      </c>
      <c r="F12" t="str">
        <v>.</v>
      </c>
      <c r="G12" t="str">
        <v>.</v>
      </c>
      <c r="H12" t="str">
        <v>.</v>
      </c>
      <c r="I12" t="str">
        <v>.</v>
      </c>
      <c r="J12" t="str">
        <v>.</v>
      </c>
      <c r="K12" t="str">
        <v>.</v>
      </c>
      <c r="L12" t="str">
        <v>.</v>
      </c>
      <c r="M12" t="str">
        <v>.</v>
      </c>
      <c r="N12" t="str">
        <v>.</v>
      </c>
      <c r="O12" t="str">
        <v>.</v>
      </c>
      <c r="P12" t="str">
        <v>.</v>
      </c>
      <c r="Q12" t="str">
        <v>.</v>
      </c>
      <c r="R12" t="str">
        <v>.</v>
      </c>
      <c r="S12" t="str">
        <v>.</v>
      </c>
      <c r="T12" t="str">
        <v>.</v>
      </c>
      <c r="U12" t="str">
        <v>.</v>
      </c>
      <c r="V12" t="str">
        <v>.</v>
      </c>
      <c r="W12" t="str">
        <v>.</v>
      </c>
      <c r="X12" t="str">
        <v>.</v>
      </c>
      <c r="Y12" t="str">
        <v>.</v>
      </c>
      <c r="Z12" t="str">
        <v>.</v>
      </c>
      <c r="AA12" t="str">
        <v>.</v>
      </c>
      <c r="AB12" t="str">
        <v>.</v>
      </c>
      <c r="AC12" t="str">
        <v>.</v>
      </c>
      <c r="AD12" t="str">
        <v>.</v>
      </c>
      <c r="AE12" t="str">
        <v>.</v>
      </c>
      <c r="AF12" t="str">
        <v>.</v>
      </c>
      <c r="AG12" t="str">
        <v>.</v>
      </c>
      <c r="AH12" t="str">
        <v>.</v>
      </c>
      <c r="AI12" t="str">
        <v>.</v>
      </c>
      <c r="AJ12" t="str">
        <v>.</v>
      </c>
      <c r="AK12" t="str">
        <v>.</v>
      </c>
      <c r="AL12" t="str">
        <v>.</v>
      </c>
      <c r="AM12" t="str">
        <v>.</v>
      </c>
      <c r="AN12" t="str">
        <v>.</v>
      </c>
      <c r="AO12" t="str">
        <v>.</v>
      </c>
      <c r="AP12" t="str">
        <v>.</v>
      </c>
      <c r="AQ12" t="str">
        <v>.</v>
      </c>
      <c r="AR12" t="str">
        <v>.</v>
      </c>
      <c r="AS12" t="str">
        <v>.</v>
      </c>
      <c r="AT12" t="str">
        <v>.</v>
      </c>
      <c r="AU12" t="str">
        <v>.</v>
      </c>
      <c r="AV12" t="str">
        <v>.</v>
      </c>
      <c r="AW12" t="str">
        <v>.</v>
      </c>
      <c r="AX12" t="str">
        <v>.</v>
      </c>
      <c r="AY12" t="str">
        <v>.</v>
      </c>
      <c r="AZ12" t="str">
        <v>.</v>
      </c>
      <c r="BA12" t="str">
        <v>.</v>
      </c>
      <c r="BB12" t="str">
        <v>.</v>
      </c>
      <c r="BC12" t="str">
        <v>#</v>
      </c>
      <c r="BD12" t="str">
        <v>.</v>
      </c>
      <c r="BE12" t="str">
        <v>.</v>
      </c>
      <c r="BF12" t="str">
        <v>.</v>
      </c>
      <c r="BG12" t="str">
        <v>.</v>
      </c>
      <c r="BH12" t="str">
        <v>.</v>
      </c>
      <c r="BI12" t="str">
        <v>.</v>
      </c>
      <c r="BJ12" t="str">
        <v>.</v>
      </c>
      <c r="BK12" t="str">
        <v>.</v>
      </c>
      <c r="BL12" t="str">
        <v>.</v>
      </c>
      <c r="BM12" t="str">
        <v>.</v>
      </c>
      <c r="BN12" t="str">
        <v>.</v>
      </c>
      <c r="BO12" t="str">
        <v>#</v>
      </c>
      <c r="BP12" t="str">
        <v>.</v>
      </c>
      <c r="BQ12" t="str">
        <v>.</v>
      </c>
      <c r="BR12" t="str">
        <v>.</v>
      </c>
      <c r="BS12" t="str">
        <v>.</v>
      </c>
      <c r="BT12" t="str">
        <v>.</v>
      </c>
      <c r="BU12" t="str">
        <v>.</v>
      </c>
      <c r="BV12" t="str">
        <v>.</v>
      </c>
      <c r="BW12" t="str">
        <v>.</v>
      </c>
      <c r="BX12" t="str">
        <v>.</v>
      </c>
      <c r="BY12" t="str">
        <v>.</v>
      </c>
      <c r="BZ12" t="str">
        <v>.</v>
      </c>
      <c r="CA12" t="str">
        <v>.</v>
      </c>
      <c r="CB12" t="str">
        <v>.</v>
      </c>
      <c r="CC12" t="str">
        <v>.</v>
      </c>
      <c r="CD12" t="str">
        <v>.</v>
      </c>
      <c r="CE12" t="str">
        <v>.</v>
      </c>
      <c r="CF12" t="str">
        <v>.</v>
      </c>
      <c r="CG12" t="str">
        <v>.</v>
      </c>
      <c r="CH12" t="str">
        <v>.</v>
      </c>
      <c r="CI12" t="str">
        <v>.</v>
      </c>
      <c r="CJ12" t="str">
        <v>.</v>
      </c>
      <c r="CK12" t="str">
        <v>.</v>
      </c>
      <c r="CL12" t="str">
        <v>.</v>
      </c>
      <c r="CM12" t="str">
        <v>.</v>
      </c>
      <c r="CN12" t="str">
        <v>#</v>
      </c>
      <c r="CO12" t="str">
        <v>.</v>
      </c>
      <c r="CP12" t="str">
        <v>.</v>
      </c>
      <c r="CQ12" t="str">
        <v>.</v>
      </c>
      <c r="CR12" t="str">
        <v>.</v>
      </c>
      <c r="CS12" t="str">
        <v>.</v>
      </c>
      <c r="CT12" t="str">
        <v>.</v>
      </c>
      <c r="CU12" t="str">
        <v>.</v>
      </c>
      <c r="CV12" t="str">
        <v>.</v>
      </c>
      <c r="CW12" t="str">
        <v>.</v>
      </c>
      <c r="CX12" t="str">
        <v>.</v>
      </c>
      <c r="CY12" t="str">
        <v>.</v>
      </c>
      <c r="CZ12" t="str">
        <v>.</v>
      </c>
      <c r="DA12" t="str">
        <v>.</v>
      </c>
      <c r="DB12" t="str">
        <v>.</v>
      </c>
      <c r="DC12" t="str">
        <v>.</v>
      </c>
      <c r="DD12" t="str">
        <v>.</v>
      </c>
      <c r="DE12" t="str">
        <v>.</v>
      </c>
      <c r="DF12" t="str">
        <v>.</v>
      </c>
      <c r="DG12" t="str">
        <v>.</v>
      </c>
      <c r="DH12" t="str">
        <v>#</v>
      </c>
      <c r="DI12" t="str">
        <v>.</v>
      </c>
      <c r="DJ12" t="str">
        <v>.</v>
      </c>
      <c r="DK12" t="str">
        <v>.</v>
      </c>
      <c r="DL12" t="str">
        <v>.</v>
      </c>
      <c r="DM12" t="str">
        <v>.</v>
      </c>
      <c r="DN12" t="str">
        <v>.</v>
      </c>
      <c r="DO12" t="str">
        <v>#</v>
      </c>
      <c r="DP12" t="str">
        <v>.</v>
      </c>
      <c r="DQ12" t="str">
        <v>#</v>
      </c>
      <c r="DR12" t="str">
        <v>.</v>
      </c>
      <c r="DS12" t="str">
        <v>.</v>
      </c>
      <c r="DT12" t="str">
        <v>.</v>
      </c>
      <c r="DU12" t="str">
        <v>.</v>
      </c>
      <c r="DV12" t="str">
        <v>.</v>
      </c>
      <c r="DW12" t="str">
        <v>.</v>
      </c>
      <c r="DX12" t="str">
        <v>.</v>
      </c>
      <c r="DY12" t="str">
        <v>.</v>
      </c>
      <c r="DZ12" t="str">
        <v>.</v>
      </c>
      <c r="EA12" t="str">
        <v>#</v>
      </c>
      <c r="EB12" t="str">
        <v>#</v>
      </c>
      <c r="ED12">
        <v>460871</v>
      </c>
      <c r="EE12">
        <v>47087</v>
      </c>
      <c r="EF12" s="3" cm="1">
        <f t="array" ref="EF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"#")*(_xlpm.x&lt;&gt;EE12), _xlpm.x * 10 + _xlpm.d), 0), _xlfn.XLOOKUP(TRUE, ISNUMBER(_xlpm.b), _xlpm.b)))))</f>
        <v>0</v>
      </c>
      <c r="EH12">
        <v>0</v>
      </c>
    </row>
    <row r="13" spans="1:142">
      <c r="A13" s="1" t="s">
        <v>10</v>
      </c>
      <c r="B13" t="s">
        <v>156</v>
      </c>
      <c r="C13" t="str">
        <v>.</v>
      </c>
      <c r="D13" t="str">
        <v>.</v>
      </c>
      <c r="E13" t="str">
        <v>.</v>
      </c>
      <c r="F13" t="str">
        <v>.</v>
      </c>
      <c r="G13" t="str">
        <v>.</v>
      </c>
      <c r="H13" t="str">
        <v>.</v>
      </c>
      <c r="I13" t="str">
        <v>.</v>
      </c>
      <c r="J13" t="str">
        <v>.</v>
      </c>
      <c r="K13" t="str">
        <v>.</v>
      </c>
      <c r="L13" t="str">
        <v>.</v>
      </c>
      <c r="M13" t="str">
        <v>.</v>
      </c>
      <c r="N13" t="str">
        <v>.</v>
      </c>
      <c r="O13" t="str">
        <v>.</v>
      </c>
      <c r="P13" t="str">
        <v>.</v>
      </c>
      <c r="Q13" t="str">
        <v>.</v>
      </c>
      <c r="R13" t="str">
        <v>.</v>
      </c>
      <c r="S13" t="str">
        <v>.</v>
      </c>
      <c r="T13" t="str">
        <v>.</v>
      </c>
      <c r="U13" t="str">
        <v>#</v>
      </c>
      <c r="V13" t="str">
        <v>.</v>
      </c>
      <c r="W13" t="str">
        <v>.</v>
      </c>
      <c r="X13" t="str">
        <v>#</v>
      </c>
      <c r="Y13" t="str">
        <v>.</v>
      </c>
      <c r="Z13" t="str">
        <v>.</v>
      </c>
      <c r="AA13" t="str">
        <v>.</v>
      </c>
      <c r="AB13" t="str">
        <v>.</v>
      </c>
      <c r="AC13" t="str">
        <v>.</v>
      </c>
      <c r="AD13" t="str">
        <v>.</v>
      </c>
      <c r="AE13" t="str">
        <v>.</v>
      </c>
      <c r="AF13" t="str">
        <v>.</v>
      </c>
      <c r="AG13" t="str">
        <v>.</v>
      </c>
      <c r="AH13" t="str">
        <v>.</v>
      </c>
      <c r="AI13" t="str">
        <v>#</v>
      </c>
      <c r="AJ13" t="str">
        <v>.</v>
      </c>
      <c r="AK13" t="str">
        <v>.</v>
      </c>
      <c r="AL13" t="str">
        <v>.</v>
      </c>
      <c r="AM13" t="str">
        <v>.</v>
      </c>
      <c r="AN13" t="str">
        <v>.</v>
      </c>
      <c r="AO13" t="str">
        <v>.</v>
      </c>
      <c r="AP13" t="str">
        <v>.</v>
      </c>
      <c r="AQ13" t="str">
        <v>.</v>
      </c>
      <c r="AR13" t="str">
        <v>.</v>
      </c>
      <c r="AS13" t="str">
        <v>.</v>
      </c>
      <c r="AT13" t="str">
        <v>.</v>
      </c>
      <c r="AU13" t="str">
        <v>.</v>
      </c>
      <c r="AV13" t="str">
        <v>.</v>
      </c>
      <c r="AW13" t="str">
        <v>.</v>
      </c>
      <c r="AX13" t="str">
        <v>.</v>
      </c>
      <c r="AY13" t="str">
        <v>.</v>
      </c>
      <c r="AZ13" t="str">
        <v>.</v>
      </c>
      <c r="BA13" t="str">
        <v>.</v>
      </c>
      <c r="BB13" t="str">
        <v>.</v>
      </c>
      <c r="BC13" t="str">
        <v>.</v>
      </c>
      <c r="BD13" t="str">
        <v>.</v>
      </c>
      <c r="BE13" t="str">
        <v>.</v>
      </c>
      <c r="BF13" t="str">
        <v>.</v>
      </c>
      <c r="BG13" t="str">
        <v>.</v>
      </c>
      <c r="BH13" t="str">
        <v>.</v>
      </c>
      <c r="BI13" t="str">
        <v>.</v>
      </c>
      <c r="BJ13" t="str">
        <v>.</v>
      </c>
      <c r="BK13" t="str">
        <v>#</v>
      </c>
      <c r="BL13" t="str">
        <v>.</v>
      </c>
      <c r="BM13" t="str">
        <v>#</v>
      </c>
      <c r="BN13" t="str">
        <v>.</v>
      </c>
      <c r="BO13" t="str">
        <v>.</v>
      </c>
      <c r="BP13" t="str">
        <v>.</v>
      </c>
      <c r="BQ13" t="str">
        <v>.</v>
      </c>
      <c r="BR13" t="str">
        <v>.</v>
      </c>
      <c r="BS13" t="str">
        <v>.</v>
      </c>
      <c r="BT13" t="str">
        <v>.</v>
      </c>
      <c r="BU13" t="str">
        <v>.</v>
      </c>
      <c r="BV13" t="str">
        <v>.</v>
      </c>
      <c r="BW13" t="str">
        <v>.</v>
      </c>
      <c r="BX13" t="str">
        <v>#</v>
      </c>
      <c r="BY13" t="str">
        <v>.</v>
      </c>
      <c r="BZ13" t="str">
        <v>.</v>
      </c>
      <c r="CA13" t="str">
        <v>.</v>
      </c>
      <c r="CB13" t="str">
        <v>.</v>
      </c>
      <c r="CC13" t="str">
        <v>.</v>
      </c>
      <c r="CD13" t="str">
        <v>.</v>
      </c>
      <c r="CE13" t="str">
        <v>.</v>
      </c>
      <c r="CF13" t="str">
        <v>#</v>
      </c>
      <c r="CG13" t="str">
        <v>#</v>
      </c>
      <c r="CH13" t="str">
        <v>.</v>
      </c>
      <c r="CI13" t="str">
        <v>.</v>
      </c>
      <c r="CJ13" t="str">
        <v>.</v>
      </c>
      <c r="CK13" t="str">
        <v>.</v>
      </c>
      <c r="CL13" t="str">
        <v>.</v>
      </c>
      <c r="CM13" t="str">
        <v>.</v>
      </c>
      <c r="CN13" t="str">
        <v>.</v>
      </c>
      <c r="CO13" t="str">
        <v>.</v>
      </c>
      <c r="CP13" t="str">
        <v>.</v>
      </c>
      <c r="CQ13" t="str">
        <v>.</v>
      </c>
      <c r="CR13" t="str">
        <v>.</v>
      </c>
      <c r="CS13" t="str">
        <v>.</v>
      </c>
      <c r="CT13" t="str">
        <v>.</v>
      </c>
      <c r="CU13" t="str">
        <v>.</v>
      </c>
      <c r="CV13" t="str">
        <v>.</v>
      </c>
      <c r="CW13" t="str">
        <v>.</v>
      </c>
      <c r="CX13" t="str">
        <v>.</v>
      </c>
      <c r="CY13" t="str">
        <v>.</v>
      </c>
      <c r="CZ13" t="str">
        <v>.</v>
      </c>
      <c r="DA13" t="str">
        <v>.</v>
      </c>
      <c r="DB13" t="str">
        <v>#</v>
      </c>
      <c r="DC13" t="str">
        <v>.</v>
      </c>
      <c r="DD13" t="str">
        <v>#</v>
      </c>
      <c r="DE13" t="str">
        <v>.</v>
      </c>
      <c r="DF13" t="str">
        <v>.</v>
      </c>
      <c r="DG13" t="str">
        <v>.</v>
      </c>
      <c r="DH13" t="str">
        <v>.</v>
      </c>
      <c r="DI13" t="str">
        <v>#</v>
      </c>
      <c r="DJ13" t="str">
        <v>.</v>
      </c>
      <c r="DK13" t="str">
        <v>.</v>
      </c>
      <c r="DL13" t="str">
        <v>#</v>
      </c>
      <c r="DM13" t="str">
        <v>.</v>
      </c>
      <c r="DN13" t="str">
        <v>.</v>
      </c>
      <c r="DO13" t="str">
        <v>.</v>
      </c>
      <c r="DP13" t="str">
        <v>.</v>
      </c>
      <c r="DQ13" t="str">
        <v>.</v>
      </c>
      <c r="DR13" t="str">
        <v>.</v>
      </c>
      <c r="DS13" t="str">
        <v>.</v>
      </c>
      <c r="DT13" t="str">
        <v>.</v>
      </c>
      <c r="DU13" t="str">
        <v>.</v>
      </c>
      <c r="DV13" t="str">
        <v>.</v>
      </c>
      <c r="DW13" t="str">
        <v>.</v>
      </c>
      <c r="DX13" t="str">
        <v>.</v>
      </c>
      <c r="DY13" t="str">
        <v>.</v>
      </c>
      <c r="DZ13" t="str">
        <v>.</v>
      </c>
      <c r="EA13" t="str">
        <v>.</v>
      </c>
      <c r="EB13" t="str">
        <v>.</v>
      </c>
      <c r="ED13">
        <v>450871</v>
      </c>
      <c r="EE13">
        <v>46087</v>
      </c>
      <c r="EF13" s="3" cm="1">
        <f t="array" ref="EF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"#")*(_xlpm.x&lt;&gt;EE13), _xlpm.x * 10 + _xlpm.d), 0), _xlfn.XLOOKUP(TRUE, ISNUMBER(_xlpm.b), _xlpm.b)))))</f>
        <v>0</v>
      </c>
      <c r="EH13">
        <v>0</v>
      </c>
    </row>
    <row r="14" spans="1:142">
      <c r="A14" s="1" t="s">
        <v>11</v>
      </c>
      <c r="B14" t="s">
        <v>156</v>
      </c>
      <c r="C14" t="str">
        <v>.</v>
      </c>
      <c r="D14" t="str">
        <v>.</v>
      </c>
      <c r="E14" t="str">
        <v>.</v>
      </c>
      <c r="F14" t="str">
        <v>.</v>
      </c>
      <c r="G14" t="str">
        <v>.</v>
      </c>
      <c r="H14" t="str">
        <v>.</v>
      </c>
      <c r="I14" t="str">
        <v>.</v>
      </c>
      <c r="J14" t="str">
        <v>.</v>
      </c>
      <c r="K14" t="str">
        <v>.</v>
      </c>
      <c r="L14" t="str">
        <v>.</v>
      </c>
      <c r="M14" t="str">
        <v>.</v>
      </c>
      <c r="N14" t="str">
        <v>.</v>
      </c>
      <c r="O14" t="str">
        <v>#</v>
      </c>
      <c r="P14" t="str">
        <v>.</v>
      </c>
      <c r="Q14" t="str">
        <v>.</v>
      </c>
      <c r="R14" t="str">
        <v>.</v>
      </c>
      <c r="S14" t="str">
        <v>#</v>
      </c>
      <c r="T14" t="str">
        <v>.</v>
      </c>
      <c r="U14" t="str">
        <v>.</v>
      </c>
      <c r="V14" t="str">
        <v>.</v>
      </c>
      <c r="W14" t="str">
        <v>.</v>
      </c>
      <c r="X14" t="str">
        <v>.</v>
      </c>
      <c r="Y14" t="str">
        <v>.</v>
      </c>
      <c r="Z14" t="str">
        <v>.</v>
      </c>
      <c r="AA14" t="str">
        <v>.</v>
      </c>
      <c r="AB14" t="str">
        <v>.</v>
      </c>
      <c r="AC14" t="str">
        <v>.</v>
      </c>
      <c r="AD14" t="str">
        <v>.</v>
      </c>
      <c r="AE14" t="str">
        <v>.</v>
      </c>
      <c r="AF14" t="str">
        <v>.</v>
      </c>
      <c r="AG14" t="str">
        <v>.</v>
      </c>
      <c r="AH14" t="str">
        <v>.</v>
      </c>
      <c r="AI14" t="str">
        <v>.</v>
      </c>
      <c r="AJ14" t="str">
        <v>.</v>
      </c>
      <c r="AK14" t="str">
        <v>.</v>
      </c>
      <c r="AL14" t="str">
        <v>.</v>
      </c>
      <c r="AM14" t="str">
        <v>.</v>
      </c>
      <c r="AN14" t="str">
        <v>.</v>
      </c>
      <c r="AO14" t="str">
        <v>.</v>
      </c>
      <c r="AP14" t="str">
        <v>.</v>
      </c>
      <c r="AQ14" t="str">
        <v>.</v>
      </c>
      <c r="AR14" t="str">
        <v>.</v>
      </c>
      <c r="AS14" t="str">
        <v>.</v>
      </c>
      <c r="AT14" t="str">
        <v>#</v>
      </c>
      <c r="AU14" t="str">
        <v>.</v>
      </c>
      <c r="AV14" t="str">
        <v>.</v>
      </c>
      <c r="AW14" t="str">
        <v>.</v>
      </c>
      <c r="AX14" t="str">
        <v>.</v>
      </c>
      <c r="AY14" t="str">
        <v>.</v>
      </c>
      <c r="AZ14" t="str">
        <v>.</v>
      </c>
      <c r="BA14" t="str">
        <v>.</v>
      </c>
      <c r="BB14" t="str">
        <v>.</v>
      </c>
      <c r="BC14" t="str">
        <v>.</v>
      </c>
      <c r="BD14" t="str">
        <v>.</v>
      </c>
      <c r="BE14" t="str">
        <v>.</v>
      </c>
      <c r="BF14" t="str">
        <v>.</v>
      </c>
      <c r="BG14" t="str">
        <v>.</v>
      </c>
      <c r="BH14" t="str">
        <v>.</v>
      </c>
      <c r="BI14" t="str">
        <v>.</v>
      </c>
      <c r="BJ14" t="str">
        <v>.</v>
      </c>
      <c r="BK14" t="str">
        <v>.</v>
      </c>
      <c r="BL14" t="str">
        <v>.</v>
      </c>
      <c r="BM14" t="str">
        <v>.</v>
      </c>
      <c r="BN14" t="str">
        <v>.</v>
      </c>
      <c r="BO14" t="str">
        <v>.</v>
      </c>
      <c r="BP14" t="str">
        <v>.</v>
      </c>
      <c r="BQ14" t="str">
        <v>.</v>
      </c>
      <c r="BR14" t="str">
        <v>.</v>
      </c>
      <c r="BS14" t="str">
        <v>.</v>
      </c>
      <c r="BT14" t="str">
        <v>.</v>
      </c>
      <c r="BU14" t="str">
        <v>.</v>
      </c>
      <c r="BV14" t="str">
        <v>.</v>
      </c>
      <c r="BW14" t="str">
        <v>.</v>
      </c>
      <c r="BX14" t="str">
        <v>.</v>
      </c>
      <c r="BY14" t="str">
        <v>.</v>
      </c>
      <c r="BZ14" t="str">
        <v>.</v>
      </c>
      <c r="CA14" t="str">
        <v>.</v>
      </c>
      <c r="CB14" t="str">
        <v>.</v>
      </c>
      <c r="CC14" t="str">
        <v>.</v>
      </c>
      <c r="CD14" t="str">
        <v>.</v>
      </c>
      <c r="CE14" t="str">
        <v>.</v>
      </c>
      <c r="CF14" t="str">
        <v>.</v>
      </c>
      <c r="CG14" t="str">
        <v>.</v>
      </c>
      <c r="CH14" t="str">
        <v>.</v>
      </c>
      <c r="CI14" t="str">
        <v>.</v>
      </c>
      <c r="CJ14" t="str">
        <v>.</v>
      </c>
      <c r="CK14" t="str">
        <v>.</v>
      </c>
      <c r="CL14" t="str">
        <v>.</v>
      </c>
      <c r="CM14" t="str">
        <v>.</v>
      </c>
      <c r="CN14" t="str">
        <v>.</v>
      </c>
      <c r="CO14" t="str">
        <v>.</v>
      </c>
      <c r="CP14" t="str">
        <v>.</v>
      </c>
      <c r="CQ14" t="str">
        <v>.</v>
      </c>
      <c r="CR14" t="str">
        <v>.</v>
      </c>
      <c r="CS14" t="str">
        <v>.</v>
      </c>
      <c r="CT14" t="str">
        <v>.</v>
      </c>
      <c r="CU14" t="str">
        <v>.</v>
      </c>
      <c r="CV14" t="str">
        <v>.</v>
      </c>
      <c r="CW14" t="str">
        <v>.</v>
      </c>
      <c r="CX14" t="str">
        <v>.</v>
      </c>
      <c r="CY14" t="str">
        <v>.</v>
      </c>
      <c r="CZ14" t="str">
        <v>.</v>
      </c>
      <c r="DA14" t="str">
        <v>.</v>
      </c>
      <c r="DB14" t="str">
        <v>.</v>
      </c>
      <c r="DC14" t="str">
        <v>.</v>
      </c>
      <c r="DD14" t="str">
        <v>.</v>
      </c>
      <c r="DE14" t="str">
        <v>.</v>
      </c>
      <c r="DF14" t="str">
        <v>.</v>
      </c>
      <c r="DG14" t="str">
        <v>.</v>
      </c>
      <c r="DH14" t="str">
        <v>.</v>
      </c>
      <c r="DI14" t="str">
        <v>.</v>
      </c>
      <c r="DJ14" t="str">
        <v>.</v>
      </c>
      <c r="DK14" t="str">
        <v>.</v>
      </c>
      <c r="DL14" t="str">
        <v>.</v>
      </c>
      <c r="DM14" t="str">
        <v>.</v>
      </c>
      <c r="DN14" t="str">
        <v>.</v>
      </c>
      <c r="DO14" t="str">
        <v>.</v>
      </c>
      <c r="DP14" t="str">
        <v>.</v>
      </c>
      <c r="DQ14" t="str">
        <v>.</v>
      </c>
      <c r="DR14" t="str">
        <v>.</v>
      </c>
      <c r="DS14" t="str">
        <v>.</v>
      </c>
      <c r="DT14" t="str">
        <v>#</v>
      </c>
      <c r="DU14" t="str">
        <v>.</v>
      </c>
      <c r="DV14" t="str">
        <v>.</v>
      </c>
      <c r="DW14" t="str">
        <v>.</v>
      </c>
      <c r="DX14" t="str">
        <v>.</v>
      </c>
      <c r="DY14" t="str">
        <v>.</v>
      </c>
      <c r="DZ14" t="str">
        <v>.</v>
      </c>
      <c r="EA14" t="str">
        <v>.</v>
      </c>
      <c r="EB14" t="str">
        <v>.</v>
      </c>
      <c r="ED14">
        <v>440871</v>
      </c>
      <c r="EE14">
        <v>45087</v>
      </c>
      <c r="EF14" s="3" cm="1">
        <f t="array" ref="EF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"#")*(_xlpm.x&lt;&gt;EE14), _xlpm.x * 10 + _xlpm.d), 0), _xlfn.XLOOKUP(TRUE, ISNUMBER(_xlpm.b), _xlpm.b)))))</f>
        <v>620374</v>
      </c>
      <c r="EH14">
        <v>620374</v>
      </c>
    </row>
    <row r="15" spans="1:142">
      <c r="A15" s="1" t="s">
        <v>12</v>
      </c>
      <c r="B15" t="s">
        <v>156</v>
      </c>
      <c r="C15" t="str">
        <v>.</v>
      </c>
      <c r="D15" t="str">
        <v>.</v>
      </c>
      <c r="E15" t="str">
        <v>.</v>
      </c>
      <c r="F15" t="str">
        <v>.</v>
      </c>
      <c r="G15" t="str">
        <v>.</v>
      </c>
      <c r="H15" t="str">
        <v>.</v>
      </c>
      <c r="I15" t="str">
        <v>.</v>
      </c>
      <c r="J15" t="str">
        <v>.</v>
      </c>
      <c r="K15" t="str">
        <v>.</v>
      </c>
      <c r="L15" t="str">
        <v>.</v>
      </c>
      <c r="M15" t="str">
        <v>.</v>
      </c>
      <c r="N15" t="str">
        <v>.</v>
      </c>
      <c r="O15" t="str">
        <v>.</v>
      </c>
      <c r="P15" t="str">
        <v>.</v>
      </c>
      <c r="Q15" t="str">
        <v>.</v>
      </c>
      <c r="R15" t="str">
        <v>.</v>
      </c>
      <c r="S15" t="str">
        <v>.</v>
      </c>
      <c r="T15" t="str">
        <v>.</v>
      </c>
      <c r="U15" t="str">
        <v>.</v>
      </c>
      <c r="V15" t="str">
        <v>.</v>
      </c>
      <c r="W15" t="str">
        <v>.</v>
      </c>
      <c r="X15" t="str">
        <v>.</v>
      </c>
      <c r="Y15" t="str">
        <v>.</v>
      </c>
      <c r="Z15" t="str">
        <v>.</v>
      </c>
      <c r="AA15" t="str">
        <v>.</v>
      </c>
      <c r="AB15" t="str">
        <v>.</v>
      </c>
      <c r="AC15" t="str">
        <v>.</v>
      </c>
      <c r="AD15" t="str">
        <v>.</v>
      </c>
      <c r="AE15" t="str">
        <v>.</v>
      </c>
      <c r="AF15" t="str">
        <v>.</v>
      </c>
      <c r="AG15" t="str">
        <v>.</v>
      </c>
      <c r="AH15" t="str">
        <v>#</v>
      </c>
      <c r="AI15" t="str">
        <v>.</v>
      </c>
      <c r="AJ15" t="str">
        <v>.</v>
      </c>
      <c r="AK15" t="str">
        <v>.</v>
      </c>
      <c r="AL15" t="str">
        <v>.</v>
      </c>
      <c r="AM15" t="str">
        <v>.</v>
      </c>
      <c r="AN15" t="str">
        <v>.</v>
      </c>
      <c r="AO15" t="str">
        <v>.</v>
      </c>
      <c r="AP15" t="str">
        <v>.</v>
      </c>
      <c r="AQ15" t="str">
        <v>.</v>
      </c>
      <c r="AR15" t="str">
        <v>.</v>
      </c>
      <c r="AS15" t="str">
        <v>.</v>
      </c>
      <c r="AT15" t="str">
        <v>.</v>
      </c>
      <c r="AU15" t="str">
        <v>.</v>
      </c>
      <c r="AV15" t="str">
        <v>#</v>
      </c>
      <c r="AW15" t="str">
        <v>.</v>
      </c>
      <c r="AX15" t="str">
        <v>.</v>
      </c>
      <c r="AY15" t="str">
        <v>.</v>
      </c>
      <c r="AZ15" t="str">
        <v>.</v>
      </c>
      <c r="BA15" t="str">
        <v>.</v>
      </c>
      <c r="BB15" t="str">
        <v>.</v>
      </c>
      <c r="BC15" t="str">
        <v>.</v>
      </c>
      <c r="BD15" t="str">
        <v>.</v>
      </c>
      <c r="BE15" t="str">
        <v>.</v>
      </c>
      <c r="BF15" t="str">
        <v>#</v>
      </c>
      <c r="BG15" t="str">
        <v>.</v>
      </c>
      <c r="BH15" t="str">
        <v>.</v>
      </c>
      <c r="BI15" t="str">
        <v>.</v>
      </c>
      <c r="BJ15" t="str">
        <v>.</v>
      </c>
      <c r="BK15" t="str">
        <v>.</v>
      </c>
      <c r="BL15" t="str">
        <v>.</v>
      </c>
      <c r="BM15" t="str">
        <v>.</v>
      </c>
      <c r="BN15" t="str">
        <v>.</v>
      </c>
      <c r="BO15" t="str">
        <v>.</v>
      </c>
      <c r="BP15" t="str">
        <v>.</v>
      </c>
      <c r="BQ15" t="str">
        <v>.</v>
      </c>
      <c r="BR15" t="str">
        <v>.</v>
      </c>
      <c r="BS15" t="str">
        <v>.</v>
      </c>
      <c r="BT15" t="str">
        <v>.</v>
      </c>
      <c r="BU15" t="str">
        <v>.</v>
      </c>
      <c r="BV15" t="str">
        <v>.</v>
      </c>
      <c r="BW15" t="str">
        <v>.</v>
      </c>
      <c r="BX15" t="str">
        <v>.</v>
      </c>
      <c r="BY15" t="str">
        <v>.</v>
      </c>
      <c r="BZ15" t="str">
        <v>.</v>
      </c>
      <c r="CA15" t="str">
        <v>.</v>
      </c>
      <c r="CB15" t="str">
        <v>.</v>
      </c>
      <c r="CC15" t="str">
        <v>.</v>
      </c>
      <c r="CD15" t="str">
        <v>.</v>
      </c>
      <c r="CE15" t="str">
        <v>.</v>
      </c>
      <c r="CF15" t="str">
        <v>.</v>
      </c>
      <c r="CG15" t="str">
        <v>.</v>
      </c>
      <c r="CH15" t="str">
        <v>.</v>
      </c>
      <c r="CI15" t="str">
        <v>.</v>
      </c>
      <c r="CJ15" t="str">
        <v>.</v>
      </c>
      <c r="CK15" t="str">
        <v>.</v>
      </c>
      <c r="CL15" t="str">
        <v>.</v>
      </c>
      <c r="CM15" t="str">
        <v>.</v>
      </c>
      <c r="CN15" t="str">
        <v>.</v>
      </c>
      <c r="CO15" t="str">
        <v>.</v>
      </c>
      <c r="CP15" t="str">
        <v>.</v>
      </c>
      <c r="CQ15" t="str">
        <v>.</v>
      </c>
      <c r="CR15" t="str">
        <v>.</v>
      </c>
      <c r="CS15" t="str">
        <v>.</v>
      </c>
      <c r="CT15" t="str">
        <v>.</v>
      </c>
      <c r="CU15" t="str">
        <v>.</v>
      </c>
      <c r="CV15" t="str">
        <v>.</v>
      </c>
      <c r="CW15" t="str">
        <v>.</v>
      </c>
      <c r="CX15" t="str">
        <v>.</v>
      </c>
      <c r="CY15" t="str">
        <v>.</v>
      </c>
      <c r="CZ15" t="str">
        <v>.</v>
      </c>
      <c r="DA15" t="str">
        <v>.</v>
      </c>
      <c r="DB15" t="str">
        <v>.</v>
      </c>
      <c r="DC15" t="str">
        <v>.</v>
      </c>
      <c r="DD15" t="str">
        <v>.</v>
      </c>
      <c r="DE15" t="str">
        <v>.</v>
      </c>
      <c r="DF15" t="str">
        <v>.</v>
      </c>
      <c r="DG15" t="str">
        <v>.</v>
      </c>
      <c r="DH15" t="str">
        <v>.</v>
      </c>
      <c r="DI15" t="str">
        <v>.</v>
      </c>
      <c r="DJ15" t="str">
        <v>.</v>
      </c>
      <c r="DK15" t="str">
        <v>.</v>
      </c>
      <c r="DL15" t="str">
        <v>.</v>
      </c>
      <c r="DM15" t="str">
        <v>.</v>
      </c>
      <c r="DN15" t="str">
        <v>.</v>
      </c>
      <c r="DO15" t="str">
        <v>.</v>
      </c>
      <c r="DP15" t="str">
        <v>.</v>
      </c>
      <c r="DQ15" t="str">
        <v>.</v>
      </c>
      <c r="DR15" t="str">
        <v>.</v>
      </c>
      <c r="DS15" t="str">
        <v>.</v>
      </c>
      <c r="DT15" t="str">
        <v>.</v>
      </c>
      <c r="DU15" t="str">
        <v>.</v>
      </c>
      <c r="DV15" t="str">
        <v>.</v>
      </c>
      <c r="DW15" t="str">
        <v>.</v>
      </c>
      <c r="DX15" t="str">
        <v>.</v>
      </c>
      <c r="DY15" t="str">
        <v>.</v>
      </c>
      <c r="DZ15" t="str">
        <v>.</v>
      </c>
      <c r="EA15" t="str">
        <v>.</v>
      </c>
      <c r="EB15" t="str">
        <v>.</v>
      </c>
      <c r="ED15">
        <v>430871</v>
      </c>
      <c r="EE15">
        <v>44087</v>
      </c>
      <c r="EF15" s="3" cm="1">
        <f t="array" ref="EF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"#")*(_xlpm.x&lt;&gt;EE15), _xlpm.x * 10 + _xlpm.d), 0), _xlfn.XLOOKUP(TRUE, ISNUMBER(_xlpm.b), _xlpm.b)))))</f>
        <v>0</v>
      </c>
      <c r="EH15">
        <v>0</v>
      </c>
    </row>
    <row r="16" spans="1:142">
      <c r="A16" s="1" t="s">
        <v>13</v>
      </c>
      <c r="B16" t="s">
        <v>156</v>
      </c>
      <c r="C16" t="str">
        <v>.</v>
      </c>
      <c r="D16" t="str">
        <v>.</v>
      </c>
      <c r="E16" t="str">
        <v>.</v>
      </c>
      <c r="F16" t="str">
        <v>.</v>
      </c>
      <c r="G16" t="str">
        <v>.</v>
      </c>
      <c r="H16" t="str">
        <v>#</v>
      </c>
      <c r="I16" t="str">
        <v>.</v>
      </c>
      <c r="J16" t="str">
        <v>.</v>
      </c>
      <c r="K16" t="str">
        <v>.</v>
      </c>
      <c r="L16" t="str">
        <v>.</v>
      </c>
      <c r="M16" t="str">
        <v>.</v>
      </c>
      <c r="N16" t="str">
        <v>.</v>
      </c>
      <c r="O16" t="str">
        <v>#</v>
      </c>
      <c r="P16" t="str">
        <v>.</v>
      </c>
      <c r="Q16" t="str">
        <v>.</v>
      </c>
      <c r="R16" t="str">
        <v>.</v>
      </c>
      <c r="S16" t="str">
        <v>.</v>
      </c>
      <c r="T16" t="str">
        <v>.</v>
      </c>
      <c r="U16" t="str">
        <v>.</v>
      </c>
      <c r="V16" t="str">
        <v>.</v>
      </c>
      <c r="W16" t="str">
        <v>.</v>
      </c>
      <c r="X16" t="str">
        <v>#</v>
      </c>
      <c r="Y16" t="str">
        <v>.</v>
      </c>
      <c r="Z16" t="str">
        <v>#</v>
      </c>
      <c r="AA16" t="str">
        <v>.</v>
      </c>
      <c r="AB16" t="str">
        <v>.</v>
      </c>
      <c r="AC16" t="str">
        <v>.</v>
      </c>
      <c r="AD16" t="str">
        <v>.</v>
      </c>
      <c r="AE16" t="str">
        <v>.</v>
      </c>
      <c r="AF16" t="str">
        <v>.</v>
      </c>
      <c r="AG16" t="str">
        <v>.</v>
      </c>
      <c r="AH16" t="str">
        <v>.</v>
      </c>
      <c r="AI16" t="str">
        <v>.</v>
      </c>
      <c r="AJ16" t="str">
        <v>.</v>
      </c>
      <c r="AK16" t="str">
        <v>.</v>
      </c>
      <c r="AL16" t="str">
        <v>.</v>
      </c>
      <c r="AM16" t="str">
        <v>.</v>
      </c>
      <c r="AN16" t="str">
        <v>.</v>
      </c>
      <c r="AO16" t="str">
        <v>.</v>
      </c>
      <c r="AP16" t="str">
        <v>#</v>
      </c>
      <c r="AQ16" t="str">
        <v>.</v>
      </c>
      <c r="AR16" t="str">
        <v>.</v>
      </c>
      <c r="AS16" t="str">
        <v>.</v>
      </c>
      <c r="AT16" t="str">
        <v>.</v>
      </c>
      <c r="AU16" t="str">
        <v>.</v>
      </c>
      <c r="AV16" t="str">
        <v>.</v>
      </c>
      <c r="AW16" t="str">
        <v>.</v>
      </c>
      <c r="AX16" t="str">
        <v>.</v>
      </c>
      <c r="AY16" t="str">
        <v>.</v>
      </c>
      <c r="AZ16" t="str">
        <v>.</v>
      </c>
      <c r="BA16" t="str">
        <v>.</v>
      </c>
      <c r="BB16" t="str">
        <v>.</v>
      </c>
      <c r="BC16" t="str">
        <v>.</v>
      </c>
      <c r="BD16" t="str">
        <v>.</v>
      </c>
      <c r="BE16" t="str">
        <v>.</v>
      </c>
      <c r="BF16" t="str">
        <v>.</v>
      </c>
      <c r="BG16" t="str">
        <v>.</v>
      </c>
      <c r="BH16" t="str">
        <v>.</v>
      </c>
      <c r="BI16" t="str">
        <v>.</v>
      </c>
      <c r="BJ16" t="str">
        <v>.</v>
      </c>
      <c r="BK16" t="str">
        <v>.</v>
      </c>
      <c r="BL16" t="str">
        <v>.</v>
      </c>
      <c r="BM16" t="str">
        <v>.</v>
      </c>
      <c r="BN16" t="str">
        <v>.</v>
      </c>
      <c r="BO16" t="str">
        <v>.</v>
      </c>
      <c r="BP16" t="str">
        <v>#</v>
      </c>
      <c r="BQ16" t="str">
        <v>.</v>
      </c>
      <c r="BR16" t="str">
        <v>.</v>
      </c>
      <c r="BS16" t="str">
        <v>.</v>
      </c>
      <c r="BT16" t="str">
        <v>.</v>
      </c>
      <c r="BU16" t="str">
        <v>.</v>
      </c>
      <c r="BV16" t="str">
        <v>.</v>
      </c>
      <c r="BW16" t="str">
        <v>.</v>
      </c>
      <c r="BX16" t="str">
        <v>#</v>
      </c>
      <c r="BY16" t="str">
        <v>.</v>
      </c>
      <c r="BZ16" t="str">
        <v>.</v>
      </c>
      <c r="CA16" t="str">
        <v>.</v>
      </c>
      <c r="CB16" t="str">
        <v>.</v>
      </c>
      <c r="CC16" t="str">
        <v>.</v>
      </c>
      <c r="CD16" t="str">
        <v>.</v>
      </c>
      <c r="CE16" t="str">
        <v>.</v>
      </c>
      <c r="CF16" t="str">
        <v>#</v>
      </c>
      <c r="CG16" t="str">
        <v>.</v>
      </c>
      <c r="CH16" t="str">
        <v>.</v>
      </c>
      <c r="CI16" t="str">
        <v>.</v>
      </c>
      <c r="CJ16" t="str">
        <v>.</v>
      </c>
      <c r="CK16" t="str">
        <v>.</v>
      </c>
      <c r="CL16" t="str">
        <v>.</v>
      </c>
      <c r="CM16" t="str">
        <v>.</v>
      </c>
      <c r="CN16" t="str">
        <v>.</v>
      </c>
      <c r="CO16" t="str">
        <v>.</v>
      </c>
      <c r="CP16" t="str">
        <v>.</v>
      </c>
      <c r="CQ16" t="str">
        <v>.</v>
      </c>
      <c r="CR16" t="str">
        <v>.</v>
      </c>
      <c r="CS16" t="str">
        <v>.</v>
      </c>
      <c r="CT16" t="str">
        <v>.</v>
      </c>
      <c r="CU16" t="str">
        <v>.</v>
      </c>
      <c r="CV16" t="str">
        <v>.</v>
      </c>
      <c r="CW16" t="str">
        <v>.</v>
      </c>
      <c r="CX16" t="str">
        <v>.</v>
      </c>
      <c r="CY16" t="str">
        <v>.</v>
      </c>
      <c r="CZ16" t="str">
        <v>.</v>
      </c>
      <c r="DA16" t="str">
        <v>.</v>
      </c>
      <c r="DB16" t="str">
        <v>.</v>
      </c>
      <c r="DC16" t="str">
        <v>.</v>
      </c>
      <c r="DD16" t="str">
        <v>.</v>
      </c>
      <c r="DE16" t="str">
        <v>.</v>
      </c>
      <c r="DF16" t="str">
        <v>#</v>
      </c>
      <c r="DG16" t="str">
        <v>.</v>
      </c>
      <c r="DH16" t="str">
        <v>.</v>
      </c>
      <c r="DI16" t="str">
        <v>.</v>
      </c>
      <c r="DJ16" t="str">
        <v>.</v>
      </c>
      <c r="DK16" t="str">
        <v>.</v>
      </c>
      <c r="DL16" t="str">
        <v>.</v>
      </c>
      <c r="DM16" t="str">
        <v>.</v>
      </c>
      <c r="DN16" t="str">
        <v>.</v>
      </c>
      <c r="DO16" t="str">
        <v>.</v>
      </c>
      <c r="DP16" t="str">
        <v>.</v>
      </c>
      <c r="DQ16" t="str">
        <v>.</v>
      </c>
      <c r="DR16" t="str">
        <v>.</v>
      </c>
      <c r="DS16" t="str">
        <v>.</v>
      </c>
      <c r="DT16" t="str">
        <v>.</v>
      </c>
      <c r="DU16" t="str">
        <v>.</v>
      </c>
      <c r="DV16" t="str">
        <v>.</v>
      </c>
      <c r="DW16" t="str">
        <v>.</v>
      </c>
      <c r="DX16" t="str">
        <v>.</v>
      </c>
      <c r="DY16" t="str">
        <v>.</v>
      </c>
      <c r="DZ16" t="str">
        <v>.</v>
      </c>
      <c r="EA16" t="str">
        <v>.</v>
      </c>
      <c r="EB16" t="str">
        <v>.</v>
      </c>
      <c r="ED16">
        <v>420871</v>
      </c>
      <c r="EE16">
        <v>43087</v>
      </c>
      <c r="EF16" s="3" cm="1">
        <f t="array" ref="EF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"#")*(_xlpm.x&lt;&gt;EE16), _xlpm.x * 10 + _xlpm.d), 0), _xlfn.XLOOKUP(TRUE, ISNUMBER(_xlpm.b), _xlpm.b)))))</f>
        <v>0</v>
      </c>
      <c r="EH16">
        <v>0</v>
      </c>
    </row>
    <row r="17" spans="1:138">
      <c r="A17" s="1" t="s">
        <v>14</v>
      </c>
      <c r="B17" t="s">
        <v>156</v>
      </c>
      <c r="C17" t="str">
        <v>.</v>
      </c>
      <c r="D17" t="str">
        <v>.</v>
      </c>
      <c r="E17" t="str">
        <v>.</v>
      </c>
      <c r="F17" t="str">
        <v>#</v>
      </c>
      <c r="G17" t="str">
        <v>.</v>
      </c>
      <c r="H17" t="str">
        <v>.</v>
      </c>
      <c r="I17" t="str">
        <v>.</v>
      </c>
      <c r="J17" t="str">
        <v>.</v>
      </c>
      <c r="K17" t="str">
        <v>#</v>
      </c>
      <c r="L17" t="str">
        <v>.</v>
      </c>
      <c r="M17" t="str">
        <v>.</v>
      </c>
      <c r="N17" t="str">
        <v>.</v>
      </c>
      <c r="O17" t="str">
        <v>.</v>
      </c>
      <c r="P17" t="str">
        <v>.</v>
      </c>
      <c r="Q17" t="str">
        <v>.</v>
      </c>
      <c r="R17" t="str">
        <v>.</v>
      </c>
      <c r="S17" t="str">
        <v>.</v>
      </c>
      <c r="T17" t="str">
        <v>.</v>
      </c>
      <c r="U17" t="str">
        <v>.</v>
      </c>
      <c r="V17" t="str">
        <v>.</v>
      </c>
      <c r="W17" t="str">
        <v>.</v>
      </c>
      <c r="X17" t="str">
        <v>.</v>
      </c>
      <c r="Y17" t="str">
        <v>.</v>
      </c>
      <c r="Z17" t="str">
        <v>.</v>
      </c>
      <c r="AA17" t="str">
        <v>.</v>
      </c>
      <c r="AB17" t="str">
        <v>.</v>
      </c>
      <c r="AC17" t="str">
        <v>.</v>
      </c>
      <c r="AD17" t="str">
        <v>.</v>
      </c>
      <c r="AE17" t="str">
        <v>.</v>
      </c>
      <c r="AF17" t="str">
        <v>.</v>
      </c>
      <c r="AG17" t="str">
        <v>.</v>
      </c>
      <c r="AH17" t="str">
        <v>.</v>
      </c>
      <c r="AI17" t="str">
        <v>.</v>
      </c>
      <c r="AJ17" t="str">
        <v>#</v>
      </c>
      <c r="AK17" t="str">
        <v>#</v>
      </c>
      <c r="AL17" t="str">
        <v>.</v>
      </c>
      <c r="AM17" t="str">
        <v>.</v>
      </c>
      <c r="AN17" t="str">
        <v>.</v>
      </c>
      <c r="AO17" t="str">
        <v>.</v>
      </c>
      <c r="AP17" t="str">
        <v>.</v>
      </c>
      <c r="AQ17" t="str">
        <v>.</v>
      </c>
      <c r="AR17" t="str">
        <v>.</v>
      </c>
      <c r="AS17" t="str">
        <v>.</v>
      </c>
      <c r="AT17" t="str">
        <v>.</v>
      </c>
      <c r="AU17" t="str">
        <v>.</v>
      </c>
      <c r="AV17" t="str">
        <v>.</v>
      </c>
      <c r="AW17" t="str">
        <v>.</v>
      </c>
      <c r="AX17" t="str">
        <v>.</v>
      </c>
      <c r="AY17" t="str">
        <v>.</v>
      </c>
      <c r="AZ17" t="str">
        <v>.</v>
      </c>
      <c r="BA17" t="str">
        <v>.</v>
      </c>
      <c r="BB17" t="str">
        <v>.</v>
      </c>
      <c r="BC17" t="str">
        <v>#</v>
      </c>
      <c r="BD17" t="str">
        <v>.</v>
      </c>
      <c r="BE17" t="str">
        <v>.</v>
      </c>
      <c r="BF17" t="str">
        <v>#</v>
      </c>
      <c r="BG17" t="str">
        <v>.</v>
      </c>
      <c r="BH17" t="str">
        <v>.</v>
      </c>
      <c r="BI17" t="str">
        <v>.</v>
      </c>
      <c r="BJ17" t="str">
        <v>.</v>
      </c>
      <c r="BK17" t="str">
        <v>.</v>
      </c>
      <c r="BL17" t="str">
        <v>.</v>
      </c>
      <c r="BM17" t="str">
        <v>.</v>
      </c>
      <c r="BN17" t="str">
        <v>.</v>
      </c>
      <c r="BO17" t="str">
        <v>.</v>
      </c>
      <c r="BP17" t="str">
        <v>.</v>
      </c>
      <c r="BQ17" t="str">
        <v>.</v>
      </c>
      <c r="BR17" t="str">
        <v>.</v>
      </c>
      <c r="BS17" t="str">
        <v>.</v>
      </c>
      <c r="BT17" t="str">
        <v>.</v>
      </c>
      <c r="BU17" t="str">
        <v>.</v>
      </c>
      <c r="BV17" t="str">
        <v>.</v>
      </c>
      <c r="BW17" t="str">
        <v>.</v>
      </c>
      <c r="BX17" t="str">
        <v>.</v>
      </c>
      <c r="BY17" t="str">
        <v>.</v>
      </c>
      <c r="BZ17" t="str">
        <v>.</v>
      </c>
      <c r="CA17" t="str">
        <v>.</v>
      </c>
      <c r="CB17" t="str">
        <v>.</v>
      </c>
      <c r="CC17" t="str">
        <v>.</v>
      </c>
      <c r="CD17" t="str">
        <v>.</v>
      </c>
      <c r="CE17" t="str">
        <v>.</v>
      </c>
      <c r="CF17" t="str">
        <v>.</v>
      </c>
      <c r="CG17" t="str">
        <v>.</v>
      </c>
      <c r="CH17" t="str">
        <v>.</v>
      </c>
      <c r="CI17" t="str">
        <v>.</v>
      </c>
      <c r="CJ17" t="str">
        <v>.</v>
      </c>
      <c r="CK17" t="str">
        <v>.</v>
      </c>
      <c r="CL17" t="str">
        <v>#</v>
      </c>
      <c r="CM17" t="str">
        <v>.</v>
      </c>
      <c r="CN17" t="str">
        <v>.</v>
      </c>
      <c r="CO17" t="str">
        <v>.</v>
      </c>
      <c r="CP17" t="str">
        <v>.</v>
      </c>
      <c r="CQ17" t="str">
        <v>.</v>
      </c>
      <c r="CR17" t="str">
        <v>.</v>
      </c>
      <c r="CS17" t="str">
        <v>.</v>
      </c>
      <c r="CT17" t="str">
        <v>.</v>
      </c>
      <c r="CU17" t="str">
        <v>.</v>
      </c>
      <c r="CV17" t="str">
        <v>.</v>
      </c>
      <c r="CW17" t="str">
        <v>#</v>
      </c>
      <c r="CX17" t="str">
        <v>.</v>
      </c>
      <c r="CY17" t="str">
        <v>.</v>
      </c>
      <c r="CZ17" t="str">
        <v>.</v>
      </c>
      <c r="DA17" t="str">
        <v>.</v>
      </c>
      <c r="DB17" t="str">
        <v>.</v>
      </c>
      <c r="DC17" t="str">
        <v>.</v>
      </c>
      <c r="DD17" t="str">
        <v>.</v>
      </c>
      <c r="DE17" t="str">
        <v>.</v>
      </c>
      <c r="DF17" t="str">
        <v>.</v>
      </c>
      <c r="DG17" t="str">
        <v>.</v>
      </c>
      <c r="DH17" t="str">
        <v>.</v>
      </c>
      <c r="DI17" t="str">
        <v>.</v>
      </c>
      <c r="DJ17" t="str">
        <v>.</v>
      </c>
      <c r="DK17" t="str">
        <v>.</v>
      </c>
      <c r="DL17" t="str">
        <v>.</v>
      </c>
      <c r="DM17" t="str">
        <v>.</v>
      </c>
      <c r="DN17" t="str">
        <v>.</v>
      </c>
      <c r="DO17" t="str">
        <v>.</v>
      </c>
      <c r="DP17" t="str">
        <v>.</v>
      </c>
      <c r="DQ17" t="str">
        <v>.</v>
      </c>
      <c r="DR17" t="str">
        <v>.</v>
      </c>
      <c r="DS17" t="str">
        <v>.</v>
      </c>
      <c r="DT17" t="str">
        <v>.</v>
      </c>
      <c r="DU17" t="str">
        <v>.</v>
      </c>
      <c r="DV17" t="str">
        <v>.</v>
      </c>
      <c r="DW17" t="str">
        <v>.</v>
      </c>
      <c r="DX17" t="str">
        <v>.</v>
      </c>
      <c r="DY17" t="str">
        <v>.</v>
      </c>
      <c r="DZ17" t="str">
        <v>.</v>
      </c>
      <c r="EA17" t="str">
        <v>.</v>
      </c>
      <c r="EB17" t="str">
        <v>.</v>
      </c>
      <c r="ED17">
        <v>410871</v>
      </c>
      <c r="EE17">
        <v>42087</v>
      </c>
      <c r="EF17" s="3" cm="1">
        <f t="array" ref="EF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"#")*(_xlpm.x&lt;&gt;EE17), _xlpm.x * 10 + _xlpm.d), 0), _xlfn.XLOOKUP(TRUE, ISNUMBER(_xlpm.b), _xlpm.b)))))</f>
        <v>0</v>
      </c>
      <c r="EH17">
        <v>0</v>
      </c>
    </row>
    <row r="18" spans="1:138">
      <c r="A18" s="1" t="s">
        <v>15</v>
      </c>
      <c r="B18" t="s">
        <v>156</v>
      </c>
      <c r="C18" t="str">
        <v>.</v>
      </c>
      <c r="D18" t="str">
        <v>.</v>
      </c>
      <c r="E18" t="str">
        <v>.</v>
      </c>
      <c r="F18" t="str">
        <v>.</v>
      </c>
      <c r="G18" t="str">
        <v>.</v>
      </c>
      <c r="H18" t="str">
        <v>.</v>
      </c>
      <c r="I18" t="str">
        <v>.</v>
      </c>
      <c r="J18" t="str">
        <v>.</v>
      </c>
      <c r="K18" t="str">
        <v>.</v>
      </c>
      <c r="L18" t="str">
        <v>.</v>
      </c>
      <c r="M18" t="str">
        <v>#</v>
      </c>
      <c r="N18" t="str">
        <v>.</v>
      </c>
      <c r="O18" t="str">
        <v>.</v>
      </c>
      <c r="P18" t="str">
        <v>.</v>
      </c>
      <c r="Q18" t="str">
        <v>.</v>
      </c>
      <c r="R18" t="str">
        <v>.</v>
      </c>
      <c r="S18" t="str">
        <v>.</v>
      </c>
      <c r="T18" t="str">
        <v>#</v>
      </c>
      <c r="U18" t="str">
        <v>.</v>
      </c>
      <c r="V18" t="str">
        <v>.</v>
      </c>
      <c r="W18" t="str">
        <v>.</v>
      </c>
      <c r="X18" t="str">
        <v>.</v>
      </c>
      <c r="Y18" t="str">
        <v>.</v>
      </c>
      <c r="Z18" t="str">
        <v>.</v>
      </c>
      <c r="AA18" t="str">
        <v>.</v>
      </c>
      <c r="AB18" t="str">
        <v>.</v>
      </c>
      <c r="AC18" t="str">
        <v>.</v>
      </c>
      <c r="AD18" t="str">
        <v>.</v>
      </c>
      <c r="AE18" t="str">
        <v>.</v>
      </c>
      <c r="AF18" t="str">
        <v>.</v>
      </c>
      <c r="AG18" t="str">
        <v>.</v>
      </c>
      <c r="AH18" t="str">
        <v>.</v>
      </c>
      <c r="AI18" t="str">
        <v>.</v>
      </c>
      <c r="AJ18" t="str">
        <v>.</v>
      </c>
      <c r="AK18" t="str">
        <v>.</v>
      </c>
      <c r="AL18" t="str">
        <v>.</v>
      </c>
      <c r="AM18" t="str">
        <v>.</v>
      </c>
      <c r="AN18" t="str">
        <v>.</v>
      </c>
      <c r="AO18" t="str">
        <v>.</v>
      </c>
      <c r="AP18" t="str">
        <v>.</v>
      </c>
      <c r="AQ18" t="str">
        <v>.</v>
      </c>
      <c r="AR18" t="str">
        <v>.</v>
      </c>
      <c r="AS18" t="str">
        <v>.</v>
      </c>
      <c r="AT18" t="str">
        <v>.</v>
      </c>
      <c r="AU18" t="str">
        <v>.</v>
      </c>
      <c r="AV18" t="str">
        <v>.</v>
      </c>
      <c r="AW18" t="str">
        <v>.</v>
      </c>
      <c r="AX18" t="str">
        <v>.</v>
      </c>
      <c r="AY18" t="str">
        <v>.</v>
      </c>
      <c r="AZ18" t="str">
        <v>.</v>
      </c>
      <c r="BA18" t="str">
        <v>.</v>
      </c>
      <c r="BB18" t="str">
        <v>.</v>
      </c>
      <c r="BC18" t="str">
        <v>.</v>
      </c>
      <c r="BD18" t="str">
        <v>.</v>
      </c>
      <c r="BE18" t="str">
        <v>.</v>
      </c>
      <c r="BF18" t="str">
        <v>.</v>
      </c>
      <c r="BG18" t="str">
        <v>.</v>
      </c>
      <c r="BH18" t="str">
        <v>.</v>
      </c>
      <c r="BI18" t="str">
        <v>.</v>
      </c>
      <c r="BJ18" t="str">
        <v>.</v>
      </c>
      <c r="BK18" t="str">
        <v>.</v>
      </c>
      <c r="BL18" t="str">
        <v>.</v>
      </c>
      <c r="BM18" t="str">
        <v>.</v>
      </c>
      <c r="BN18" t="str">
        <v>.</v>
      </c>
      <c r="BO18" t="str">
        <v>.</v>
      </c>
      <c r="BP18" t="str">
        <v>.</v>
      </c>
      <c r="BQ18" t="str">
        <v>.</v>
      </c>
      <c r="BR18" t="str">
        <v>.</v>
      </c>
      <c r="BS18" t="str">
        <v>.</v>
      </c>
      <c r="BT18" t="str">
        <v>.</v>
      </c>
      <c r="BU18" t="str">
        <v>.</v>
      </c>
      <c r="BV18" t="str">
        <v>.</v>
      </c>
      <c r="BW18" t="str">
        <v>.</v>
      </c>
      <c r="BX18" t="str">
        <v>.</v>
      </c>
      <c r="BY18" t="str">
        <v>.</v>
      </c>
      <c r="BZ18" t="str">
        <v>.</v>
      </c>
      <c r="CA18" t="str">
        <v>.</v>
      </c>
      <c r="CB18" t="str">
        <v>.</v>
      </c>
      <c r="CC18" t="str">
        <v>.</v>
      </c>
      <c r="CD18" t="str">
        <v>.</v>
      </c>
      <c r="CE18" t="str">
        <v>#</v>
      </c>
      <c r="CF18" t="str">
        <v>.</v>
      </c>
      <c r="CG18" t="str">
        <v>.</v>
      </c>
      <c r="CH18" t="str">
        <v>.</v>
      </c>
      <c r="CI18" t="str">
        <v>.</v>
      </c>
      <c r="CJ18" t="str">
        <v>.</v>
      </c>
      <c r="CK18" t="str">
        <v>.</v>
      </c>
      <c r="CL18" t="str">
        <v>.</v>
      </c>
      <c r="CM18" t="str">
        <v>.</v>
      </c>
      <c r="CN18" t="str">
        <v>.</v>
      </c>
      <c r="CO18" t="str">
        <v>.</v>
      </c>
      <c r="CP18" t="str">
        <v>.</v>
      </c>
      <c r="CQ18" t="str">
        <v>.</v>
      </c>
      <c r="CR18" t="str">
        <v>.</v>
      </c>
      <c r="CS18" t="str">
        <v>.</v>
      </c>
      <c r="CT18" t="str">
        <v>.</v>
      </c>
      <c r="CU18" t="str">
        <v>.</v>
      </c>
      <c r="CV18" t="str">
        <v>.</v>
      </c>
      <c r="CW18" t="str">
        <v>.</v>
      </c>
      <c r="CX18" t="str">
        <v>.</v>
      </c>
      <c r="CY18" t="str">
        <v>#</v>
      </c>
      <c r="CZ18" t="str">
        <v>.</v>
      </c>
      <c r="DA18" t="str">
        <v>.</v>
      </c>
      <c r="DB18" t="str">
        <v>.</v>
      </c>
      <c r="DC18" t="str">
        <v>.</v>
      </c>
      <c r="DD18" t="str">
        <v>.</v>
      </c>
      <c r="DE18" t="str">
        <v>.</v>
      </c>
      <c r="DF18" t="str">
        <v>.</v>
      </c>
      <c r="DG18" t="str">
        <v>.</v>
      </c>
      <c r="DH18" t="str">
        <v>.</v>
      </c>
      <c r="DI18" t="str">
        <v>.</v>
      </c>
      <c r="DJ18" t="str">
        <v>#</v>
      </c>
      <c r="DK18" t="str">
        <v>.</v>
      </c>
      <c r="DL18" t="str">
        <v>.</v>
      </c>
      <c r="DM18" t="str">
        <v>.</v>
      </c>
      <c r="DN18" t="str">
        <v>.</v>
      </c>
      <c r="DO18" t="str">
        <v>.</v>
      </c>
      <c r="DP18" t="str">
        <v>.</v>
      </c>
      <c r="DQ18" t="str">
        <v>.</v>
      </c>
      <c r="DR18" t="str">
        <v>.</v>
      </c>
      <c r="DS18" t="str">
        <v>.</v>
      </c>
      <c r="DT18" t="str">
        <v>#</v>
      </c>
      <c r="DU18" t="str">
        <v>.</v>
      </c>
      <c r="DV18" t="str">
        <v>#</v>
      </c>
      <c r="DW18" t="str">
        <v>.</v>
      </c>
      <c r="DX18" t="str">
        <v>.</v>
      </c>
      <c r="DY18" t="str">
        <v>.</v>
      </c>
      <c r="DZ18" t="str">
        <v>.</v>
      </c>
      <c r="EA18" t="str">
        <v>.</v>
      </c>
      <c r="EB18" t="str">
        <v>.</v>
      </c>
      <c r="ED18">
        <v>400871</v>
      </c>
      <c r="EE18">
        <v>41087</v>
      </c>
      <c r="EF18" s="3" cm="1">
        <f t="array" ref="EF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"#")*(_xlpm.x&lt;&gt;EE18), _xlpm.x * 10 + _xlpm.d), 0), _xlfn.XLOOKUP(TRUE, ISNUMBER(_xlpm.b), _xlpm.b)))))</f>
        <v>0</v>
      </c>
      <c r="EH18">
        <v>0</v>
      </c>
    </row>
    <row r="19" spans="1:138">
      <c r="A19" s="1" t="s">
        <v>16</v>
      </c>
      <c r="B19" t="s">
        <v>156</v>
      </c>
      <c r="C19" t="str">
        <v>#</v>
      </c>
      <c r="D19" t="str">
        <v>.</v>
      </c>
      <c r="E19" t="str">
        <v>.</v>
      </c>
      <c r="F19" t="str">
        <v>.</v>
      </c>
      <c r="G19" t="str">
        <v>.</v>
      </c>
      <c r="H19" t="str">
        <v>.</v>
      </c>
      <c r="I19" t="str">
        <v>.</v>
      </c>
      <c r="J19" t="str">
        <v>.</v>
      </c>
      <c r="K19" t="str">
        <v>.</v>
      </c>
      <c r="L19" t="str">
        <v>.</v>
      </c>
      <c r="M19" t="str">
        <v>.</v>
      </c>
      <c r="N19" t="str">
        <v>.</v>
      </c>
      <c r="O19" t="str">
        <v>.</v>
      </c>
      <c r="P19" t="str">
        <v>.</v>
      </c>
      <c r="Q19" t="str">
        <v>#</v>
      </c>
      <c r="R19" t="str">
        <v>.</v>
      </c>
      <c r="S19" t="str">
        <v>.</v>
      </c>
      <c r="T19" t="str">
        <v>.</v>
      </c>
      <c r="U19" t="str">
        <v>.</v>
      </c>
      <c r="V19" t="str">
        <v>.</v>
      </c>
      <c r="W19" t="str">
        <v>.</v>
      </c>
      <c r="X19" t="str">
        <v>.</v>
      </c>
      <c r="Y19" t="str">
        <v>.</v>
      </c>
      <c r="Z19" t="str">
        <v>.</v>
      </c>
      <c r="AA19" t="str">
        <v>#</v>
      </c>
      <c r="AB19" t="str">
        <v>.</v>
      </c>
      <c r="AC19" t="str">
        <v>.</v>
      </c>
      <c r="AD19" t="str">
        <v>.</v>
      </c>
      <c r="AE19" t="str">
        <v>.</v>
      </c>
      <c r="AF19" t="str">
        <v>.</v>
      </c>
      <c r="AG19" t="str">
        <v>.</v>
      </c>
      <c r="AH19" t="str">
        <v>.</v>
      </c>
      <c r="AI19" t="str">
        <v>.</v>
      </c>
      <c r="AJ19" t="str">
        <v>.</v>
      </c>
      <c r="AK19" t="str">
        <v>.</v>
      </c>
      <c r="AL19" t="str">
        <v>.</v>
      </c>
      <c r="AM19" t="str">
        <v>.</v>
      </c>
      <c r="AN19" t="str">
        <v>.</v>
      </c>
      <c r="AO19" t="str">
        <v>.</v>
      </c>
      <c r="AP19" t="str">
        <v>.</v>
      </c>
      <c r="AQ19" t="str">
        <v>.</v>
      </c>
      <c r="AR19" t="str">
        <v>.</v>
      </c>
      <c r="AS19" t="str">
        <v>.</v>
      </c>
      <c r="AT19" t="str">
        <v>.</v>
      </c>
      <c r="AU19" t="str">
        <v>.</v>
      </c>
      <c r="AV19" t="str">
        <v>.</v>
      </c>
      <c r="AW19" t="str">
        <v>.</v>
      </c>
      <c r="AX19" t="str">
        <v>.</v>
      </c>
      <c r="AY19" t="str">
        <v>.</v>
      </c>
      <c r="AZ19" t="str">
        <v>.</v>
      </c>
      <c r="BA19" t="str">
        <v>.</v>
      </c>
      <c r="BB19" t="str">
        <v>.</v>
      </c>
      <c r="BC19" t="str">
        <v>.</v>
      </c>
      <c r="BD19" t="str">
        <v>.</v>
      </c>
      <c r="BE19" t="str">
        <v>.</v>
      </c>
      <c r="BF19" t="str">
        <v>.</v>
      </c>
      <c r="BG19" t="str">
        <v>.</v>
      </c>
      <c r="BH19" t="str">
        <v>.</v>
      </c>
      <c r="BI19" t="str">
        <v>#</v>
      </c>
      <c r="BJ19" t="str">
        <v>.</v>
      </c>
      <c r="BK19" t="str">
        <v>.</v>
      </c>
      <c r="BL19" t="str">
        <v>.</v>
      </c>
      <c r="BM19" t="str">
        <v>.</v>
      </c>
      <c r="BN19" t="str">
        <v>.</v>
      </c>
      <c r="BO19" t="str">
        <v>.</v>
      </c>
      <c r="BP19" t="str">
        <v>.</v>
      </c>
      <c r="BQ19" t="str">
        <v>.</v>
      </c>
      <c r="BR19" t="str">
        <v>.</v>
      </c>
      <c r="BS19" t="str">
        <v>.</v>
      </c>
      <c r="BT19" t="str">
        <v>.</v>
      </c>
      <c r="BU19" t="str">
        <v>.</v>
      </c>
      <c r="BV19" t="str">
        <v>.</v>
      </c>
      <c r="BW19" t="str">
        <v>.</v>
      </c>
      <c r="BX19" t="str">
        <v>.</v>
      </c>
      <c r="BY19" t="str">
        <v>.</v>
      </c>
      <c r="BZ19" t="str">
        <v>.</v>
      </c>
      <c r="CA19" t="str">
        <v>.</v>
      </c>
      <c r="CB19" t="str">
        <v>.</v>
      </c>
      <c r="CC19" t="str">
        <v>.</v>
      </c>
      <c r="CD19" t="str">
        <v>#</v>
      </c>
      <c r="CE19" t="str">
        <v>.</v>
      </c>
      <c r="CF19" t="str">
        <v>.</v>
      </c>
      <c r="CG19" t="str">
        <v>.</v>
      </c>
      <c r="CH19" t="str">
        <v>.</v>
      </c>
      <c r="CI19" t="str">
        <v>.</v>
      </c>
      <c r="CJ19" t="str">
        <v>.</v>
      </c>
      <c r="CK19" t="str">
        <v>.</v>
      </c>
      <c r="CL19" t="str">
        <v>.</v>
      </c>
      <c r="CM19" t="str">
        <v>.</v>
      </c>
      <c r="CN19" t="str">
        <v>.</v>
      </c>
      <c r="CO19" t="str">
        <v>.</v>
      </c>
      <c r="CP19" t="str">
        <v>.</v>
      </c>
      <c r="CQ19" t="str">
        <v>.</v>
      </c>
      <c r="CR19" t="str">
        <v>.</v>
      </c>
      <c r="CS19" t="str">
        <v>.</v>
      </c>
      <c r="CT19" t="str">
        <v>.</v>
      </c>
      <c r="CU19" t="str">
        <v>.</v>
      </c>
      <c r="CV19" t="str">
        <v>.</v>
      </c>
      <c r="CW19" t="str">
        <v>.</v>
      </c>
      <c r="CX19" t="str">
        <v>.</v>
      </c>
      <c r="CY19" t="str">
        <v>#</v>
      </c>
      <c r="CZ19" t="str">
        <v>.</v>
      </c>
      <c r="DA19" t="str">
        <v>.</v>
      </c>
      <c r="DB19" t="str">
        <v>.</v>
      </c>
      <c r="DC19" t="str">
        <v>.</v>
      </c>
      <c r="DD19" t="str">
        <v>.</v>
      </c>
      <c r="DE19" t="str">
        <v>.</v>
      </c>
      <c r="DF19" t="str">
        <v>.</v>
      </c>
      <c r="DG19" t="str">
        <v>.</v>
      </c>
      <c r="DH19" t="str">
        <v>.</v>
      </c>
      <c r="DI19" t="str">
        <v>.</v>
      </c>
      <c r="DJ19" t="str">
        <v>.</v>
      </c>
      <c r="DK19" t="str">
        <v>.</v>
      </c>
      <c r="DL19" t="str">
        <v>.</v>
      </c>
      <c r="DM19" t="str">
        <v>.</v>
      </c>
      <c r="DN19" t="str">
        <v>.</v>
      </c>
      <c r="DO19" t="str">
        <v>.</v>
      </c>
      <c r="DP19" t="str">
        <v>.</v>
      </c>
      <c r="DQ19" t="str">
        <v>.</v>
      </c>
      <c r="DR19" t="str">
        <v>.</v>
      </c>
      <c r="DS19" t="str">
        <v>.</v>
      </c>
      <c r="DT19" t="str">
        <v>.</v>
      </c>
      <c r="DU19" t="str">
        <v>.</v>
      </c>
      <c r="DV19" t="str">
        <v>#</v>
      </c>
      <c r="DW19" t="str">
        <v>.</v>
      </c>
      <c r="DX19" t="str">
        <v>.</v>
      </c>
      <c r="DY19" t="str">
        <v>.</v>
      </c>
      <c r="DZ19" t="str">
        <v>.</v>
      </c>
      <c r="EA19" t="str">
        <v>.</v>
      </c>
      <c r="EB19" t="str">
        <v>.</v>
      </c>
      <c r="ED19">
        <v>390871</v>
      </c>
      <c r="EE19">
        <v>40087</v>
      </c>
      <c r="EF19" s="3" cm="1">
        <f t="array" ref="EF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"#")*(_xlpm.x&lt;&gt;EE19), _xlpm.x * 10 + _xlpm.d), 0), _xlfn.XLOOKUP(TRUE, ISNUMBER(_xlpm.b), _xlpm.b)))))</f>
        <v>0</v>
      </c>
      <c r="EH19">
        <v>0</v>
      </c>
    </row>
    <row r="20" spans="1:138">
      <c r="A20" s="1" t="s">
        <v>17</v>
      </c>
      <c r="B20" t="s">
        <v>156</v>
      </c>
      <c r="C20" t="str">
        <v>.</v>
      </c>
      <c r="D20" t="str">
        <v>.</v>
      </c>
      <c r="E20" t="str">
        <v>.</v>
      </c>
      <c r="F20" t="str">
        <v>.</v>
      </c>
      <c r="G20" t="str">
        <v>#</v>
      </c>
      <c r="H20" t="str">
        <v>.</v>
      </c>
      <c r="I20" t="str">
        <v>.</v>
      </c>
      <c r="J20" t="str">
        <v>.</v>
      </c>
      <c r="K20" t="str">
        <v>.</v>
      </c>
      <c r="L20" t="str">
        <v>.</v>
      </c>
      <c r="M20" t="str">
        <v>.</v>
      </c>
      <c r="N20" t="str">
        <v>.</v>
      </c>
      <c r="O20" t="str">
        <v>.</v>
      </c>
      <c r="P20" t="str">
        <v>.</v>
      </c>
      <c r="Q20" t="str">
        <v>.</v>
      </c>
      <c r="R20" t="str">
        <v>.</v>
      </c>
      <c r="S20" t="str">
        <v>.</v>
      </c>
      <c r="T20" t="str">
        <v>.</v>
      </c>
      <c r="U20" t="str">
        <v>.</v>
      </c>
      <c r="V20" t="str">
        <v>.</v>
      </c>
      <c r="W20" t="str">
        <v>.</v>
      </c>
      <c r="X20" t="str">
        <v>.</v>
      </c>
      <c r="Y20" t="str">
        <v>.</v>
      </c>
      <c r="Z20" t="str">
        <v>.</v>
      </c>
      <c r="AA20" t="str">
        <v>.</v>
      </c>
      <c r="AB20" t="str">
        <v>.</v>
      </c>
      <c r="AC20" t="str">
        <v>.</v>
      </c>
      <c r="AD20" t="str">
        <v>.</v>
      </c>
      <c r="AE20" t="str">
        <v>.</v>
      </c>
      <c r="AF20" t="str">
        <v>.</v>
      </c>
      <c r="AG20" t="str">
        <v>.</v>
      </c>
      <c r="AH20" t="str">
        <v>.</v>
      </c>
      <c r="AI20" t="str">
        <v>.</v>
      </c>
      <c r="AJ20" t="str">
        <v>.</v>
      </c>
      <c r="AK20" t="str">
        <v>.</v>
      </c>
      <c r="AL20" t="str">
        <v>.</v>
      </c>
      <c r="AM20" t="str">
        <v>.</v>
      </c>
      <c r="AN20" t="str">
        <v>.</v>
      </c>
      <c r="AO20" t="str">
        <v>.</v>
      </c>
      <c r="AP20" t="str">
        <v>.</v>
      </c>
      <c r="AQ20" t="str">
        <v>.</v>
      </c>
      <c r="AR20" t="str">
        <v>.</v>
      </c>
      <c r="AS20" t="str">
        <v>.</v>
      </c>
      <c r="AT20" t="str">
        <v>.</v>
      </c>
      <c r="AU20" t="str">
        <v>.</v>
      </c>
      <c r="AV20" t="str">
        <v>.</v>
      </c>
      <c r="AW20" t="str">
        <v>.</v>
      </c>
      <c r="AX20" t="str">
        <v>.</v>
      </c>
      <c r="AY20" t="str">
        <v>.</v>
      </c>
      <c r="AZ20" t="str">
        <v>.</v>
      </c>
      <c r="BA20" t="str">
        <v>#</v>
      </c>
      <c r="BB20" t="str">
        <v>.</v>
      </c>
      <c r="BC20" t="str">
        <v>.</v>
      </c>
      <c r="BD20" t="str">
        <v>.</v>
      </c>
      <c r="BE20" t="str">
        <v>.</v>
      </c>
      <c r="BF20" t="str">
        <v>.</v>
      </c>
      <c r="BG20" t="str">
        <v>.</v>
      </c>
      <c r="BH20" t="str">
        <v>.</v>
      </c>
      <c r="BI20" t="str">
        <v>.</v>
      </c>
      <c r="BJ20" t="str">
        <v>.</v>
      </c>
      <c r="BK20" t="str">
        <v>.</v>
      </c>
      <c r="BL20" t="str">
        <v>.</v>
      </c>
      <c r="BM20" t="str">
        <v>.</v>
      </c>
      <c r="BN20" t="str">
        <v>.</v>
      </c>
      <c r="BO20" t="str">
        <v>.</v>
      </c>
      <c r="BP20" t="str">
        <v>.</v>
      </c>
      <c r="BQ20" t="str">
        <v>.</v>
      </c>
      <c r="BR20" t="str">
        <v>.</v>
      </c>
      <c r="BS20" t="str">
        <v>.</v>
      </c>
      <c r="BT20" t="str">
        <v>#</v>
      </c>
      <c r="BU20" t="str">
        <v>.</v>
      </c>
      <c r="BV20" t="str">
        <v>.</v>
      </c>
      <c r="BW20" t="str">
        <v>.</v>
      </c>
      <c r="BX20" t="str">
        <v>.</v>
      </c>
      <c r="BY20" t="str">
        <v>.</v>
      </c>
      <c r="BZ20" t="str">
        <v>.</v>
      </c>
      <c r="CA20" t="str">
        <v>.</v>
      </c>
      <c r="CB20" t="str">
        <v>.</v>
      </c>
      <c r="CC20" t="str">
        <v>.</v>
      </c>
      <c r="CD20" t="str">
        <v>#</v>
      </c>
      <c r="CE20" t="str">
        <v>.</v>
      </c>
      <c r="CF20" t="str">
        <v>.</v>
      </c>
      <c r="CG20" t="str">
        <v>.</v>
      </c>
      <c r="CH20" t="str">
        <v>#</v>
      </c>
      <c r="CI20" t="str">
        <v>.</v>
      </c>
      <c r="CJ20" t="str">
        <v>.</v>
      </c>
      <c r="CK20" t="str">
        <v>.</v>
      </c>
      <c r="CL20" t="str">
        <v>.</v>
      </c>
      <c r="CM20" t="str">
        <v>.</v>
      </c>
      <c r="CN20" t="str">
        <v>.</v>
      </c>
      <c r="CO20" t="str">
        <v>.</v>
      </c>
      <c r="CP20" t="str">
        <v>.</v>
      </c>
      <c r="CQ20" t="str">
        <v>.</v>
      </c>
      <c r="CR20" t="str">
        <v>.</v>
      </c>
      <c r="CS20" t="str">
        <v>.</v>
      </c>
      <c r="CT20" t="str">
        <v>.</v>
      </c>
      <c r="CU20" t="str">
        <v>.</v>
      </c>
      <c r="CV20" t="str">
        <v>.</v>
      </c>
      <c r="CW20" t="str">
        <v>.</v>
      </c>
      <c r="CX20" t="str">
        <v>.</v>
      </c>
      <c r="CY20" t="str">
        <v>#</v>
      </c>
      <c r="CZ20" t="str">
        <v>.</v>
      </c>
      <c r="DA20" t="str">
        <v>.</v>
      </c>
      <c r="DB20" t="str">
        <v>.</v>
      </c>
      <c r="DC20" t="str">
        <v>.</v>
      </c>
      <c r="DD20" t="str">
        <v>.</v>
      </c>
      <c r="DE20" t="str">
        <v>.</v>
      </c>
      <c r="DF20" t="str">
        <v>.</v>
      </c>
      <c r="DG20" t="str">
        <v>.</v>
      </c>
      <c r="DH20" t="str">
        <v>#</v>
      </c>
      <c r="DI20" t="str">
        <v>.</v>
      </c>
      <c r="DJ20" t="str">
        <v>.</v>
      </c>
      <c r="DK20" t="str">
        <v>.</v>
      </c>
      <c r="DL20" t="str">
        <v>.</v>
      </c>
      <c r="DM20" t="str">
        <v>#</v>
      </c>
      <c r="DN20" t="str">
        <v>.</v>
      </c>
      <c r="DO20" t="str">
        <v>.</v>
      </c>
      <c r="DP20" t="str">
        <v>.</v>
      </c>
      <c r="DQ20" t="str">
        <v>.</v>
      </c>
      <c r="DR20" t="str">
        <v>.</v>
      </c>
      <c r="DS20" t="str">
        <v>.</v>
      </c>
      <c r="DT20" t="str">
        <v>.</v>
      </c>
      <c r="DU20" t="str">
        <v>.</v>
      </c>
      <c r="DV20" t="str">
        <v>.</v>
      </c>
      <c r="DW20" t="str">
        <v>.</v>
      </c>
      <c r="DX20" t="str">
        <v>#</v>
      </c>
      <c r="DY20" t="str">
        <v>.</v>
      </c>
      <c r="DZ20" t="str">
        <v>.</v>
      </c>
      <c r="EA20" t="str">
        <v>.</v>
      </c>
      <c r="EB20" t="str">
        <v>.</v>
      </c>
      <c r="ED20">
        <v>380871</v>
      </c>
      <c r="EE20">
        <v>39087</v>
      </c>
      <c r="EF20" s="3" cm="1">
        <f t="array" ref="EF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"#")*(_xlpm.x&lt;&gt;EE20), _xlpm.x * 10 + _xlpm.d), 0), _xlfn.XLOOKUP(TRUE, ISNUMBER(_xlpm.b), _xlpm.b)))))</f>
        <v>0</v>
      </c>
      <c r="EH20">
        <v>0</v>
      </c>
    </row>
    <row r="21" spans="1:138">
      <c r="A21" s="1" t="s">
        <v>18</v>
      </c>
      <c r="B21" t="s">
        <v>156</v>
      </c>
      <c r="C21" t="str">
        <v>.</v>
      </c>
      <c r="D21" t="str">
        <v>.</v>
      </c>
      <c r="E21" t="str">
        <v>.</v>
      </c>
      <c r="F21" t="str">
        <v>.</v>
      </c>
      <c r="G21" t="str">
        <v>.</v>
      </c>
      <c r="H21" t="str">
        <v>.</v>
      </c>
      <c r="I21" t="str">
        <v>.</v>
      </c>
      <c r="J21" t="str">
        <v>#</v>
      </c>
      <c r="K21" t="str">
        <v>.</v>
      </c>
      <c r="L21" t="str">
        <v>.</v>
      </c>
      <c r="M21" t="str">
        <v>.</v>
      </c>
      <c r="N21" t="str">
        <v>.</v>
      </c>
      <c r="O21" t="str">
        <v>.</v>
      </c>
      <c r="P21" t="str">
        <v>.</v>
      </c>
      <c r="Q21" t="str">
        <v>.</v>
      </c>
      <c r="R21" t="str">
        <v>.</v>
      </c>
      <c r="S21" t="str">
        <v>.</v>
      </c>
      <c r="T21" t="str">
        <v>.</v>
      </c>
      <c r="U21" t="str">
        <v>.</v>
      </c>
      <c r="V21" t="str">
        <v>.</v>
      </c>
      <c r="W21" t="str">
        <v>.</v>
      </c>
      <c r="X21" t="str">
        <v>.</v>
      </c>
      <c r="Y21" t="str">
        <v>.</v>
      </c>
      <c r="Z21" t="str">
        <v>.</v>
      </c>
      <c r="AA21" t="str">
        <v>.</v>
      </c>
      <c r="AB21" t="str">
        <v>.</v>
      </c>
      <c r="AC21" t="str">
        <v>.</v>
      </c>
      <c r="AD21" t="str">
        <v>.</v>
      </c>
      <c r="AE21" t="str">
        <v>.</v>
      </c>
      <c r="AF21" t="str">
        <v>.</v>
      </c>
      <c r="AG21" t="str">
        <v>.</v>
      </c>
      <c r="AH21" t="str">
        <v>.</v>
      </c>
      <c r="AI21" t="str">
        <v>.</v>
      </c>
      <c r="AJ21" t="str">
        <v>.</v>
      </c>
      <c r="AK21" t="str">
        <v>.</v>
      </c>
      <c r="AL21" t="str">
        <v>.</v>
      </c>
      <c r="AM21" t="str">
        <v>.</v>
      </c>
      <c r="AN21" t="str">
        <v>.</v>
      </c>
      <c r="AO21" t="str">
        <v>.</v>
      </c>
      <c r="AP21" t="str">
        <v>.</v>
      </c>
      <c r="AQ21" t="str">
        <v>.</v>
      </c>
      <c r="AR21" t="str">
        <v>.</v>
      </c>
      <c r="AS21" t="str">
        <v>.</v>
      </c>
      <c r="AT21" t="str">
        <v>.</v>
      </c>
      <c r="AU21" t="str">
        <v>.</v>
      </c>
      <c r="AV21" t="str">
        <v>.</v>
      </c>
      <c r="AW21" t="str">
        <v>#</v>
      </c>
      <c r="AX21" t="str">
        <v>.</v>
      </c>
      <c r="AY21" t="str">
        <v>.</v>
      </c>
      <c r="AZ21" t="str">
        <v>.</v>
      </c>
      <c r="BA21" t="str">
        <v>.</v>
      </c>
      <c r="BB21" t="str">
        <v>.</v>
      </c>
      <c r="BC21" t="str">
        <v>.</v>
      </c>
      <c r="BD21" t="str">
        <v>.</v>
      </c>
      <c r="BE21" t="str">
        <v>#</v>
      </c>
      <c r="BF21" t="str">
        <v>.</v>
      </c>
      <c r="BG21" t="str">
        <v>.</v>
      </c>
      <c r="BH21" t="str">
        <v>.</v>
      </c>
      <c r="BI21" t="str">
        <v>.</v>
      </c>
      <c r="BJ21" t="str">
        <v>.</v>
      </c>
      <c r="BK21" t="str">
        <v>.</v>
      </c>
      <c r="BL21" t="str">
        <v>.</v>
      </c>
      <c r="BM21" t="str">
        <v>.</v>
      </c>
      <c r="BN21" t="str">
        <v>.</v>
      </c>
      <c r="BO21" t="str">
        <v>.</v>
      </c>
      <c r="BP21" t="str">
        <v>.</v>
      </c>
      <c r="BQ21" t="str">
        <v>.</v>
      </c>
      <c r="BR21" t="str">
        <v>.</v>
      </c>
      <c r="BS21" t="str">
        <v>.</v>
      </c>
      <c r="BT21" t="str">
        <v>.</v>
      </c>
      <c r="BU21" t="str">
        <v>.</v>
      </c>
      <c r="BV21" t="str">
        <v>.</v>
      </c>
      <c r="BW21" t="str">
        <v>.</v>
      </c>
      <c r="BX21" t="str">
        <v>.</v>
      </c>
      <c r="BY21" t="str">
        <v>.</v>
      </c>
      <c r="BZ21" t="str">
        <v>.</v>
      </c>
      <c r="CA21" t="str">
        <v>.</v>
      </c>
      <c r="CB21" t="str">
        <v>.</v>
      </c>
      <c r="CC21" t="str">
        <v>.</v>
      </c>
      <c r="CD21" t="str">
        <v>.</v>
      </c>
      <c r="CE21" t="str">
        <v>.</v>
      </c>
      <c r="CF21" t="str">
        <v>.</v>
      </c>
      <c r="CG21" t="str">
        <v>.</v>
      </c>
      <c r="CH21" t="str">
        <v>.</v>
      </c>
      <c r="CI21" t="str">
        <v>.</v>
      </c>
      <c r="CJ21" t="str">
        <v>.</v>
      </c>
      <c r="CK21" t="str">
        <v>.</v>
      </c>
      <c r="CL21" t="str">
        <v>.</v>
      </c>
      <c r="CM21" t="str">
        <v>.</v>
      </c>
      <c r="CN21" t="str">
        <v>.</v>
      </c>
      <c r="CO21" t="str">
        <v>.</v>
      </c>
      <c r="CP21" t="str">
        <v>.</v>
      </c>
      <c r="CQ21" t="str">
        <v>.</v>
      </c>
      <c r="CR21" t="str">
        <v>.</v>
      </c>
      <c r="CS21" t="str">
        <v>.</v>
      </c>
      <c r="CT21" t="str">
        <v>.</v>
      </c>
      <c r="CU21" t="str">
        <v>.</v>
      </c>
      <c r="CV21" t="str">
        <v>.</v>
      </c>
      <c r="CW21" t="str">
        <v>.</v>
      </c>
      <c r="CX21" t="str">
        <v>.</v>
      </c>
      <c r="CY21" t="str">
        <v>.</v>
      </c>
      <c r="CZ21" t="str">
        <v>.</v>
      </c>
      <c r="DA21" t="str">
        <v>.</v>
      </c>
      <c r="DB21" t="str">
        <v>.</v>
      </c>
      <c r="DC21" t="str">
        <v>.</v>
      </c>
      <c r="DD21" t="str">
        <v>.</v>
      </c>
      <c r="DE21" t="str">
        <v>.</v>
      </c>
      <c r="DF21" t="str">
        <v>.</v>
      </c>
      <c r="DG21" t="str">
        <v>.</v>
      </c>
      <c r="DH21" t="str">
        <v>.</v>
      </c>
      <c r="DI21" t="str">
        <v>.</v>
      </c>
      <c r="DJ21" t="str">
        <v>.</v>
      </c>
      <c r="DK21" t="str">
        <v>.</v>
      </c>
      <c r="DL21" t="str">
        <v>#</v>
      </c>
      <c r="DM21" t="str">
        <v>.</v>
      </c>
      <c r="DN21" t="str">
        <v>.</v>
      </c>
      <c r="DO21" t="str">
        <v>.</v>
      </c>
      <c r="DP21" t="str">
        <v>.</v>
      </c>
      <c r="DQ21" t="str">
        <v>.</v>
      </c>
      <c r="DR21" t="str">
        <v>.</v>
      </c>
      <c r="DS21" t="str">
        <v>.</v>
      </c>
      <c r="DT21" t="str">
        <v>.</v>
      </c>
      <c r="DU21" t="str">
        <v>.</v>
      </c>
      <c r="DV21" t="str">
        <v>.</v>
      </c>
      <c r="DW21" t="str">
        <v>.</v>
      </c>
      <c r="DX21" t="str">
        <v>.</v>
      </c>
      <c r="DY21" t="str">
        <v>.</v>
      </c>
      <c r="DZ21" t="str">
        <v>.</v>
      </c>
      <c r="EA21" t="str">
        <v>.</v>
      </c>
      <c r="EB21" t="str">
        <v>.</v>
      </c>
      <c r="ED21">
        <v>370871</v>
      </c>
      <c r="EE21">
        <v>38087</v>
      </c>
      <c r="EF21" s="3" cm="1">
        <f t="array" ref="EF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"#")*(_xlpm.x&lt;&gt;EE21), _xlpm.x * 10 + _xlpm.d), 0), _xlfn.XLOOKUP(TRUE, ISNUMBER(_xlpm.b), _xlpm.b)))))</f>
        <v>0</v>
      </c>
      <c r="EH21">
        <v>0</v>
      </c>
    </row>
    <row r="22" spans="1:138">
      <c r="A22" s="1" t="s">
        <v>19</v>
      </c>
      <c r="B22" t="s">
        <v>156</v>
      </c>
      <c r="C22" t="str">
        <v>.</v>
      </c>
      <c r="D22" t="str">
        <v>.</v>
      </c>
      <c r="E22" t="str">
        <v>.</v>
      </c>
      <c r="F22" t="str">
        <v>#</v>
      </c>
      <c r="G22" t="str">
        <v>.</v>
      </c>
      <c r="H22" t="str">
        <v>.</v>
      </c>
      <c r="I22" t="str">
        <v>#</v>
      </c>
      <c r="J22" t="str">
        <v>.</v>
      </c>
      <c r="K22" t="str">
        <v>.</v>
      </c>
      <c r="L22" t="str">
        <v>.</v>
      </c>
      <c r="M22" t="str">
        <v>.</v>
      </c>
      <c r="N22" t="str">
        <v>.</v>
      </c>
      <c r="O22" t="str">
        <v>.</v>
      </c>
      <c r="P22" t="str">
        <v>.</v>
      </c>
      <c r="Q22" t="str">
        <v>.</v>
      </c>
      <c r="R22" t="str">
        <v>.</v>
      </c>
      <c r="S22" t="str">
        <v>.</v>
      </c>
      <c r="T22" t="str">
        <v>.</v>
      </c>
      <c r="U22" t="str">
        <v>.</v>
      </c>
      <c r="V22" t="str">
        <v>.</v>
      </c>
      <c r="W22" t="str">
        <v>.</v>
      </c>
      <c r="X22" t="str">
        <v>#</v>
      </c>
      <c r="Y22" t="str">
        <v>.</v>
      </c>
      <c r="Z22" t="str">
        <v>.</v>
      </c>
      <c r="AA22" t="str">
        <v>.</v>
      </c>
      <c r="AB22" t="str">
        <v>.</v>
      </c>
      <c r="AC22" t="str">
        <v>.</v>
      </c>
      <c r="AD22" t="str">
        <v>.</v>
      </c>
      <c r="AE22" t="str">
        <v>.</v>
      </c>
      <c r="AF22" t="str">
        <v>.</v>
      </c>
      <c r="AG22" t="str">
        <v>.</v>
      </c>
      <c r="AH22" t="str">
        <v>#</v>
      </c>
      <c r="AI22" t="str">
        <v>.</v>
      </c>
      <c r="AJ22" t="str">
        <v>.</v>
      </c>
      <c r="AK22" t="str">
        <v>.</v>
      </c>
      <c r="AL22" t="str">
        <v>.</v>
      </c>
      <c r="AM22" t="str">
        <v>.</v>
      </c>
      <c r="AN22" t="str">
        <v>.</v>
      </c>
      <c r="AO22" t="str">
        <v>#</v>
      </c>
      <c r="AP22" t="str">
        <v>.</v>
      </c>
      <c r="AQ22" t="str">
        <v>.</v>
      </c>
      <c r="AR22" t="str">
        <v>.</v>
      </c>
      <c r="AS22" t="str">
        <v>.</v>
      </c>
      <c r="AT22" t="str">
        <v>.</v>
      </c>
      <c r="AU22" t="str">
        <v>.</v>
      </c>
      <c r="AV22" t="str">
        <v>.</v>
      </c>
      <c r="AW22" t="str">
        <v>.</v>
      </c>
      <c r="AX22" t="str">
        <v>.</v>
      </c>
      <c r="AY22" t="str">
        <v>.</v>
      </c>
      <c r="AZ22" t="str">
        <v>.</v>
      </c>
      <c r="BA22" t="str">
        <v>.</v>
      </c>
      <c r="BB22" t="str">
        <v>.</v>
      </c>
      <c r="BC22" t="str">
        <v>.</v>
      </c>
      <c r="BD22" t="str">
        <v>.</v>
      </c>
      <c r="BE22" t="str">
        <v>.</v>
      </c>
      <c r="BF22" t="str">
        <v>.</v>
      </c>
      <c r="BG22" t="str">
        <v>.</v>
      </c>
      <c r="BH22" t="str">
        <v>.</v>
      </c>
      <c r="BI22" t="str">
        <v>.</v>
      </c>
      <c r="BJ22" t="str">
        <v>.</v>
      </c>
      <c r="BK22" t="str">
        <v>.</v>
      </c>
      <c r="BL22" t="str">
        <v>.</v>
      </c>
      <c r="BM22" t="str">
        <v>.</v>
      </c>
      <c r="BN22" t="str">
        <v>.</v>
      </c>
      <c r="BO22" t="str">
        <v>.</v>
      </c>
      <c r="BP22" t="str">
        <v>.</v>
      </c>
      <c r="BQ22" t="str">
        <v>.</v>
      </c>
      <c r="BR22" t="str">
        <v>.</v>
      </c>
      <c r="BS22" t="str">
        <v>.</v>
      </c>
      <c r="BT22" t="str">
        <v>.</v>
      </c>
      <c r="BU22" t="str">
        <v>.</v>
      </c>
      <c r="BV22" t="str">
        <v>.</v>
      </c>
      <c r="BW22" t="str">
        <v>.</v>
      </c>
      <c r="BX22" t="str">
        <v>.</v>
      </c>
      <c r="BY22" t="str">
        <v>.</v>
      </c>
      <c r="BZ22" t="str">
        <v>.</v>
      </c>
      <c r="CA22" t="str">
        <v>.</v>
      </c>
      <c r="CB22" t="str">
        <v>.</v>
      </c>
      <c r="CC22" t="str">
        <v>.</v>
      </c>
      <c r="CD22" t="str">
        <v>.</v>
      </c>
      <c r="CE22" t="str">
        <v>.</v>
      </c>
      <c r="CF22" t="str">
        <v>.</v>
      </c>
      <c r="CG22" t="str">
        <v>#</v>
      </c>
      <c r="CH22" t="str">
        <v>.</v>
      </c>
      <c r="CI22" t="str">
        <v>.</v>
      </c>
      <c r="CJ22" t="str">
        <v>.</v>
      </c>
      <c r="CK22" t="str">
        <v>.</v>
      </c>
      <c r="CL22" t="str">
        <v>.</v>
      </c>
      <c r="CM22" t="str">
        <v>.</v>
      </c>
      <c r="CN22" t="str">
        <v>.</v>
      </c>
      <c r="CO22" t="str">
        <v>.</v>
      </c>
      <c r="CP22" t="str">
        <v>.</v>
      </c>
      <c r="CQ22" t="str">
        <v>.</v>
      </c>
      <c r="CR22" t="str">
        <v>.</v>
      </c>
      <c r="CS22" t="str">
        <v>.</v>
      </c>
      <c r="CT22" t="str">
        <v>.</v>
      </c>
      <c r="CU22" t="str">
        <v>.</v>
      </c>
      <c r="CV22" t="str">
        <v>.</v>
      </c>
      <c r="CW22" t="str">
        <v>.</v>
      </c>
      <c r="CX22" t="str">
        <v>.</v>
      </c>
      <c r="CY22" t="str">
        <v>.</v>
      </c>
      <c r="CZ22" t="str">
        <v>.</v>
      </c>
      <c r="DA22" t="str">
        <v>.</v>
      </c>
      <c r="DB22" t="str">
        <v>.</v>
      </c>
      <c r="DC22" t="str">
        <v>.</v>
      </c>
      <c r="DD22" t="str">
        <v>.</v>
      </c>
      <c r="DE22" t="str">
        <v>.</v>
      </c>
      <c r="DF22" t="str">
        <v>.</v>
      </c>
      <c r="DG22" t="str">
        <v>.</v>
      </c>
      <c r="DH22" t="str">
        <v>.</v>
      </c>
      <c r="DI22" t="str">
        <v>.</v>
      </c>
      <c r="DJ22" t="str">
        <v>.</v>
      </c>
      <c r="DK22" t="str">
        <v>.</v>
      </c>
      <c r="DL22" t="str">
        <v>#</v>
      </c>
      <c r="DM22" t="str">
        <v>#</v>
      </c>
      <c r="DN22" t="str">
        <v>#</v>
      </c>
      <c r="DO22" t="str">
        <v>.</v>
      </c>
      <c r="DP22" t="str">
        <v>.</v>
      </c>
      <c r="DQ22" t="str">
        <v>.</v>
      </c>
      <c r="DR22" t="str">
        <v>.</v>
      </c>
      <c r="DS22" t="str">
        <v>.</v>
      </c>
      <c r="DT22" t="str">
        <v>#</v>
      </c>
      <c r="DU22" t="str">
        <v>.</v>
      </c>
      <c r="DV22" t="str">
        <v>.</v>
      </c>
      <c r="DW22" t="str">
        <v>.</v>
      </c>
      <c r="DX22" t="str">
        <v>.</v>
      </c>
      <c r="DY22" t="str">
        <v>.</v>
      </c>
      <c r="DZ22" t="str">
        <v>.</v>
      </c>
      <c r="EA22" t="str">
        <v>.</v>
      </c>
      <c r="EB22" t="str">
        <v>.</v>
      </c>
      <c r="ED22">
        <v>360871</v>
      </c>
      <c r="EE22">
        <v>37087</v>
      </c>
      <c r="EF22" s="3" cm="1">
        <f t="array" ref="EF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"#")*(_xlpm.x&lt;&gt;EE22), _xlpm.x * 10 + _xlpm.d), 0), _xlfn.XLOOKUP(TRUE, ISNUMBER(_xlpm.b), _xlpm.b)))))</f>
        <v>0</v>
      </c>
      <c r="EH22">
        <v>0</v>
      </c>
    </row>
    <row r="23" spans="1:138">
      <c r="A23" s="1" t="s">
        <v>20</v>
      </c>
      <c r="B23" t="s">
        <v>156</v>
      </c>
      <c r="C23" t="str">
        <v>.</v>
      </c>
      <c r="D23" t="str">
        <v>.</v>
      </c>
      <c r="E23" t="str">
        <v>.</v>
      </c>
      <c r="F23" t="str">
        <v>.</v>
      </c>
      <c r="G23" t="str">
        <v>.</v>
      </c>
      <c r="H23" t="str">
        <v>.</v>
      </c>
      <c r="I23" t="str">
        <v>.</v>
      </c>
      <c r="J23" t="str">
        <v>.</v>
      </c>
      <c r="K23" t="str">
        <v>.</v>
      </c>
      <c r="L23" t="str">
        <v>.</v>
      </c>
      <c r="M23" t="str">
        <v>.</v>
      </c>
      <c r="N23" t="str">
        <v>.</v>
      </c>
      <c r="O23" t="str">
        <v>.</v>
      </c>
      <c r="P23" t="str">
        <v>.</v>
      </c>
      <c r="Q23" t="str">
        <v>.</v>
      </c>
      <c r="R23" t="str">
        <v>.</v>
      </c>
      <c r="S23" t="str">
        <v>.</v>
      </c>
      <c r="T23" t="str">
        <v>.</v>
      </c>
      <c r="U23" t="str">
        <v>.</v>
      </c>
      <c r="V23" t="str">
        <v>.</v>
      </c>
      <c r="W23" t="str">
        <v>.</v>
      </c>
      <c r="X23" t="str">
        <v>.</v>
      </c>
      <c r="Y23" t="str">
        <v>.</v>
      </c>
      <c r="Z23" t="str">
        <v>.</v>
      </c>
      <c r="AA23" t="str">
        <v>.</v>
      </c>
      <c r="AB23" t="str">
        <v>.</v>
      </c>
      <c r="AC23" t="str">
        <v>.</v>
      </c>
      <c r="AD23" t="str">
        <v>.</v>
      </c>
      <c r="AE23" t="str">
        <v>.</v>
      </c>
      <c r="AF23" t="str">
        <v>.</v>
      </c>
      <c r="AG23" t="str">
        <v>.</v>
      </c>
      <c r="AH23" t="str">
        <v>.</v>
      </c>
      <c r="AI23" t="str">
        <v>.</v>
      </c>
      <c r="AJ23" t="str">
        <v>.</v>
      </c>
      <c r="AK23" t="str">
        <v>.</v>
      </c>
      <c r="AL23" t="str">
        <v>.</v>
      </c>
      <c r="AM23" t="str">
        <v>.</v>
      </c>
      <c r="AN23" t="str">
        <v>.</v>
      </c>
      <c r="AO23" t="str">
        <v>.</v>
      </c>
      <c r="AP23" t="str">
        <v>.</v>
      </c>
      <c r="AQ23" t="str">
        <v>.</v>
      </c>
      <c r="AR23" t="str">
        <v>.</v>
      </c>
      <c r="AS23" t="str">
        <v>.</v>
      </c>
      <c r="AT23" t="str">
        <v>.</v>
      </c>
      <c r="AU23" t="str">
        <v>.</v>
      </c>
      <c r="AV23" t="str">
        <v>.</v>
      </c>
      <c r="AW23" t="str">
        <v>.</v>
      </c>
      <c r="AX23" t="str">
        <v>.</v>
      </c>
      <c r="AY23" t="str">
        <v>.</v>
      </c>
      <c r="AZ23" t="str">
        <v>.</v>
      </c>
      <c r="BA23" t="str">
        <v>.</v>
      </c>
      <c r="BB23" t="str">
        <v>.</v>
      </c>
      <c r="BC23" t="str">
        <v>.</v>
      </c>
      <c r="BD23" t="str">
        <v>.</v>
      </c>
      <c r="BE23" t="str">
        <v>#</v>
      </c>
      <c r="BF23" t="str">
        <v>.</v>
      </c>
      <c r="BG23" t="str">
        <v>.</v>
      </c>
      <c r="BH23" t="str">
        <v>.</v>
      </c>
      <c r="BI23" t="str">
        <v>.</v>
      </c>
      <c r="BJ23" t="str">
        <v>.</v>
      </c>
      <c r="BK23" t="str">
        <v>.</v>
      </c>
      <c r="BL23" t="str">
        <v>.</v>
      </c>
      <c r="BM23" t="str">
        <v>.</v>
      </c>
      <c r="BN23" t="str">
        <v>#</v>
      </c>
      <c r="BO23" t="str">
        <v>.</v>
      </c>
      <c r="BP23" t="str">
        <v>.</v>
      </c>
      <c r="BQ23" t="str">
        <v>.</v>
      </c>
      <c r="BR23" t="str">
        <v>.</v>
      </c>
      <c r="BS23" t="str">
        <v>.</v>
      </c>
      <c r="BT23" t="str">
        <v>.</v>
      </c>
      <c r="BU23" t="str">
        <v>.</v>
      </c>
      <c r="BV23" t="str">
        <v>.</v>
      </c>
      <c r="BW23" t="str">
        <v>.</v>
      </c>
      <c r="BX23" t="str">
        <v>.</v>
      </c>
      <c r="BY23" t="str">
        <v>.</v>
      </c>
      <c r="BZ23" t="str">
        <v>.</v>
      </c>
      <c r="CA23" t="str">
        <v>.</v>
      </c>
      <c r="CB23" t="str">
        <v>.</v>
      </c>
      <c r="CC23" t="str">
        <v>.</v>
      </c>
      <c r="CD23" t="str">
        <v>.</v>
      </c>
      <c r="CE23" t="str">
        <v>.</v>
      </c>
      <c r="CF23" t="str">
        <v>.</v>
      </c>
      <c r="CG23" t="str">
        <v>.</v>
      </c>
      <c r="CH23" t="str">
        <v>.</v>
      </c>
      <c r="CI23" t="str">
        <v>.</v>
      </c>
      <c r="CJ23" t="str">
        <v>.</v>
      </c>
      <c r="CK23" t="str">
        <v>.</v>
      </c>
      <c r="CL23" t="str">
        <v>.</v>
      </c>
      <c r="CM23" t="str">
        <v>.</v>
      </c>
      <c r="CN23" t="str">
        <v>.</v>
      </c>
      <c r="CO23" t="str">
        <v>.</v>
      </c>
      <c r="CP23" t="str">
        <v>.</v>
      </c>
      <c r="CQ23" t="str">
        <v>.</v>
      </c>
      <c r="CR23" t="str">
        <v>.</v>
      </c>
      <c r="CS23" t="str">
        <v>#</v>
      </c>
      <c r="CT23" t="str">
        <v>.</v>
      </c>
      <c r="CU23" t="str">
        <v>.</v>
      </c>
      <c r="CV23" t="str">
        <v>.</v>
      </c>
      <c r="CW23" t="str">
        <v>.</v>
      </c>
      <c r="CX23" t="str">
        <v>.</v>
      </c>
      <c r="CY23" t="str">
        <v>.</v>
      </c>
      <c r="CZ23" t="str">
        <v>.</v>
      </c>
      <c r="DA23" t="str">
        <v>.</v>
      </c>
      <c r="DB23" t="str">
        <v>.</v>
      </c>
      <c r="DC23" t="str">
        <v>.</v>
      </c>
      <c r="DD23" t="str">
        <v>.</v>
      </c>
      <c r="DE23" t="str">
        <v>.</v>
      </c>
      <c r="DF23" t="str">
        <v>.</v>
      </c>
      <c r="DG23" t="str">
        <v>.</v>
      </c>
      <c r="DH23" t="str">
        <v>.</v>
      </c>
      <c r="DI23" t="str">
        <v>.</v>
      </c>
      <c r="DJ23" t="str">
        <v>.</v>
      </c>
      <c r="DK23" t="str">
        <v>.</v>
      </c>
      <c r="DL23" t="str">
        <v>#</v>
      </c>
      <c r="DM23" t="str">
        <v>.</v>
      </c>
      <c r="DN23" t="str">
        <v>.</v>
      </c>
      <c r="DO23" t="str">
        <v>.</v>
      </c>
      <c r="DP23" t="str">
        <v>.</v>
      </c>
      <c r="DQ23" t="str">
        <v>.</v>
      </c>
      <c r="DR23" t="str">
        <v>.</v>
      </c>
      <c r="DS23" t="str">
        <v>.</v>
      </c>
      <c r="DT23" t="str">
        <v>.</v>
      </c>
      <c r="DU23" t="str">
        <v>.</v>
      </c>
      <c r="DV23" t="str">
        <v>.</v>
      </c>
      <c r="DW23" t="str">
        <v>.</v>
      </c>
      <c r="DX23" t="str">
        <v>.</v>
      </c>
      <c r="DY23" t="str">
        <v>.</v>
      </c>
      <c r="DZ23" t="str">
        <v>.</v>
      </c>
      <c r="EA23" t="str">
        <v>.</v>
      </c>
      <c r="EB23" t="str">
        <v>.</v>
      </c>
      <c r="ED23">
        <v>350871</v>
      </c>
      <c r="EE23">
        <v>36087</v>
      </c>
      <c r="EF23" s="3" cm="1">
        <f t="array" ref="EF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"#")*(_xlpm.x&lt;&gt;EE23), _xlpm.x * 10 + _xlpm.d), 0), _xlfn.XLOOKUP(TRUE, ISNUMBER(_xlpm.b), _xlpm.b)))))</f>
        <v>0</v>
      </c>
      <c r="EH23">
        <v>0</v>
      </c>
    </row>
    <row r="24" spans="1:138">
      <c r="A24" s="1" t="s">
        <v>21</v>
      </c>
      <c r="B24" t="s">
        <v>156</v>
      </c>
      <c r="C24" t="str">
        <v>.</v>
      </c>
      <c r="D24" t="str">
        <v>.</v>
      </c>
      <c r="E24" t="str">
        <v>.</v>
      </c>
      <c r="F24" t="str">
        <v>.</v>
      </c>
      <c r="G24" t="str">
        <v>.</v>
      </c>
      <c r="H24" t="str">
        <v>.</v>
      </c>
      <c r="I24" t="str">
        <v>.</v>
      </c>
      <c r="J24" t="str">
        <v>.</v>
      </c>
      <c r="K24" t="str">
        <v>.</v>
      </c>
      <c r="L24" t="str">
        <v>.</v>
      </c>
      <c r="M24" t="str">
        <v>.</v>
      </c>
      <c r="N24" t="str">
        <v>.</v>
      </c>
      <c r="O24" t="str">
        <v>.</v>
      </c>
      <c r="P24" t="str">
        <v>.</v>
      </c>
      <c r="Q24" t="str">
        <v>.</v>
      </c>
      <c r="R24" t="str">
        <v>.</v>
      </c>
      <c r="S24" t="str">
        <v>.</v>
      </c>
      <c r="T24" t="str">
        <v>.</v>
      </c>
      <c r="U24" t="str">
        <v>.</v>
      </c>
      <c r="V24" t="str">
        <v>.</v>
      </c>
      <c r="W24" t="str">
        <v>.</v>
      </c>
      <c r="X24" t="str">
        <v>.</v>
      </c>
      <c r="Y24" t="str">
        <v>.</v>
      </c>
      <c r="Z24" t="str">
        <v>.</v>
      </c>
      <c r="AA24" t="str">
        <v>.</v>
      </c>
      <c r="AB24" t="str">
        <v>.</v>
      </c>
      <c r="AC24" t="str">
        <v>.</v>
      </c>
      <c r="AD24" t="str">
        <v>.</v>
      </c>
      <c r="AE24" t="str">
        <v>.</v>
      </c>
      <c r="AF24" t="str">
        <v>.</v>
      </c>
      <c r="AG24" t="str">
        <v>.</v>
      </c>
      <c r="AH24" t="str">
        <v>.</v>
      </c>
      <c r="AI24" t="str">
        <v>.</v>
      </c>
      <c r="AJ24" t="str">
        <v>.</v>
      </c>
      <c r="AK24" t="str">
        <v>.</v>
      </c>
      <c r="AL24" t="str">
        <v>.</v>
      </c>
      <c r="AM24" t="str">
        <v>.</v>
      </c>
      <c r="AN24" t="str">
        <v>.</v>
      </c>
      <c r="AO24" t="str">
        <v>.</v>
      </c>
      <c r="AP24" t="str">
        <v>#</v>
      </c>
      <c r="AQ24" t="str">
        <v>.</v>
      </c>
      <c r="AR24" t="str">
        <v>.</v>
      </c>
      <c r="AS24" t="str">
        <v>.</v>
      </c>
      <c r="AT24" t="str">
        <v>.</v>
      </c>
      <c r="AU24" t="str">
        <v>.</v>
      </c>
      <c r="AV24" t="str">
        <v>#</v>
      </c>
      <c r="AW24" t="str">
        <v>.</v>
      </c>
      <c r="AX24" t="str">
        <v>.</v>
      </c>
      <c r="AY24" t="str">
        <v>.</v>
      </c>
      <c r="AZ24" t="str">
        <v>.</v>
      </c>
      <c r="BA24" t="str">
        <v>.</v>
      </c>
      <c r="BB24" t="str">
        <v>.</v>
      </c>
      <c r="BC24" t="str">
        <v>.</v>
      </c>
      <c r="BD24" t="str">
        <v>.</v>
      </c>
      <c r="BE24" t="str">
        <v>.</v>
      </c>
      <c r="BF24" t="str">
        <v>.</v>
      </c>
      <c r="BG24" t="str">
        <v>.</v>
      </c>
      <c r="BH24" t="str">
        <v>.</v>
      </c>
      <c r="BI24" t="str">
        <v>.</v>
      </c>
      <c r="BJ24" t="str">
        <v>.</v>
      </c>
      <c r="BK24" t="str">
        <v>.</v>
      </c>
      <c r="BL24" t="str">
        <v>.</v>
      </c>
      <c r="BM24" t="str">
        <v>.</v>
      </c>
      <c r="BN24" t="str">
        <v>.</v>
      </c>
      <c r="BO24" t="str">
        <v>.</v>
      </c>
      <c r="BP24" t="str">
        <v>.</v>
      </c>
      <c r="BQ24" t="str">
        <v>.</v>
      </c>
      <c r="BR24" t="str">
        <v>.</v>
      </c>
      <c r="BS24" t="str">
        <v>.</v>
      </c>
      <c r="BT24" t="str">
        <v>.</v>
      </c>
      <c r="BU24" t="str">
        <v>.</v>
      </c>
      <c r="BV24" t="str">
        <v>.</v>
      </c>
      <c r="BW24" t="str">
        <v>.</v>
      </c>
      <c r="BX24" t="str">
        <v>.</v>
      </c>
      <c r="BY24" t="str">
        <v>.</v>
      </c>
      <c r="BZ24" t="str">
        <v>.</v>
      </c>
      <c r="CA24" t="str">
        <v>.</v>
      </c>
      <c r="CB24" t="str">
        <v>.</v>
      </c>
      <c r="CC24" t="str">
        <v>.</v>
      </c>
      <c r="CD24" t="str">
        <v>.</v>
      </c>
      <c r="CE24" t="str">
        <v>.</v>
      </c>
      <c r="CF24" t="str">
        <v>.</v>
      </c>
      <c r="CG24" t="str">
        <v>.</v>
      </c>
      <c r="CH24" t="str">
        <v>.</v>
      </c>
      <c r="CI24" t="str">
        <v>.</v>
      </c>
      <c r="CJ24" t="str">
        <v>.</v>
      </c>
      <c r="CK24" t="str">
        <v>.</v>
      </c>
      <c r="CL24" t="str">
        <v>.</v>
      </c>
      <c r="CM24" t="str">
        <v>.</v>
      </c>
      <c r="CN24" t="str">
        <v>.</v>
      </c>
      <c r="CO24" t="str">
        <v>.</v>
      </c>
      <c r="CP24" t="str">
        <v>.</v>
      </c>
      <c r="CQ24" t="str">
        <v>.</v>
      </c>
      <c r="CR24" t="str">
        <v>.</v>
      </c>
      <c r="CS24" t="str">
        <v>.</v>
      </c>
      <c r="CT24" t="str">
        <v>.</v>
      </c>
      <c r="CU24" t="str">
        <v>.</v>
      </c>
      <c r="CV24" t="str">
        <v>.</v>
      </c>
      <c r="CW24" t="str">
        <v>.</v>
      </c>
      <c r="CX24" t="str">
        <v>.</v>
      </c>
      <c r="CY24" t="str">
        <v>.</v>
      </c>
      <c r="CZ24" t="str">
        <v>.</v>
      </c>
      <c r="DA24" t="str">
        <v>.</v>
      </c>
      <c r="DB24" t="str">
        <v>.</v>
      </c>
      <c r="DC24" t="str">
        <v>.</v>
      </c>
      <c r="DD24" t="str">
        <v>.</v>
      </c>
      <c r="DE24" t="str">
        <v>.</v>
      </c>
      <c r="DF24" t="str">
        <v>.</v>
      </c>
      <c r="DG24" t="str">
        <v>.</v>
      </c>
      <c r="DH24" t="str">
        <v>.</v>
      </c>
      <c r="DI24" t="str">
        <v>.</v>
      </c>
      <c r="DJ24" t="str">
        <v>.</v>
      </c>
      <c r="DK24" t="str">
        <v>.</v>
      </c>
      <c r="DL24" t="str">
        <v>.</v>
      </c>
      <c r="DM24" t="str">
        <v>.</v>
      </c>
      <c r="DN24" t="str">
        <v>.</v>
      </c>
      <c r="DO24" t="str">
        <v>.</v>
      </c>
      <c r="DP24" t="str">
        <v>.</v>
      </c>
      <c r="DQ24" t="str">
        <v>.</v>
      </c>
      <c r="DR24" t="str">
        <v>#</v>
      </c>
      <c r="DS24" t="str">
        <v>.</v>
      </c>
      <c r="DT24" t="str">
        <v>.</v>
      </c>
      <c r="DU24" t="str">
        <v>.</v>
      </c>
      <c r="DV24" t="str">
        <v>.</v>
      </c>
      <c r="DW24" t="str">
        <v>.</v>
      </c>
      <c r="DX24" t="str">
        <v>.</v>
      </c>
      <c r="DY24" t="str">
        <v>.</v>
      </c>
      <c r="DZ24" t="str">
        <v>.</v>
      </c>
      <c r="EA24" t="str">
        <v>.</v>
      </c>
      <c r="EB24" t="str">
        <v>.</v>
      </c>
      <c r="ED24">
        <v>340871</v>
      </c>
      <c r="EE24">
        <v>35087</v>
      </c>
      <c r="EF24" s="3" cm="1">
        <f t="array" ref="EF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"#")*(_xlpm.x&lt;&gt;EE24), _xlpm.x * 10 + _xlpm.d), 0), _xlfn.XLOOKUP(TRUE, ISNUMBER(_xlpm.b), _xlpm.b)))))</f>
        <v>0</v>
      </c>
      <c r="EH24">
        <v>0</v>
      </c>
    </row>
    <row r="25" spans="1:138">
      <c r="A25" s="1" t="s">
        <v>22</v>
      </c>
      <c r="B25" t="s">
        <v>156</v>
      </c>
      <c r="C25" t="str">
        <v>.</v>
      </c>
      <c r="D25" t="str">
        <v>.</v>
      </c>
      <c r="E25" t="str">
        <v>.</v>
      </c>
      <c r="F25" t="str">
        <v>.</v>
      </c>
      <c r="G25" t="str">
        <v>.</v>
      </c>
      <c r="H25" t="str">
        <v>.</v>
      </c>
      <c r="I25" t="str">
        <v>.</v>
      </c>
      <c r="J25" t="str">
        <v>.</v>
      </c>
      <c r="K25" t="str">
        <v>.</v>
      </c>
      <c r="L25" t="str">
        <v>.</v>
      </c>
      <c r="M25" t="str">
        <v>.</v>
      </c>
      <c r="N25" t="str">
        <v>.</v>
      </c>
      <c r="O25" t="str">
        <v>.</v>
      </c>
      <c r="P25" t="str">
        <v>.</v>
      </c>
      <c r="Q25" t="str">
        <v>.</v>
      </c>
      <c r="R25" t="str">
        <v>.</v>
      </c>
      <c r="S25" t="str">
        <v>.</v>
      </c>
      <c r="T25" t="str">
        <v>.</v>
      </c>
      <c r="U25" t="str">
        <v>.</v>
      </c>
      <c r="V25" t="str">
        <v>.</v>
      </c>
      <c r="W25" t="str">
        <v>.</v>
      </c>
      <c r="X25" t="str">
        <v>.</v>
      </c>
      <c r="Y25" t="str">
        <v>.</v>
      </c>
      <c r="Z25" t="str">
        <v>.</v>
      </c>
      <c r="AA25" t="str">
        <v>.</v>
      </c>
      <c r="AB25" t="str">
        <v>.</v>
      </c>
      <c r="AC25" t="str">
        <v>.</v>
      </c>
      <c r="AD25" t="str">
        <v>#</v>
      </c>
      <c r="AE25" t="str">
        <v>.</v>
      </c>
      <c r="AF25" t="str">
        <v>.</v>
      </c>
      <c r="AG25" t="str">
        <v>.</v>
      </c>
      <c r="AH25" t="str">
        <v>.</v>
      </c>
      <c r="AI25" t="str">
        <v>.</v>
      </c>
      <c r="AJ25" t="str">
        <v>.</v>
      </c>
      <c r="AK25" t="str">
        <v>.</v>
      </c>
      <c r="AL25" t="str">
        <v>.</v>
      </c>
      <c r="AM25" t="str">
        <v>.</v>
      </c>
      <c r="AN25" t="str">
        <v>.</v>
      </c>
      <c r="AO25" t="str">
        <v>.</v>
      </c>
      <c r="AP25" t="str">
        <v>#</v>
      </c>
      <c r="AQ25" t="str">
        <v>.</v>
      </c>
      <c r="AR25" t="str">
        <v>.</v>
      </c>
      <c r="AS25" t="str">
        <v>.</v>
      </c>
      <c r="AT25" t="str">
        <v>.</v>
      </c>
      <c r="AU25" t="str">
        <v>.</v>
      </c>
      <c r="AV25" t="str">
        <v>.</v>
      </c>
      <c r="AW25" t="str">
        <v>.</v>
      </c>
      <c r="AX25" t="str">
        <v>.</v>
      </c>
      <c r="AY25" t="str">
        <v>.</v>
      </c>
      <c r="AZ25" t="str">
        <v>.</v>
      </c>
      <c r="BA25" t="str">
        <v>.</v>
      </c>
      <c r="BB25" t="str">
        <v>.</v>
      </c>
      <c r="BC25" t="str">
        <v>.</v>
      </c>
      <c r="BD25" t="str">
        <v>.</v>
      </c>
      <c r="BE25" t="str">
        <v>.</v>
      </c>
      <c r="BF25" t="str">
        <v>.</v>
      </c>
      <c r="BG25" t="str">
        <v>.</v>
      </c>
      <c r="BH25" t="str">
        <v>.</v>
      </c>
      <c r="BI25" t="str">
        <v>.</v>
      </c>
      <c r="BJ25" t="str">
        <v>.</v>
      </c>
      <c r="BK25" t="str">
        <v>.</v>
      </c>
      <c r="BL25" t="str">
        <v>.</v>
      </c>
      <c r="BM25" t="str">
        <v>.</v>
      </c>
      <c r="BN25" t="str">
        <v>.</v>
      </c>
      <c r="BO25" t="str">
        <v>.</v>
      </c>
      <c r="BP25" t="str">
        <v>.</v>
      </c>
      <c r="BQ25" t="str">
        <v>.</v>
      </c>
      <c r="BR25" t="str">
        <v>.</v>
      </c>
      <c r="BS25" t="str">
        <v>.</v>
      </c>
      <c r="BT25" t="str">
        <v>.</v>
      </c>
      <c r="BU25" t="str">
        <v>.</v>
      </c>
      <c r="BV25" t="str">
        <v>.</v>
      </c>
      <c r="BW25" t="str">
        <v>.</v>
      </c>
      <c r="BX25" t="str">
        <v>.</v>
      </c>
      <c r="BY25" t="str">
        <v>.</v>
      </c>
      <c r="BZ25" t="str">
        <v>.</v>
      </c>
      <c r="CA25" t="str">
        <v>#</v>
      </c>
      <c r="CB25" t="str">
        <v>.</v>
      </c>
      <c r="CC25" t="str">
        <v>.</v>
      </c>
      <c r="CD25" t="str">
        <v>.</v>
      </c>
      <c r="CE25" t="str">
        <v>.</v>
      </c>
      <c r="CF25" t="str">
        <v>.</v>
      </c>
      <c r="CG25" t="str">
        <v>.</v>
      </c>
      <c r="CH25" t="str">
        <v>.</v>
      </c>
      <c r="CI25" t="str">
        <v>.</v>
      </c>
      <c r="CJ25" t="str">
        <v>.</v>
      </c>
      <c r="CK25" t="str">
        <v>#</v>
      </c>
      <c r="CL25" t="str">
        <v>.</v>
      </c>
      <c r="CM25" t="str">
        <v>.</v>
      </c>
      <c r="CN25" t="str">
        <v>.</v>
      </c>
      <c r="CO25" t="str">
        <v>.</v>
      </c>
      <c r="CP25" t="str">
        <v>.</v>
      </c>
      <c r="CQ25" t="str">
        <v>.</v>
      </c>
      <c r="CR25" t="str">
        <v>.</v>
      </c>
      <c r="CS25" t="str">
        <v>.</v>
      </c>
      <c r="CT25" t="str">
        <v>.</v>
      </c>
      <c r="CU25" t="str">
        <v>.</v>
      </c>
      <c r="CV25" t="str">
        <v>.</v>
      </c>
      <c r="CW25" t="str">
        <v>.</v>
      </c>
      <c r="CX25" t="str">
        <v>.</v>
      </c>
      <c r="CY25" t="str">
        <v>.</v>
      </c>
      <c r="CZ25" t="str">
        <v>.</v>
      </c>
      <c r="DA25" t="str">
        <v>.</v>
      </c>
      <c r="DB25" t="str">
        <v>.</v>
      </c>
      <c r="DC25" t="str">
        <v>.</v>
      </c>
      <c r="DD25" t="str">
        <v>.</v>
      </c>
      <c r="DE25" t="str">
        <v>.</v>
      </c>
      <c r="DF25" t="str">
        <v>.</v>
      </c>
      <c r="DG25" t="str">
        <v>.</v>
      </c>
      <c r="DH25" t="str">
        <v>.</v>
      </c>
      <c r="DI25" t="str">
        <v>.</v>
      </c>
      <c r="DJ25" t="str">
        <v>.</v>
      </c>
      <c r="DK25" t="str">
        <v>.</v>
      </c>
      <c r="DL25" t="str">
        <v>.</v>
      </c>
      <c r="DM25" t="str">
        <v>.</v>
      </c>
      <c r="DN25" t="str">
        <v>.</v>
      </c>
      <c r="DO25" t="str">
        <v>.</v>
      </c>
      <c r="DP25" t="str">
        <v>.</v>
      </c>
      <c r="DQ25" t="str">
        <v>.</v>
      </c>
      <c r="DR25" t="str">
        <v>.</v>
      </c>
      <c r="DS25" t="str">
        <v>.</v>
      </c>
      <c r="DT25" t="str">
        <v>.</v>
      </c>
      <c r="DU25" t="str">
        <v>.</v>
      </c>
      <c r="DV25" t="str">
        <v>.</v>
      </c>
      <c r="DW25" t="str">
        <v>.</v>
      </c>
      <c r="DX25" t="str">
        <v>.</v>
      </c>
      <c r="DY25" t="str">
        <v>.</v>
      </c>
      <c r="DZ25" t="str">
        <v>.</v>
      </c>
      <c r="EA25" t="str">
        <v>.</v>
      </c>
      <c r="EB25" t="str">
        <v>.</v>
      </c>
      <c r="ED25">
        <v>330871</v>
      </c>
      <c r="EE25">
        <v>34087</v>
      </c>
      <c r="EF25" s="3" cm="1">
        <f t="array" ref="EF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"#")*(_xlpm.x&lt;&gt;EE25), _xlpm.x * 10 + _xlpm.d), 0), _xlfn.XLOOKUP(TRUE, ISNUMBER(_xlpm.b), _xlpm.b)))))</f>
        <v>610962</v>
      </c>
      <c r="EH25">
        <v>610962</v>
      </c>
    </row>
    <row r="26" spans="1:138">
      <c r="A26" s="1" t="s">
        <v>23</v>
      </c>
      <c r="B26" t="s">
        <v>156</v>
      </c>
      <c r="C26" t="str">
        <v>.</v>
      </c>
      <c r="D26" t="str">
        <v>.</v>
      </c>
      <c r="E26" t="str">
        <v>.</v>
      </c>
      <c r="F26" t="str">
        <v>.</v>
      </c>
      <c r="G26" t="str">
        <v>#</v>
      </c>
      <c r="H26" t="str">
        <v>.</v>
      </c>
      <c r="I26" t="str">
        <v>.</v>
      </c>
      <c r="J26" t="str">
        <v>.</v>
      </c>
      <c r="K26" t="str">
        <v>.</v>
      </c>
      <c r="L26" t="str">
        <v>.</v>
      </c>
      <c r="M26" t="str">
        <v>.</v>
      </c>
      <c r="N26" t="str">
        <v>.</v>
      </c>
      <c r="O26" t="str">
        <v>.</v>
      </c>
      <c r="P26" t="str">
        <v>#</v>
      </c>
      <c r="Q26" t="str">
        <v>.</v>
      </c>
      <c r="R26" t="str">
        <v>.</v>
      </c>
      <c r="S26" t="str">
        <v>.</v>
      </c>
      <c r="T26" t="str">
        <v>.</v>
      </c>
      <c r="U26" t="str">
        <v>.</v>
      </c>
      <c r="V26" t="str">
        <v>.</v>
      </c>
      <c r="W26" t="str">
        <v>.</v>
      </c>
      <c r="X26" t="str">
        <v>.</v>
      </c>
      <c r="Y26" t="str">
        <v>.</v>
      </c>
      <c r="Z26" t="str">
        <v>.</v>
      </c>
      <c r="AA26" t="str">
        <v>.</v>
      </c>
      <c r="AB26" t="str">
        <v>.</v>
      </c>
      <c r="AC26" t="str">
        <v>.</v>
      </c>
      <c r="AD26" t="str">
        <v>.</v>
      </c>
      <c r="AE26" t="str">
        <v>.</v>
      </c>
      <c r="AF26" t="str">
        <v>.</v>
      </c>
      <c r="AG26" t="str">
        <v>.</v>
      </c>
      <c r="AH26" t="str">
        <v>.</v>
      </c>
      <c r="AI26" t="str">
        <v>.</v>
      </c>
      <c r="AJ26" t="str">
        <v>.</v>
      </c>
      <c r="AK26" t="str">
        <v>.</v>
      </c>
      <c r="AL26" t="str">
        <v>.</v>
      </c>
      <c r="AM26" t="str">
        <v>.</v>
      </c>
      <c r="AN26" t="str">
        <v>.</v>
      </c>
      <c r="AO26" t="str">
        <v>.</v>
      </c>
      <c r="AP26" t="str">
        <v>.</v>
      </c>
      <c r="AQ26" t="str">
        <v>.</v>
      </c>
      <c r="AR26" t="str">
        <v>.</v>
      </c>
      <c r="AS26" t="str">
        <v>.</v>
      </c>
      <c r="AT26" t="str">
        <v>.</v>
      </c>
      <c r="AU26" t="str">
        <v>.</v>
      </c>
      <c r="AV26" t="str">
        <v>.</v>
      </c>
      <c r="AW26" t="str">
        <v>.</v>
      </c>
      <c r="AX26" t="str">
        <v>.</v>
      </c>
      <c r="AY26" t="str">
        <v>.</v>
      </c>
      <c r="AZ26" t="str">
        <v>.</v>
      </c>
      <c r="BA26" t="str">
        <v>.</v>
      </c>
      <c r="BB26" t="str">
        <v>.</v>
      </c>
      <c r="BC26" t="str">
        <v>.</v>
      </c>
      <c r="BD26" t="str">
        <v>.</v>
      </c>
      <c r="BE26" t="str">
        <v>.</v>
      </c>
      <c r="BF26" t="str">
        <v>.</v>
      </c>
      <c r="BG26" t="str">
        <v>.</v>
      </c>
      <c r="BH26" t="str">
        <v>.</v>
      </c>
      <c r="BI26" t="str">
        <v>.</v>
      </c>
      <c r="BJ26" t="str">
        <v>.</v>
      </c>
      <c r="BK26" t="str">
        <v>.</v>
      </c>
      <c r="BL26" t="str">
        <v>.</v>
      </c>
      <c r="BM26" t="str">
        <v>.</v>
      </c>
      <c r="BN26" t="str">
        <v>.</v>
      </c>
      <c r="BO26" t="str">
        <v>.</v>
      </c>
      <c r="BP26" t="str">
        <v>.</v>
      </c>
      <c r="BQ26" t="str">
        <v>.</v>
      </c>
      <c r="BR26" t="str">
        <v>.</v>
      </c>
      <c r="BS26" t="str">
        <v>.</v>
      </c>
      <c r="BT26" t="str">
        <v>.</v>
      </c>
      <c r="BU26" t="str">
        <v>.</v>
      </c>
      <c r="BV26" t="str">
        <v>.</v>
      </c>
      <c r="BW26" t="str">
        <v>.</v>
      </c>
      <c r="BX26" t="str">
        <v>.</v>
      </c>
      <c r="BY26" t="str">
        <v>.</v>
      </c>
      <c r="BZ26" t="str">
        <v>.</v>
      </c>
      <c r="CA26" t="str">
        <v>.</v>
      </c>
      <c r="CB26" t="str">
        <v>.</v>
      </c>
      <c r="CC26" t="str">
        <v>.</v>
      </c>
      <c r="CD26" t="str">
        <v>.</v>
      </c>
      <c r="CE26" t="str">
        <v>.</v>
      </c>
      <c r="CF26" t="str">
        <v>#</v>
      </c>
      <c r="CG26" t="str">
        <v>.</v>
      </c>
      <c r="CH26" t="str">
        <v>.</v>
      </c>
      <c r="CI26" t="str">
        <v>.</v>
      </c>
      <c r="CJ26" t="str">
        <v>.</v>
      </c>
      <c r="CK26" t="str">
        <v>.</v>
      </c>
      <c r="CL26" t="str">
        <v>.</v>
      </c>
      <c r="CM26" t="str">
        <v>.</v>
      </c>
      <c r="CN26" t="str">
        <v>.</v>
      </c>
      <c r="CO26" t="str">
        <v>.</v>
      </c>
      <c r="CP26" t="str">
        <v>.</v>
      </c>
      <c r="CQ26" t="str">
        <v>.</v>
      </c>
      <c r="CR26" t="str">
        <v>.</v>
      </c>
      <c r="CS26" t="str">
        <v>.</v>
      </c>
      <c r="CT26" t="str">
        <v>.</v>
      </c>
      <c r="CU26" t="str">
        <v>.</v>
      </c>
      <c r="CV26" t="str">
        <v>.</v>
      </c>
      <c r="CW26" t="str">
        <v>.</v>
      </c>
      <c r="CX26" t="str">
        <v>.</v>
      </c>
      <c r="CY26" t="str">
        <v>.</v>
      </c>
      <c r="CZ26" t="str">
        <v>.</v>
      </c>
      <c r="DA26" t="str">
        <v>.</v>
      </c>
      <c r="DB26" t="str">
        <v>.</v>
      </c>
      <c r="DC26" t="str">
        <v>.</v>
      </c>
      <c r="DD26" t="str">
        <v>.</v>
      </c>
      <c r="DE26" t="str">
        <v>.</v>
      </c>
      <c r="DF26" t="str">
        <v>.</v>
      </c>
      <c r="DG26" t="str">
        <v>.</v>
      </c>
      <c r="DH26" t="str">
        <v>.</v>
      </c>
      <c r="DI26" t="str">
        <v>.</v>
      </c>
      <c r="DJ26" t="str">
        <v>.</v>
      </c>
      <c r="DK26" t="str">
        <v>.</v>
      </c>
      <c r="DL26" t="str">
        <v>.</v>
      </c>
      <c r="DM26" t="str">
        <v>.</v>
      </c>
      <c r="DN26" t="str">
        <v>.</v>
      </c>
      <c r="DO26" t="str">
        <v>.</v>
      </c>
      <c r="DP26" t="str">
        <v>#</v>
      </c>
      <c r="DQ26" t="str">
        <v>.</v>
      </c>
      <c r="DR26" t="str">
        <v>.</v>
      </c>
      <c r="DS26" t="str">
        <v>.</v>
      </c>
      <c r="DT26" t="str">
        <v>.</v>
      </c>
      <c r="DU26" t="str">
        <v>.</v>
      </c>
      <c r="DV26" t="str">
        <v>.</v>
      </c>
      <c r="DW26" t="str">
        <v>.</v>
      </c>
      <c r="DX26" t="str">
        <v>.</v>
      </c>
      <c r="DY26" t="str">
        <v>.</v>
      </c>
      <c r="DZ26" t="str">
        <v>.</v>
      </c>
      <c r="EA26" t="str">
        <v>.</v>
      </c>
      <c r="EB26" t="str">
        <v>.</v>
      </c>
      <c r="ED26">
        <v>320871</v>
      </c>
      <c r="EE26">
        <v>33087</v>
      </c>
      <c r="EF26" s="3" cm="1">
        <f t="array" ref="EF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"#")*(_xlpm.x&lt;&gt;EE26), _xlpm.x * 10 + _xlpm.d), 0), _xlfn.XLOOKUP(TRUE, ISNUMBER(_xlpm.b), _xlpm.b)))))</f>
        <v>0</v>
      </c>
      <c r="EH26">
        <v>0</v>
      </c>
    </row>
    <row r="27" spans="1:138">
      <c r="A27" s="1" t="s">
        <v>24</v>
      </c>
      <c r="B27" t="s">
        <v>156</v>
      </c>
      <c r="C27" t="str">
        <v>.</v>
      </c>
      <c r="D27" t="str">
        <v>.</v>
      </c>
      <c r="E27" t="str">
        <v>.</v>
      </c>
      <c r="F27" t="str">
        <v>.</v>
      </c>
      <c r="G27" t="str">
        <v>#</v>
      </c>
      <c r="H27" t="str">
        <v>.</v>
      </c>
      <c r="I27" t="str">
        <v>.</v>
      </c>
      <c r="J27" t="str">
        <v>#</v>
      </c>
      <c r="K27" t="str">
        <v>.</v>
      </c>
      <c r="L27" t="str">
        <v>.</v>
      </c>
      <c r="M27" t="str">
        <v>.</v>
      </c>
      <c r="N27" t="str">
        <v>.</v>
      </c>
      <c r="O27" t="str">
        <v>.</v>
      </c>
      <c r="P27" t="str">
        <v>.</v>
      </c>
      <c r="Q27" t="str">
        <v>.</v>
      </c>
      <c r="R27" t="str">
        <v>.</v>
      </c>
      <c r="S27" t="str">
        <v>.</v>
      </c>
      <c r="T27" t="str">
        <v>.</v>
      </c>
      <c r="U27" t="str">
        <v>.</v>
      </c>
      <c r="V27" t="str">
        <v>.</v>
      </c>
      <c r="W27" t="str">
        <v>.</v>
      </c>
      <c r="X27" t="str">
        <v>.</v>
      </c>
      <c r="Y27" t="str">
        <v>.</v>
      </c>
      <c r="Z27" t="str">
        <v>.</v>
      </c>
      <c r="AA27" t="str">
        <v>.</v>
      </c>
      <c r="AB27" t="str">
        <v>.</v>
      </c>
      <c r="AC27" t="str">
        <v>.</v>
      </c>
      <c r="AD27" t="str">
        <v>.</v>
      </c>
      <c r="AE27" t="str">
        <v>.</v>
      </c>
      <c r="AF27" t="str">
        <v>.</v>
      </c>
      <c r="AG27" t="str">
        <v>.</v>
      </c>
      <c r="AH27" t="str">
        <v>.</v>
      </c>
      <c r="AI27" t="str">
        <v>.</v>
      </c>
      <c r="AJ27" t="str">
        <v>.</v>
      </c>
      <c r="AK27" t="str">
        <v>.</v>
      </c>
      <c r="AL27" t="str">
        <v>.</v>
      </c>
      <c r="AM27" t="str">
        <v>.</v>
      </c>
      <c r="AN27" t="str">
        <v>.</v>
      </c>
      <c r="AO27" t="str">
        <v>.</v>
      </c>
      <c r="AP27" t="str">
        <v>.</v>
      </c>
      <c r="AQ27" t="str">
        <v>.</v>
      </c>
      <c r="AR27" t="str">
        <v>.</v>
      </c>
      <c r="AS27" t="str">
        <v>.</v>
      </c>
      <c r="AT27" t="str">
        <v>.</v>
      </c>
      <c r="AU27" t="str">
        <v>.</v>
      </c>
      <c r="AV27" t="str">
        <v>.</v>
      </c>
      <c r="AW27" t="str">
        <v>.</v>
      </c>
      <c r="AX27" t="str">
        <v>.</v>
      </c>
      <c r="AY27" t="str">
        <v>.</v>
      </c>
      <c r="AZ27" t="str">
        <v>.</v>
      </c>
      <c r="BA27" t="str">
        <v>.</v>
      </c>
      <c r="BB27" t="str">
        <v>.</v>
      </c>
      <c r="BC27" t="str">
        <v>.</v>
      </c>
      <c r="BD27" t="str">
        <v>.</v>
      </c>
      <c r="BE27" t="str">
        <v>.</v>
      </c>
      <c r="BF27" t="str">
        <v>.</v>
      </c>
      <c r="BG27" t="str">
        <v>.</v>
      </c>
      <c r="BH27" t="str">
        <v>#</v>
      </c>
      <c r="BI27" t="str">
        <v>.</v>
      </c>
      <c r="BJ27" t="str">
        <v>.</v>
      </c>
      <c r="BK27" t="str">
        <v>.</v>
      </c>
      <c r="BL27" t="str">
        <v>.</v>
      </c>
      <c r="BM27" t="str">
        <v>.</v>
      </c>
      <c r="BN27" t="str">
        <v>.</v>
      </c>
      <c r="BO27" t="str">
        <v>.</v>
      </c>
      <c r="BP27" t="str">
        <v>.</v>
      </c>
      <c r="BQ27" t="str">
        <v>.</v>
      </c>
      <c r="BR27" t="str">
        <v>.</v>
      </c>
      <c r="BS27" t="str">
        <v>.</v>
      </c>
      <c r="BT27" t="str">
        <v>.</v>
      </c>
      <c r="BU27" t="str">
        <v>.</v>
      </c>
      <c r="BV27" t="str">
        <v>.</v>
      </c>
      <c r="BW27" t="str">
        <v>.</v>
      </c>
      <c r="BX27" t="str">
        <v>.</v>
      </c>
      <c r="BY27" t="str">
        <v>.</v>
      </c>
      <c r="BZ27" t="str">
        <v>.</v>
      </c>
      <c r="CA27" t="str">
        <v>.</v>
      </c>
      <c r="CB27" t="str">
        <v>.</v>
      </c>
      <c r="CC27" t="str">
        <v>.</v>
      </c>
      <c r="CD27" t="str">
        <v>.</v>
      </c>
      <c r="CE27" t="str">
        <v>.</v>
      </c>
      <c r="CF27" t="str">
        <v>.</v>
      </c>
      <c r="CG27" t="str">
        <v>#</v>
      </c>
      <c r="CH27" t="str">
        <v>.</v>
      </c>
      <c r="CI27" t="str">
        <v>.</v>
      </c>
      <c r="CJ27" t="str">
        <v>.</v>
      </c>
      <c r="CK27" t="str">
        <v>.</v>
      </c>
      <c r="CL27" t="str">
        <v>.</v>
      </c>
      <c r="CM27" t="str">
        <v>.</v>
      </c>
      <c r="CN27" t="str">
        <v>.</v>
      </c>
      <c r="CO27" t="str">
        <v>.</v>
      </c>
      <c r="CP27" t="str">
        <v>.</v>
      </c>
      <c r="CQ27" t="str">
        <v>.</v>
      </c>
      <c r="CR27" t="str">
        <v>.</v>
      </c>
      <c r="CS27" t="str">
        <v>.</v>
      </c>
      <c r="CT27" t="str">
        <v>.</v>
      </c>
      <c r="CU27" t="str">
        <v>.</v>
      </c>
      <c r="CV27" t="str">
        <v>.</v>
      </c>
      <c r="CW27" t="str">
        <v>.</v>
      </c>
      <c r="CX27" t="str">
        <v>.</v>
      </c>
      <c r="CY27" t="str">
        <v>.</v>
      </c>
      <c r="CZ27" t="str">
        <v>.</v>
      </c>
      <c r="DA27" t="str">
        <v>.</v>
      </c>
      <c r="DB27" t="str">
        <v>.</v>
      </c>
      <c r="DC27" t="str">
        <v>.</v>
      </c>
      <c r="DD27" t="str">
        <v>.</v>
      </c>
      <c r="DE27" t="str">
        <v>.</v>
      </c>
      <c r="DF27" t="str">
        <v>.</v>
      </c>
      <c r="DG27" t="str">
        <v>.</v>
      </c>
      <c r="DH27" t="str">
        <v>.</v>
      </c>
      <c r="DI27" t="str">
        <v>.</v>
      </c>
      <c r="DJ27" t="str">
        <v>.</v>
      </c>
      <c r="DK27" t="str">
        <v>.</v>
      </c>
      <c r="DL27" t="str">
        <v>.</v>
      </c>
      <c r="DM27" t="str">
        <v>.</v>
      </c>
      <c r="DN27" t="str">
        <v>.</v>
      </c>
      <c r="DO27" t="str">
        <v>.</v>
      </c>
      <c r="DP27" t="str">
        <v>.</v>
      </c>
      <c r="DQ27" t="str">
        <v>.</v>
      </c>
      <c r="DR27" t="str">
        <v>.</v>
      </c>
      <c r="DS27" t="str">
        <v>.</v>
      </c>
      <c r="DT27" t="str">
        <v>.</v>
      </c>
      <c r="DU27" t="str">
        <v>.</v>
      </c>
      <c r="DV27" t="str">
        <v>.</v>
      </c>
      <c r="DW27" t="str">
        <v>.</v>
      </c>
      <c r="DX27" t="str">
        <v>.</v>
      </c>
      <c r="DY27" t="str">
        <v>.</v>
      </c>
      <c r="DZ27" t="str">
        <v>.</v>
      </c>
      <c r="EA27" t="str">
        <v>.</v>
      </c>
      <c r="EB27" t="str">
        <v>.</v>
      </c>
      <c r="ED27">
        <v>310871</v>
      </c>
      <c r="EE27">
        <v>32087</v>
      </c>
      <c r="EF27" s="3" cm="1">
        <f t="array" ref="EF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"#")*(_xlpm.x&lt;&gt;EE27), _xlpm.x * 10 + _xlpm.d), 0), _xlfn.XLOOKUP(TRUE, ISNUMBER(_xlpm.b), _xlpm.b)))))</f>
        <v>0</v>
      </c>
      <c r="EH27">
        <v>0</v>
      </c>
    </row>
    <row r="28" spans="1:138">
      <c r="A28" s="1" t="s">
        <v>25</v>
      </c>
      <c r="B28" t="s">
        <v>156</v>
      </c>
      <c r="C28" t="str">
        <v>.</v>
      </c>
      <c r="D28" t="str">
        <v>.</v>
      </c>
      <c r="E28" t="str">
        <v>.</v>
      </c>
      <c r="F28" t="str">
        <v>.</v>
      </c>
      <c r="G28" t="str">
        <v>.</v>
      </c>
      <c r="H28" t="str">
        <v>.</v>
      </c>
      <c r="I28" t="str">
        <v>.</v>
      </c>
      <c r="J28" t="str">
        <v>.</v>
      </c>
      <c r="K28" t="str">
        <v>.</v>
      </c>
      <c r="L28" t="str">
        <v>.</v>
      </c>
      <c r="M28" t="str">
        <v>.</v>
      </c>
      <c r="N28" t="str">
        <v>.</v>
      </c>
      <c r="O28" t="str">
        <v>.</v>
      </c>
      <c r="P28" t="str">
        <v>.</v>
      </c>
      <c r="Q28" t="str">
        <v>.</v>
      </c>
      <c r="R28" t="str">
        <v>.</v>
      </c>
      <c r="S28" t="str">
        <v>.</v>
      </c>
      <c r="T28" t="str">
        <v>.</v>
      </c>
      <c r="U28" t="str">
        <v>.</v>
      </c>
      <c r="V28" t="str">
        <v>.</v>
      </c>
      <c r="W28" t="str">
        <v>.</v>
      </c>
      <c r="X28" t="str">
        <v>.</v>
      </c>
      <c r="Y28" t="str">
        <v>.</v>
      </c>
      <c r="Z28" t="str">
        <v>.</v>
      </c>
      <c r="AA28" t="str">
        <v>.</v>
      </c>
      <c r="AB28" t="str">
        <v>.</v>
      </c>
      <c r="AC28" t="str">
        <v>.</v>
      </c>
      <c r="AD28" t="str">
        <v>.</v>
      </c>
      <c r="AE28" t="str">
        <v>.</v>
      </c>
      <c r="AF28" t="str">
        <v>.</v>
      </c>
      <c r="AG28" t="str">
        <v>.</v>
      </c>
      <c r="AH28" t="str">
        <v>.</v>
      </c>
      <c r="AI28" t="str">
        <v>.</v>
      </c>
      <c r="AJ28" t="str">
        <v>.</v>
      </c>
      <c r="AK28" t="str">
        <v>.</v>
      </c>
      <c r="AL28" t="str">
        <v>.</v>
      </c>
      <c r="AM28" t="str">
        <v>.</v>
      </c>
      <c r="AN28" t="str">
        <v>.</v>
      </c>
      <c r="AO28" t="str">
        <v>.</v>
      </c>
      <c r="AP28" t="str">
        <v>.</v>
      </c>
      <c r="AQ28" t="str">
        <v>.</v>
      </c>
      <c r="AR28" t="str">
        <v>.</v>
      </c>
      <c r="AS28" t="str">
        <v>.</v>
      </c>
      <c r="AT28" t="str">
        <v>.</v>
      </c>
      <c r="AU28" t="str">
        <v>.</v>
      </c>
      <c r="AV28" t="str">
        <v>.</v>
      </c>
      <c r="AW28" t="str">
        <v>.</v>
      </c>
      <c r="AX28" t="str">
        <v>.</v>
      </c>
      <c r="AY28" t="str">
        <v>.</v>
      </c>
      <c r="AZ28" t="str">
        <v>.</v>
      </c>
      <c r="BA28" t="str">
        <v>.</v>
      </c>
      <c r="BB28" t="str">
        <v>.</v>
      </c>
      <c r="BC28" t="str">
        <v>.</v>
      </c>
      <c r="BD28" t="str">
        <v>.</v>
      </c>
      <c r="BE28" t="str">
        <v>.</v>
      </c>
      <c r="BF28" t="str">
        <v>.</v>
      </c>
      <c r="BG28" t="str">
        <v>.</v>
      </c>
      <c r="BH28" t="str">
        <v>.</v>
      </c>
      <c r="BI28" t="str">
        <v>.</v>
      </c>
      <c r="BJ28" t="str">
        <v>.</v>
      </c>
      <c r="BK28" t="str">
        <v>#</v>
      </c>
      <c r="BL28" t="str">
        <v>#</v>
      </c>
      <c r="BM28" t="str">
        <v>.</v>
      </c>
      <c r="BN28" t="str">
        <v>.</v>
      </c>
      <c r="BO28" t="str">
        <v>#</v>
      </c>
      <c r="BP28" t="str">
        <v>.</v>
      </c>
      <c r="BQ28" t="str">
        <v>.</v>
      </c>
      <c r="BR28" t="str">
        <v>.</v>
      </c>
      <c r="BS28" t="str">
        <v>.</v>
      </c>
      <c r="BT28" t="str">
        <v>.</v>
      </c>
      <c r="BU28" t="str">
        <v>.</v>
      </c>
      <c r="BV28" t="str">
        <v>.</v>
      </c>
      <c r="BW28" t="str">
        <v>.</v>
      </c>
      <c r="BX28" t="str">
        <v>.</v>
      </c>
      <c r="BY28" t="str">
        <v>.</v>
      </c>
      <c r="BZ28" t="str">
        <v>.</v>
      </c>
      <c r="CA28" t="str">
        <v>.</v>
      </c>
      <c r="CB28" t="str">
        <v>.</v>
      </c>
      <c r="CC28" t="str">
        <v>.</v>
      </c>
      <c r="CD28" t="str">
        <v>.</v>
      </c>
      <c r="CE28" t="str">
        <v>.</v>
      </c>
      <c r="CF28" t="str">
        <v>.</v>
      </c>
      <c r="CG28" t="str">
        <v>.</v>
      </c>
      <c r="CH28" t="str">
        <v>.</v>
      </c>
      <c r="CI28" t="str">
        <v>.</v>
      </c>
      <c r="CJ28" t="str">
        <v>.</v>
      </c>
      <c r="CK28" t="str">
        <v>.</v>
      </c>
      <c r="CL28" t="str">
        <v>#</v>
      </c>
      <c r="CM28" t="str">
        <v>.</v>
      </c>
      <c r="CN28" t="str">
        <v>.</v>
      </c>
      <c r="CO28" t="str">
        <v>.</v>
      </c>
      <c r="CP28" t="str">
        <v>.</v>
      </c>
      <c r="CQ28" t="str">
        <v>.</v>
      </c>
      <c r="CR28" t="str">
        <v>.</v>
      </c>
      <c r="CS28" t="str">
        <v>.</v>
      </c>
      <c r="CT28" t="str">
        <v>#</v>
      </c>
      <c r="CU28" t="str">
        <v>.</v>
      </c>
      <c r="CV28" t="str">
        <v>.</v>
      </c>
      <c r="CW28" t="str">
        <v>.</v>
      </c>
      <c r="CX28" t="str">
        <v>.</v>
      </c>
      <c r="CY28" t="str">
        <v>.</v>
      </c>
      <c r="CZ28" t="str">
        <v>.</v>
      </c>
      <c r="DA28" t="str">
        <v>.</v>
      </c>
      <c r="DB28" t="str">
        <v>.</v>
      </c>
      <c r="DC28" t="str">
        <v>.</v>
      </c>
      <c r="DD28" t="str">
        <v>.</v>
      </c>
      <c r="DE28" t="str">
        <v>.</v>
      </c>
      <c r="DF28" t="str">
        <v>#</v>
      </c>
      <c r="DG28" t="str">
        <v>.</v>
      </c>
      <c r="DH28" t="str">
        <v>.</v>
      </c>
      <c r="DI28" t="str">
        <v>#</v>
      </c>
      <c r="DJ28" t="str">
        <v>.</v>
      </c>
      <c r="DK28" t="str">
        <v>.</v>
      </c>
      <c r="DL28" t="str">
        <v>.</v>
      </c>
      <c r="DM28" t="str">
        <v>.</v>
      </c>
      <c r="DN28" t="str">
        <v>.</v>
      </c>
      <c r="DO28" t="str">
        <v>.</v>
      </c>
      <c r="DP28" t="str">
        <v>.</v>
      </c>
      <c r="DQ28" t="str">
        <v>.</v>
      </c>
      <c r="DR28" t="str">
        <v>#</v>
      </c>
      <c r="DS28" t="str">
        <v>.</v>
      </c>
      <c r="DT28" t="str">
        <v>.</v>
      </c>
      <c r="DU28" t="str">
        <v>.</v>
      </c>
      <c r="DV28" t="str">
        <v>.</v>
      </c>
      <c r="DW28" t="str">
        <v>.</v>
      </c>
      <c r="DX28" t="str">
        <v>.</v>
      </c>
      <c r="DY28" t="str">
        <v>.</v>
      </c>
      <c r="DZ28" t="str">
        <v>.</v>
      </c>
      <c r="EA28" t="str">
        <v>.</v>
      </c>
      <c r="EB28" t="str">
        <v>.</v>
      </c>
      <c r="ED28">
        <v>300871</v>
      </c>
      <c r="EE28">
        <v>31087</v>
      </c>
      <c r="EF28" s="3" cm="1">
        <f t="array" ref="EF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"#")*(_xlpm.x&lt;&gt;EE28), _xlpm.x * 10 + _xlpm.d), 0), _xlfn.XLOOKUP(TRUE, ISNUMBER(_xlpm.b), _xlpm.b)))))</f>
        <v>0</v>
      </c>
      <c r="EH28">
        <v>0</v>
      </c>
    </row>
    <row r="29" spans="1:138">
      <c r="A29" s="1" t="s">
        <v>26</v>
      </c>
      <c r="B29" t="s">
        <v>156</v>
      </c>
      <c r="C29" t="str">
        <v>.</v>
      </c>
      <c r="D29" t="str">
        <v>.</v>
      </c>
      <c r="E29" t="str">
        <v>.</v>
      </c>
      <c r="F29" t="str">
        <v>.</v>
      </c>
      <c r="G29" t="str">
        <v>.</v>
      </c>
      <c r="H29" t="str">
        <v>.</v>
      </c>
      <c r="I29" t="str">
        <v>.</v>
      </c>
      <c r="J29" t="str">
        <v>.</v>
      </c>
      <c r="K29" t="str">
        <v>#</v>
      </c>
      <c r="L29" t="str">
        <v>.</v>
      </c>
      <c r="M29" t="str">
        <v>.</v>
      </c>
      <c r="N29" t="str">
        <v>.</v>
      </c>
      <c r="O29" t="str">
        <v>.</v>
      </c>
      <c r="P29" t="str">
        <v>.</v>
      </c>
      <c r="Q29" t="str">
        <v>.</v>
      </c>
      <c r="R29" t="str">
        <v>.</v>
      </c>
      <c r="S29" t="str">
        <v>.</v>
      </c>
      <c r="T29" t="str">
        <v>.</v>
      </c>
      <c r="U29" t="str">
        <v>.</v>
      </c>
      <c r="V29" t="str">
        <v>.</v>
      </c>
      <c r="W29" t="str">
        <v>.</v>
      </c>
      <c r="X29" t="str">
        <v>.</v>
      </c>
      <c r="Y29" t="str">
        <v>.</v>
      </c>
      <c r="Z29" t="str">
        <v>.</v>
      </c>
      <c r="AA29" t="str">
        <v>.</v>
      </c>
      <c r="AB29" t="str">
        <v>.</v>
      </c>
      <c r="AC29" t="str">
        <v>.</v>
      </c>
      <c r="AD29" t="str">
        <v>.</v>
      </c>
      <c r="AE29" t="str">
        <v>.</v>
      </c>
      <c r="AF29" t="str">
        <v>.</v>
      </c>
      <c r="AG29" t="str">
        <v>.</v>
      </c>
      <c r="AH29" t="str">
        <v>.</v>
      </c>
      <c r="AI29" t="str">
        <v>.</v>
      </c>
      <c r="AJ29" t="str">
        <v>.</v>
      </c>
      <c r="AK29" t="str">
        <v>.</v>
      </c>
      <c r="AL29" t="str">
        <v>.</v>
      </c>
      <c r="AM29" t="str">
        <v>.</v>
      </c>
      <c r="AN29" t="str">
        <v>.</v>
      </c>
      <c r="AO29" t="str">
        <v>.</v>
      </c>
      <c r="AP29" t="str">
        <v>.</v>
      </c>
      <c r="AQ29" t="str">
        <v>.</v>
      </c>
      <c r="AR29" t="str">
        <v>.</v>
      </c>
      <c r="AS29" t="str">
        <v>.</v>
      </c>
      <c r="AT29" t="str">
        <v>.</v>
      </c>
      <c r="AU29" t="str">
        <v>.</v>
      </c>
      <c r="AV29" t="str">
        <v>.</v>
      </c>
      <c r="AW29" t="str">
        <v>.</v>
      </c>
      <c r="AX29" t="str">
        <v>.</v>
      </c>
      <c r="AY29" t="str">
        <v>.</v>
      </c>
      <c r="AZ29" t="str">
        <v>.</v>
      </c>
      <c r="BA29" t="str">
        <v>.</v>
      </c>
      <c r="BB29" t="str">
        <v>.</v>
      </c>
      <c r="BC29" t="str">
        <v>.</v>
      </c>
      <c r="BD29" t="str">
        <v>.</v>
      </c>
      <c r="BE29" t="str">
        <v>.</v>
      </c>
      <c r="BF29" t="str">
        <v>.</v>
      </c>
      <c r="BG29" t="str">
        <v>.</v>
      </c>
      <c r="BH29" t="str">
        <v>.</v>
      </c>
      <c r="BI29" t="str">
        <v>.</v>
      </c>
      <c r="BJ29" t="str">
        <v>.</v>
      </c>
      <c r="BK29" t="str">
        <v>.</v>
      </c>
      <c r="BL29" t="str">
        <v>.</v>
      </c>
      <c r="BM29" t="str">
        <v>.</v>
      </c>
      <c r="BN29" t="str">
        <v>.</v>
      </c>
      <c r="BO29" t="str">
        <v>.</v>
      </c>
      <c r="BP29" t="str">
        <v>.</v>
      </c>
      <c r="BQ29" t="str">
        <v>.</v>
      </c>
      <c r="BR29" t="str">
        <v>.</v>
      </c>
      <c r="BS29" t="str">
        <v>.</v>
      </c>
      <c r="BT29" t="str">
        <v>.</v>
      </c>
      <c r="BU29" t="str">
        <v>.</v>
      </c>
      <c r="BV29" t="str">
        <v>.</v>
      </c>
      <c r="BW29" t="str">
        <v>.</v>
      </c>
      <c r="BX29" t="str">
        <v>.</v>
      </c>
      <c r="BY29" t="str">
        <v>.</v>
      </c>
      <c r="BZ29" t="str">
        <v>.</v>
      </c>
      <c r="CA29" t="str">
        <v>.</v>
      </c>
      <c r="CB29" t="str">
        <v>.</v>
      </c>
      <c r="CC29" t="str">
        <v>.</v>
      </c>
      <c r="CD29" t="str">
        <v>.</v>
      </c>
      <c r="CE29" t="str">
        <v>.</v>
      </c>
      <c r="CF29" t="str">
        <v>.</v>
      </c>
      <c r="CG29" t="str">
        <v>.</v>
      </c>
      <c r="CH29" t="str">
        <v>.</v>
      </c>
      <c r="CI29" t="str">
        <v>.</v>
      </c>
      <c r="CJ29" t="str">
        <v>.</v>
      </c>
      <c r="CK29" t="str">
        <v>.</v>
      </c>
      <c r="CL29" t="str">
        <v>.</v>
      </c>
      <c r="CM29" t="str">
        <v>.</v>
      </c>
      <c r="CN29" t="str">
        <v>.</v>
      </c>
      <c r="CO29" t="str">
        <v>.</v>
      </c>
      <c r="CP29" t="str">
        <v>.</v>
      </c>
      <c r="CQ29" t="str">
        <v>.</v>
      </c>
      <c r="CR29" t="str">
        <v>.</v>
      </c>
      <c r="CS29" t="str">
        <v>.</v>
      </c>
      <c r="CT29" t="str">
        <v>.</v>
      </c>
      <c r="CU29" t="str">
        <v>.</v>
      </c>
      <c r="CV29" t="str">
        <v>.</v>
      </c>
      <c r="CW29" t="str">
        <v>.</v>
      </c>
      <c r="CX29" t="str">
        <v>.</v>
      </c>
      <c r="CY29" t="str">
        <v>.</v>
      </c>
      <c r="CZ29" t="str">
        <v>.</v>
      </c>
      <c r="DA29" t="str">
        <v>.</v>
      </c>
      <c r="DB29" t="str">
        <v>.</v>
      </c>
      <c r="DC29" t="str">
        <v>.</v>
      </c>
      <c r="DD29" t="str">
        <v>.</v>
      </c>
      <c r="DE29" t="str">
        <v>.</v>
      </c>
      <c r="DF29" t="str">
        <v>.</v>
      </c>
      <c r="DG29" t="str">
        <v>.</v>
      </c>
      <c r="DH29" t="str">
        <v>.</v>
      </c>
      <c r="DI29" t="str">
        <v>.</v>
      </c>
      <c r="DJ29" t="str">
        <v>.</v>
      </c>
      <c r="DK29" t="str">
        <v>.</v>
      </c>
      <c r="DL29" t="str">
        <v>.</v>
      </c>
      <c r="DM29" t="str">
        <v>.</v>
      </c>
      <c r="DN29" t="str">
        <v>.</v>
      </c>
      <c r="DO29" t="str">
        <v>.</v>
      </c>
      <c r="DP29" t="str">
        <v>.</v>
      </c>
      <c r="DQ29" t="str">
        <v>.</v>
      </c>
      <c r="DR29" t="str">
        <v>.</v>
      </c>
      <c r="DS29" t="str">
        <v>.</v>
      </c>
      <c r="DT29" t="str">
        <v>.</v>
      </c>
      <c r="DU29" t="str">
        <v>.</v>
      </c>
      <c r="DV29" t="str">
        <v>.</v>
      </c>
      <c r="DW29" t="str">
        <v>.</v>
      </c>
      <c r="DX29" t="str">
        <v>.</v>
      </c>
      <c r="DY29" t="str">
        <v>.</v>
      </c>
      <c r="DZ29" t="str">
        <v>.</v>
      </c>
      <c r="EA29" t="str">
        <v>.</v>
      </c>
      <c r="EB29" t="str">
        <v>.</v>
      </c>
      <c r="ED29">
        <v>290871</v>
      </c>
      <c r="EE29">
        <v>30087</v>
      </c>
      <c r="EF29" s="3" cm="1">
        <f t="array" ref="EF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"#")*(_xlpm.x&lt;&gt;EE29), _xlpm.x * 10 + _xlpm.d), 0), _xlfn.XLOOKUP(TRUE, ISNUMBER(_xlpm.b), _xlpm.b)))))</f>
        <v>0</v>
      </c>
      <c r="EH29">
        <v>0</v>
      </c>
    </row>
    <row r="30" spans="1:138">
      <c r="A30" s="1" t="s">
        <v>27</v>
      </c>
      <c r="B30" t="s">
        <v>156</v>
      </c>
      <c r="C30" t="str">
        <v>.</v>
      </c>
      <c r="D30" t="str">
        <v>.</v>
      </c>
      <c r="E30" t="str">
        <v>.</v>
      </c>
      <c r="F30" t="str">
        <v>.</v>
      </c>
      <c r="G30" t="str">
        <v>.</v>
      </c>
      <c r="H30" t="str">
        <v>.</v>
      </c>
      <c r="I30" t="str">
        <v>.</v>
      </c>
      <c r="J30" t="str">
        <v>.</v>
      </c>
      <c r="K30" t="str">
        <v>.</v>
      </c>
      <c r="L30" t="str">
        <v>.</v>
      </c>
      <c r="M30" t="str">
        <v>.</v>
      </c>
      <c r="N30" t="str">
        <v>.</v>
      </c>
      <c r="O30" t="str">
        <v>#</v>
      </c>
      <c r="P30" t="str">
        <v>.</v>
      </c>
      <c r="Q30" t="str">
        <v>.</v>
      </c>
      <c r="R30" t="str">
        <v>.</v>
      </c>
      <c r="S30" t="str">
        <v>.</v>
      </c>
      <c r="T30" t="str">
        <v>.</v>
      </c>
      <c r="U30" t="str">
        <v>.</v>
      </c>
      <c r="V30" t="str">
        <v>#</v>
      </c>
      <c r="W30" t="str">
        <v>.</v>
      </c>
      <c r="X30" t="str">
        <v>.</v>
      </c>
      <c r="Y30" t="str">
        <v>.</v>
      </c>
      <c r="Z30" t="str">
        <v>.</v>
      </c>
      <c r="AA30" t="str">
        <v>.</v>
      </c>
      <c r="AB30" t="str">
        <v>.</v>
      </c>
      <c r="AC30" t="str">
        <v>.</v>
      </c>
      <c r="AD30" t="str">
        <v>.</v>
      </c>
      <c r="AE30" t="str">
        <v>.</v>
      </c>
      <c r="AF30" t="str">
        <v>#</v>
      </c>
      <c r="AG30" t="str">
        <v>.</v>
      </c>
      <c r="AH30" t="str">
        <v>.</v>
      </c>
      <c r="AI30" t="str">
        <v>.</v>
      </c>
      <c r="AJ30" t="str">
        <v>.</v>
      </c>
      <c r="AK30" t="str">
        <v>.</v>
      </c>
      <c r="AL30" t="str">
        <v>.</v>
      </c>
      <c r="AM30" t="str">
        <v>.</v>
      </c>
      <c r="AN30" t="str">
        <v>.</v>
      </c>
      <c r="AO30" t="str">
        <v>.</v>
      </c>
      <c r="AP30" t="str">
        <v>.</v>
      </c>
      <c r="AQ30" t="str">
        <v>.</v>
      </c>
      <c r="AR30" t="str">
        <v>.</v>
      </c>
      <c r="AS30" t="str">
        <v>.</v>
      </c>
      <c r="AT30" t="str">
        <v>.</v>
      </c>
      <c r="AU30" t="str">
        <v>.</v>
      </c>
      <c r="AV30" t="str">
        <v>#</v>
      </c>
      <c r="AW30" t="str">
        <v>#</v>
      </c>
      <c r="AX30" t="str">
        <v>.</v>
      </c>
      <c r="AY30" t="str">
        <v>.</v>
      </c>
      <c r="AZ30" t="str">
        <v>.</v>
      </c>
      <c r="BA30" t="str">
        <v>.</v>
      </c>
      <c r="BB30" t="str">
        <v>.</v>
      </c>
      <c r="BC30" t="str">
        <v>.</v>
      </c>
      <c r="BD30" t="str">
        <v>.</v>
      </c>
      <c r="BE30" t="str">
        <v>.</v>
      </c>
      <c r="BF30" t="str">
        <v>.</v>
      </c>
      <c r="BG30" t="str">
        <v>.</v>
      </c>
      <c r="BH30" t="str">
        <v>.</v>
      </c>
      <c r="BI30" t="str">
        <v>.</v>
      </c>
      <c r="BJ30" t="str">
        <v>.</v>
      </c>
      <c r="BK30" t="str">
        <v>.</v>
      </c>
      <c r="BL30" t="str">
        <v>.</v>
      </c>
      <c r="BM30" t="str">
        <v>.</v>
      </c>
      <c r="BN30" t="str">
        <v>.</v>
      </c>
      <c r="BO30" t="str">
        <v>.</v>
      </c>
      <c r="BP30" t="str">
        <v>.</v>
      </c>
      <c r="BQ30" t="str">
        <v>.</v>
      </c>
      <c r="BR30" t="str">
        <v>.</v>
      </c>
      <c r="BS30" t="str">
        <v>.</v>
      </c>
      <c r="BT30" t="str">
        <v>.</v>
      </c>
      <c r="BU30" t="str">
        <v>.</v>
      </c>
      <c r="BV30" t="str">
        <v>.</v>
      </c>
      <c r="BW30" t="str">
        <v>.</v>
      </c>
      <c r="BX30" t="str">
        <v>.</v>
      </c>
      <c r="BY30" t="str">
        <v>.</v>
      </c>
      <c r="BZ30" t="str">
        <v>.</v>
      </c>
      <c r="CA30" t="str">
        <v>.</v>
      </c>
      <c r="CB30" t="str">
        <v>.</v>
      </c>
      <c r="CC30" t="str">
        <v>#</v>
      </c>
      <c r="CD30" t="str">
        <v>.</v>
      </c>
      <c r="CE30" t="str">
        <v>.</v>
      </c>
      <c r="CF30" t="str">
        <v>.</v>
      </c>
      <c r="CG30" t="str">
        <v>.</v>
      </c>
      <c r="CH30" t="str">
        <v>.</v>
      </c>
      <c r="CI30" t="str">
        <v>.</v>
      </c>
      <c r="CJ30" t="str">
        <v>#</v>
      </c>
      <c r="CK30" t="str">
        <v>.</v>
      </c>
      <c r="CL30" t="str">
        <v>.</v>
      </c>
      <c r="CM30" t="str">
        <v>.</v>
      </c>
      <c r="CN30" t="str">
        <v>.</v>
      </c>
      <c r="CO30" t="str">
        <v>.</v>
      </c>
      <c r="CP30" t="str">
        <v>.</v>
      </c>
      <c r="CQ30" t="str">
        <v>.</v>
      </c>
      <c r="CR30" t="str">
        <v>.</v>
      </c>
      <c r="CS30" t="str">
        <v>.</v>
      </c>
      <c r="CT30" t="str">
        <v>.</v>
      </c>
      <c r="CU30" t="str">
        <v>.</v>
      </c>
      <c r="CV30" t="str">
        <v>.</v>
      </c>
      <c r="CW30" t="str">
        <v>.</v>
      </c>
      <c r="CX30" t="str">
        <v>.</v>
      </c>
      <c r="CY30" t="str">
        <v>.</v>
      </c>
      <c r="CZ30" t="str">
        <v>.</v>
      </c>
      <c r="DA30" t="str">
        <v>.</v>
      </c>
      <c r="DB30" t="str">
        <v>.</v>
      </c>
      <c r="DC30" t="str">
        <v>.</v>
      </c>
      <c r="DD30" t="str">
        <v>.</v>
      </c>
      <c r="DE30" t="str">
        <v>.</v>
      </c>
      <c r="DF30" t="str">
        <v>.</v>
      </c>
      <c r="DG30" t="str">
        <v>#</v>
      </c>
      <c r="DH30" t="str">
        <v>.</v>
      </c>
      <c r="DI30" t="str">
        <v>.</v>
      </c>
      <c r="DJ30" t="str">
        <v>.</v>
      </c>
      <c r="DK30" t="str">
        <v>.</v>
      </c>
      <c r="DL30" t="str">
        <v>.</v>
      </c>
      <c r="DM30" t="str">
        <v>.</v>
      </c>
      <c r="DN30" t="str">
        <v>#</v>
      </c>
      <c r="DO30" t="str">
        <v>.</v>
      </c>
      <c r="DP30" t="str">
        <v>.</v>
      </c>
      <c r="DQ30" t="str">
        <v>.</v>
      </c>
      <c r="DR30" t="str">
        <v>.</v>
      </c>
      <c r="DS30" t="str">
        <v>.</v>
      </c>
      <c r="DT30" t="str">
        <v>.</v>
      </c>
      <c r="DU30" t="str">
        <v>.</v>
      </c>
      <c r="DV30" t="str">
        <v>.</v>
      </c>
      <c r="DW30" t="str">
        <v>.</v>
      </c>
      <c r="DX30" t="str">
        <v>.</v>
      </c>
      <c r="DY30" t="str">
        <v>.</v>
      </c>
      <c r="DZ30" t="str">
        <v>.</v>
      </c>
      <c r="EA30" t="str">
        <v>.</v>
      </c>
      <c r="EB30" t="str">
        <v>.</v>
      </c>
      <c r="ED30">
        <v>280871</v>
      </c>
      <c r="EE30">
        <v>29087</v>
      </c>
      <c r="EF30" s="3" cm="1">
        <f t="array" ref="EF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"#")*(_xlpm.x&lt;&gt;EE30), _xlpm.x * 10 + _xlpm.d), 0), _xlfn.XLOOKUP(TRUE, ISNUMBER(_xlpm.b), _xlpm.b)))))</f>
        <v>640851</v>
      </c>
      <c r="EH30">
        <v>640851</v>
      </c>
    </row>
    <row r="31" spans="1:138">
      <c r="A31" s="1" t="s">
        <v>28</v>
      </c>
      <c r="B31" t="s">
        <v>156</v>
      </c>
      <c r="C31" t="str">
        <v>.</v>
      </c>
      <c r="D31" t="str">
        <v>#</v>
      </c>
      <c r="E31" t="str">
        <v>.</v>
      </c>
      <c r="F31" t="str">
        <v>.</v>
      </c>
      <c r="G31" t="str">
        <v>.</v>
      </c>
      <c r="H31" t="str">
        <v>.</v>
      </c>
      <c r="I31" t="str">
        <v>.</v>
      </c>
      <c r="J31" t="str">
        <v>.</v>
      </c>
      <c r="K31" t="str">
        <v>#</v>
      </c>
      <c r="L31" t="str">
        <v>.</v>
      </c>
      <c r="M31" t="str">
        <v>.</v>
      </c>
      <c r="N31" t="str">
        <v>.</v>
      </c>
      <c r="O31" t="str">
        <v>.</v>
      </c>
      <c r="P31" t="str">
        <v>.</v>
      </c>
      <c r="Q31" t="str">
        <v>.</v>
      </c>
      <c r="R31" t="str">
        <v>.</v>
      </c>
      <c r="S31" t="str">
        <v>.</v>
      </c>
      <c r="T31" t="str">
        <v>.</v>
      </c>
      <c r="U31" t="str">
        <v>.</v>
      </c>
      <c r="V31" t="str">
        <v>.</v>
      </c>
      <c r="W31" t="str">
        <v>.</v>
      </c>
      <c r="X31" t="str">
        <v>.</v>
      </c>
      <c r="Y31" t="str">
        <v>.</v>
      </c>
      <c r="Z31" t="str">
        <v>.</v>
      </c>
      <c r="AA31" t="str">
        <v>.</v>
      </c>
      <c r="AB31" t="str">
        <v>.</v>
      </c>
      <c r="AC31" t="str">
        <v>.</v>
      </c>
      <c r="AD31" t="str">
        <v>.</v>
      </c>
      <c r="AE31" t="str">
        <v>.</v>
      </c>
      <c r="AF31" t="str">
        <v>.</v>
      </c>
      <c r="AG31" t="str">
        <v>.</v>
      </c>
      <c r="AH31" t="str">
        <v>.</v>
      </c>
      <c r="AI31" t="str">
        <v>.</v>
      </c>
      <c r="AJ31" t="str">
        <v>.</v>
      </c>
      <c r="AK31" t="str">
        <v>.</v>
      </c>
      <c r="AL31" t="str">
        <v>.</v>
      </c>
      <c r="AM31" t="str">
        <v>.</v>
      </c>
      <c r="AN31" t="str">
        <v>.</v>
      </c>
      <c r="AO31" t="str">
        <v>.</v>
      </c>
      <c r="AP31" t="str">
        <v>.</v>
      </c>
      <c r="AQ31" t="str">
        <v>.</v>
      </c>
      <c r="AR31" t="str">
        <v>.</v>
      </c>
      <c r="AS31" t="str">
        <v>.</v>
      </c>
      <c r="AT31" t="str">
        <v>.</v>
      </c>
      <c r="AU31" t="str">
        <v>.</v>
      </c>
      <c r="AV31" t="str">
        <v>.</v>
      </c>
      <c r="AW31" t="str">
        <v>.</v>
      </c>
      <c r="AX31" t="str">
        <v>.</v>
      </c>
      <c r="AY31" t="str">
        <v>.</v>
      </c>
      <c r="AZ31" t="str">
        <v>.</v>
      </c>
      <c r="BA31" t="str">
        <v>.</v>
      </c>
      <c r="BB31" t="str">
        <v>.</v>
      </c>
      <c r="BC31" t="str">
        <v>.</v>
      </c>
      <c r="BD31" t="str">
        <v>.</v>
      </c>
      <c r="BE31" t="str">
        <v>.</v>
      </c>
      <c r="BF31" t="str">
        <v>.</v>
      </c>
      <c r="BG31" t="str">
        <v>#</v>
      </c>
      <c r="BH31" t="str">
        <v>.</v>
      </c>
      <c r="BI31" t="str">
        <v>#</v>
      </c>
      <c r="BJ31" t="str">
        <v>.</v>
      </c>
      <c r="BK31" t="str">
        <v>.</v>
      </c>
      <c r="BL31" t="str">
        <v>.</v>
      </c>
      <c r="BM31" t="str">
        <v>.</v>
      </c>
      <c r="BN31" t="str">
        <v>.</v>
      </c>
      <c r="BO31" t="str">
        <v>.</v>
      </c>
      <c r="BP31" t="str">
        <v>.</v>
      </c>
      <c r="BQ31" t="str">
        <v>.</v>
      </c>
      <c r="BR31" t="str">
        <v>.</v>
      </c>
      <c r="BS31" t="str">
        <v>.</v>
      </c>
      <c r="BT31" t="str">
        <v>.</v>
      </c>
      <c r="BU31" t="str">
        <v>.</v>
      </c>
      <c r="BV31" t="str">
        <v>.</v>
      </c>
      <c r="BW31" t="str">
        <v>.</v>
      </c>
      <c r="BX31" t="str">
        <v>.</v>
      </c>
      <c r="BY31" t="str">
        <v>.</v>
      </c>
      <c r="BZ31" t="str">
        <v>.</v>
      </c>
      <c r="CA31" t="str">
        <v>.</v>
      </c>
      <c r="CB31" t="str">
        <v>.</v>
      </c>
      <c r="CC31" t="str">
        <v>.</v>
      </c>
      <c r="CD31" t="str">
        <v>.</v>
      </c>
      <c r="CE31" t="str">
        <v>.</v>
      </c>
      <c r="CF31" t="str">
        <v>.</v>
      </c>
      <c r="CG31" t="str">
        <v>.</v>
      </c>
      <c r="CH31" t="str">
        <v>#</v>
      </c>
      <c r="CI31" t="str">
        <v>.</v>
      </c>
      <c r="CJ31" t="str">
        <v>.</v>
      </c>
      <c r="CK31" t="str">
        <v>.</v>
      </c>
      <c r="CL31" t="str">
        <v>.</v>
      </c>
      <c r="CM31" t="str">
        <v>#</v>
      </c>
      <c r="CN31" t="str">
        <v>.</v>
      </c>
      <c r="CO31" t="str">
        <v>.</v>
      </c>
      <c r="CP31" t="str">
        <v>.</v>
      </c>
      <c r="CQ31" t="str">
        <v>.</v>
      </c>
      <c r="CR31" t="str">
        <v>.</v>
      </c>
      <c r="CS31" t="str">
        <v>#</v>
      </c>
      <c r="CT31" t="str">
        <v>.</v>
      </c>
      <c r="CU31" t="str">
        <v>.</v>
      </c>
      <c r="CV31" t="str">
        <v>#</v>
      </c>
      <c r="CW31" t="str">
        <v>.</v>
      </c>
      <c r="CX31" t="str">
        <v>.</v>
      </c>
      <c r="CY31" t="str">
        <v>.</v>
      </c>
      <c r="CZ31" t="str">
        <v>.</v>
      </c>
      <c r="DA31" t="str">
        <v>.</v>
      </c>
      <c r="DB31" t="str">
        <v>.</v>
      </c>
      <c r="DC31" t="str">
        <v>.</v>
      </c>
      <c r="DD31" t="str">
        <v>.</v>
      </c>
      <c r="DE31" t="str">
        <v>.</v>
      </c>
      <c r="DF31" t="str">
        <v>.</v>
      </c>
      <c r="DG31" t="str">
        <v>.</v>
      </c>
      <c r="DH31" t="str">
        <v>.</v>
      </c>
      <c r="DI31" t="str">
        <v>.</v>
      </c>
      <c r="DJ31" t="str">
        <v>.</v>
      </c>
      <c r="DK31" t="str">
        <v>.</v>
      </c>
      <c r="DL31" t="str">
        <v>.</v>
      </c>
      <c r="DM31" t="str">
        <v>#</v>
      </c>
      <c r="DN31" t="str">
        <v>#</v>
      </c>
      <c r="DO31" t="str">
        <v>.</v>
      </c>
      <c r="DP31" t="str">
        <v>.</v>
      </c>
      <c r="DQ31" t="str">
        <v>.</v>
      </c>
      <c r="DR31" t="str">
        <v>.</v>
      </c>
      <c r="DS31" t="str">
        <v>.</v>
      </c>
      <c r="DT31" t="str">
        <v>.</v>
      </c>
      <c r="DU31" t="str">
        <v>.</v>
      </c>
      <c r="DV31" t="str">
        <v>.</v>
      </c>
      <c r="DW31" t="str">
        <v>.</v>
      </c>
      <c r="DX31" t="str">
        <v>.</v>
      </c>
      <c r="DY31" t="str">
        <v>.</v>
      </c>
      <c r="DZ31" t="str">
        <v>.</v>
      </c>
      <c r="EA31" t="str">
        <v>.</v>
      </c>
      <c r="EB31" t="str">
        <v>.</v>
      </c>
      <c r="ED31">
        <v>270871</v>
      </c>
      <c r="EE31">
        <v>28087</v>
      </c>
      <c r="EF31" s="3" cm="1">
        <f t="array" ref="EF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"#")*(_xlpm.x&lt;&gt;EE31), _xlpm.x * 10 + _xlpm.d), 0), _xlfn.XLOOKUP(TRUE, ISNUMBER(_xlpm.b), _xlpm.b)))))</f>
        <v>0</v>
      </c>
      <c r="EH31">
        <v>0</v>
      </c>
    </row>
    <row r="32" spans="1:138">
      <c r="A32" s="1" t="s">
        <v>29</v>
      </c>
      <c r="B32" t="s">
        <v>156</v>
      </c>
      <c r="C32" t="str">
        <v>.</v>
      </c>
      <c r="D32" t="str">
        <v>.</v>
      </c>
      <c r="E32" t="str">
        <v>.</v>
      </c>
      <c r="F32" t="str">
        <v>.</v>
      </c>
      <c r="G32" t="str">
        <v>.</v>
      </c>
      <c r="H32" t="str">
        <v>.</v>
      </c>
      <c r="I32" t="str">
        <v>.</v>
      </c>
      <c r="J32" t="str">
        <v>.</v>
      </c>
      <c r="K32" t="str">
        <v>.</v>
      </c>
      <c r="L32" t="str">
        <v>#</v>
      </c>
      <c r="M32" t="str">
        <v>.</v>
      </c>
      <c r="N32" t="str">
        <v>.</v>
      </c>
      <c r="O32" t="str">
        <v>.</v>
      </c>
      <c r="P32" t="str">
        <v>.</v>
      </c>
      <c r="Q32" t="str">
        <v>.</v>
      </c>
      <c r="R32" t="str">
        <v>#</v>
      </c>
      <c r="S32" t="str">
        <v>.</v>
      </c>
      <c r="T32" t="str">
        <v>.</v>
      </c>
      <c r="U32" t="str">
        <v>.</v>
      </c>
      <c r="V32" t="str">
        <v>.</v>
      </c>
      <c r="W32" t="str">
        <v>.</v>
      </c>
      <c r="X32" t="str">
        <v>.</v>
      </c>
      <c r="Y32" t="str">
        <v>.</v>
      </c>
      <c r="Z32" t="str">
        <v>.</v>
      </c>
      <c r="AA32" t="str">
        <v>.</v>
      </c>
      <c r="AB32" t="str">
        <v>.</v>
      </c>
      <c r="AC32" t="str">
        <v>.</v>
      </c>
      <c r="AD32" t="str">
        <v>.</v>
      </c>
      <c r="AE32" t="str">
        <v>.</v>
      </c>
      <c r="AF32" t="str">
        <v>#</v>
      </c>
      <c r="AG32" t="str">
        <v>.</v>
      </c>
      <c r="AH32" t="str">
        <v>.</v>
      </c>
      <c r="AI32" t="str">
        <v>.</v>
      </c>
      <c r="AJ32" t="str">
        <v>.</v>
      </c>
      <c r="AK32" t="str">
        <v>.</v>
      </c>
      <c r="AL32" t="str">
        <v>.</v>
      </c>
      <c r="AM32" t="str">
        <v>.</v>
      </c>
      <c r="AN32" t="str">
        <v>.</v>
      </c>
      <c r="AO32" t="str">
        <v>.</v>
      </c>
      <c r="AP32" t="str">
        <v>#</v>
      </c>
      <c r="AQ32" t="str">
        <v>.</v>
      </c>
      <c r="AR32" t="str">
        <v>.</v>
      </c>
      <c r="AS32" t="str">
        <v>.</v>
      </c>
      <c r="AT32" t="str">
        <v>.</v>
      </c>
      <c r="AU32" t="str">
        <v>.</v>
      </c>
      <c r="AV32" t="str">
        <v>.</v>
      </c>
      <c r="AW32" t="str">
        <v>.</v>
      </c>
      <c r="AX32" t="str">
        <v>.</v>
      </c>
      <c r="AY32" t="str">
        <v>.</v>
      </c>
      <c r="AZ32" t="str">
        <v>.</v>
      </c>
      <c r="BA32" t="str">
        <v>.</v>
      </c>
      <c r="BB32" t="str">
        <v>.</v>
      </c>
      <c r="BC32" t="str">
        <v>.</v>
      </c>
      <c r="BD32" t="str">
        <v>.</v>
      </c>
      <c r="BE32" t="str">
        <v>.</v>
      </c>
      <c r="BF32" t="str">
        <v>.</v>
      </c>
      <c r="BG32" t="str">
        <v>.</v>
      </c>
      <c r="BH32" t="str">
        <v>.</v>
      </c>
      <c r="BI32" t="str">
        <v>.</v>
      </c>
      <c r="BJ32" t="str">
        <v>.</v>
      </c>
      <c r="BK32" t="str">
        <v>.</v>
      </c>
      <c r="BL32" t="str">
        <v>.</v>
      </c>
      <c r="BM32" t="str">
        <v>.</v>
      </c>
      <c r="BN32" t="str">
        <v>.</v>
      </c>
      <c r="BO32" t="str">
        <v>.</v>
      </c>
      <c r="BP32" t="str">
        <v>.</v>
      </c>
      <c r="BQ32" t="str">
        <v>.</v>
      </c>
      <c r="BR32" t="str">
        <v>.</v>
      </c>
      <c r="BS32" t="str">
        <v>.</v>
      </c>
      <c r="BT32" t="str">
        <v>#</v>
      </c>
      <c r="BU32" t="str">
        <v>.</v>
      </c>
      <c r="BV32" t="str">
        <v>.</v>
      </c>
      <c r="BW32" t="str">
        <v>.</v>
      </c>
      <c r="BX32" t="str">
        <v>.</v>
      </c>
      <c r="BY32" t="str">
        <v>.</v>
      </c>
      <c r="BZ32" t="str">
        <v>.</v>
      </c>
      <c r="CA32" t="str">
        <v>.</v>
      </c>
      <c r="CB32" t="str">
        <v>.</v>
      </c>
      <c r="CC32" t="str">
        <v>.</v>
      </c>
      <c r="CD32" t="str">
        <v>.</v>
      </c>
      <c r="CE32" t="str">
        <v>.</v>
      </c>
      <c r="CF32" t="str">
        <v>.</v>
      </c>
      <c r="CG32" t="str">
        <v>.</v>
      </c>
      <c r="CH32" t="str">
        <v>.</v>
      </c>
      <c r="CI32" t="str">
        <v>.</v>
      </c>
      <c r="CJ32" t="str">
        <v>.</v>
      </c>
      <c r="CK32" t="str">
        <v>.</v>
      </c>
      <c r="CL32" t="str">
        <v>#</v>
      </c>
      <c r="CM32" t="str">
        <v>.</v>
      </c>
      <c r="CN32" t="str">
        <v>.</v>
      </c>
      <c r="CO32" t="str">
        <v>.</v>
      </c>
      <c r="CP32" t="str">
        <v>.</v>
      </c>
      <c r="CQ32" t="str">
        <v>.</v>
      </c>
      <c r="CR32" t="str">
        <v>.</v>
      </c>
      <c r="CS32" t="str">
        <v>.</v>
      </c>
      <c r="CT32" t="str">
        <v>.</v>
      </c>
      <c r="CU32" t="str">
        <v>.</v>
      </c>
      <c r="CV32" t="str">
        <v>#</v>
      </c>
      <c r="CW32" t="str">
        <v>#</v>
      </c>
      <c r="CX32" t="str">
        <v>.</v>
      </c>
      <c r="CY32" t="str">
        <v>.</v>
      </c>
      <c r="CZ32" t="str">
        <v>.</v>
      </c>
      <c r="DA32" t="str">
        <v>.</v>
      </c>
      <c r="DB32" t="str">
        <v>.</v>
      </c>
      <c r="DC32" t="str">
        <v>.</v>
      </c>
      <c r="DD32" t="str">
        <v>.</v>
      </c>
      <c r="DE32" t="str">
        <v>#</v>
      </c>
      <c r="DF32" t="str">
        <v>.</v>
      </c>
      <c r="DG32" t="str">
        <v>.</v>
      </c>
      <c r="DH32" t="str">
        <v>.</v>
      </c>
      <c r="DI32" t="str">
        <v>.</v>
      </c>
      <c r="DJ32" t="str">
        <v>.</v>
      </c>
      <c r="DK32" t="str">
        <v>.</v>
      </c>
      <c r="DL32" t="str">
        <v>.</v>
      </c>
      <c r="DM32" t="str">
        <v>.</v>
      </c>
      <c r="DN32" t="str">
        <v>.</v>
      </c>
      <c r="DO32" t="str">
        <v>.</v>
      </c>
      <c r="DP32" t="str">
        <v>.</v>
      </c>
      <c r="DQ32" t="str">
        <v>.</v>
      </c>
      <c r="DR32" t="str">
        <v>.</v>
      </c>
      <c r="DS32" t="str">
        <v>.</v>
      </c>
      <c r="DT32" t="str">
        <v>.</v>
      </c>
      <c r="DU32" t="str">
        <v>.</v>
      </c>
      <c r="DV32" t="str">
        <v>.</v>
      </c>
      <c r="DW32" t="str">
        <v>.</v>
      </c>
      <c r="DX32" t="str">
        <v>.</v>
      </c>
      <c r="DY32" t="str">
        <v>.</v>
      </c>
      <c r="DZ32" t="str">
        <v>.</v>
      </c>
      <c r="EA32" t="str">
        <v>.</v>
      </c>
      <c r="EB32" t="str">
        <v>.</v>
      </c>
      <c r="ED32">
        <v>260871</v>
      </c>
      <c r="EE32">
        <v>27087</v>
      </c>
      <c r="EF32" s="3" cm="1">
        <f t="array" ref="EF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"#")*(_xlpm.x&lt;&gt;EE32), _xlpm.x * 10 + _xlpm.d), 0), _xlfn.XLOOKUP(TRUE, ISNUMBER(_xlpm.b), _xlpm.b)))))</f>
        <v>0</v>
      </c>
      <c r="EH32">
        <v>0</v>
      </c>
    </row>
    <row r="33" spans="1:138">
      <c r="A33" s="1" t="s">
        <v>30</v>
      </c>
      <c r="B33" t="s">
        <v>156</v>
      </c>
      <c r="C33" t="str">
        <v>.</v>
      </c>
      <c r="D33" t="str">
        <v>.</v>
      </c>
      <c r="E33" t="str">
        <v>.</v>
      </c>
      <c r="F33" t="str">
        <v>#</v>
      </c>
      <c r="G33" t="str">
        <v>.</v>
      </c>
      <c r="H33" t="str">
        <v>.</v>
      </c>
      <c r="I33" t="str">
        <v>.</v>
      </c>
      <c r="J33" t="str">
        <v>.</v>
      </c>
      <c r="K33" t="str">
        <v>.</v>
      </c>
      <c r="L33" t="str">
        <v>.</v>
      </c>
      <c r="M33" t="str">
        <v>.</v>
      </c>
      <c r="N33" t="str">
        <v>.</v>
      </c>
      <c r="O33" t="str">
        <v>.</v>
      </c>
      <c r="P33" t="str">
        <v>.</v>
      </c>
      <c r="Q33" t="str">
        <v>.</v>
      </c>
      <c r="R33" t="str">
        <v>.</v>
      </c>
      <c r="S33" t="str">
        <v>.</v>
      </c>
      <c r="T33" t="str">
        <v>.</v>
      </c>
      <c r="U33" t="str">
        <v>.</v>
      </c>
      <c r="V33" t="str">
        <v>.</v>
      </c>
      <c r="W33" t="str">
        <v>.</v>
      </c>
      <c r="X33" t="str">
        <v>.</v>
      </c>
      <c r="Y33" t="str">
        <v>.</v>
      </c>
      <c r="Z33" t="str">
        <v>.</v>
      </c>
      <c r="AA33" t="str">
        <v>.</v>
      </c>
      <c r="AB33" t="str">
        <v>.</v>
      </c>
      <c r="AC33" t="str">
        <v>.</v>
      </c>
      <c r="AD33" t="str">
        <v>.</v>
      </c>
      <c r="AE33" t="str">
        <v>.</v>
      </c>
      <c r="AF33" t="str">
        <v>.</v>
      </c>
      <c r="AG33" t="str">
        <v>.</v>
      </c>
      <c r="AH33" t="str">
        <v>.</v>
      </c>
      <c r="AI33" t="str">
        <v>.</v>
      </c>
      <c r="AJ33" t="str">
        <v>.</v>
      </c>
      <c r="AK33" t="str">
        <v>.</v>
      </c>
      <c r="AL33" t="str">
        <v>.</v>
      </c>
      <c r="AM33" t="str">
        <v>.</v>
      </c>
      <c r="AN33" t="str">
        <v>.</v>
      </c>
      <c r="AO33" t="str">
        <v>.</v>
      </c>
      <c r="AP33" t="str">
        <v>.</v>
      </c>
      <c r="AQ33" t="str">
        <v>.</v>
      </c>
      <c r="AR33" t="str">
        <v>.</v>
      </c>
      <c r="AS33" t="str">
        <v>.</v>
      </c>
      <c r="AT33" t="str">
        <v>.</v>
      </c>
      <c r="AU33" t="str">
        <v>.</v>
      </c>
      <c r="AV33" t="str">
        <v>.</v>
      </c>
      <c r="AW33" t="str">
        <v>.</v>
      </c>
      <c r="AX33" t="str">
        <v>.</v>
      </c>
      <c r="AY33" t="str">
        <v>.</v>
      </c>
      <c r="AZ33" t="str">
        <v>.</v>
      </c>
      <c r="BA33" t="str">
        <v>.</v>
      </c>
      <c r="BB33" t="str">
        <v>.</v>
      </c>
      <c r="BC33" t="str">
        <v>.</v>
      </c>
      <c r="BD33" t="str">
        <v>.</v>
      </c>
      <c r="BE33" t="str">
        <v>.</v>
      </c>
      <c r="BF33" t="str">
        <v>.</v>
      </c>
      <c r="BG33" t="str">
        <v>.</v>
      </c>
      <c r="BH33" t="str">
        <v>.</v>
      </c>
      <c r="BI33" t="str">
        <v>.</v>
      </c>
      <c r="BJ33" t="str">
        <v>.</v>
      </c>
      <c r="BK33" t="str">
        <v>.</v>
      </c>
      <c r="BL33" t="str">
        <v>.</v>
      </c>
      <c r="BM33" t="str">
        <v>.</v>
      </c>
      <c r="BN33" t="str">
        <v>.</v>
      </c>
      <c r="BO33" t="str">
        <v>.</v>
      </c>
      <c r="BP33" t="str">
        <v>.</v>
      </c>
      <c r="BQ33" t="str">
        <v>.</v>
      </c>
      <c r="BR33" t="str">
        <v>.</v>
      </c>
      <c r="BS33" t="str">
        <v>.</v>
      </c>
      <c r="BT33" t="str">
        <v>.</v>
      </c>
      <c r="BU33" t="str">
        <v>.</v>
      </c>
      <c r="BV33" t="str">
        <v>.</v>
      </c>
      <c r="BW33" t="str">
        <v>.</v>
      </c>
      <c r="BX33" t="str">
        <v>.</v>
      </c>
      <c r="BY33" t="str">
        <v>.</v>
      </c>
      <c r="BZ33" t="str">
        <v>.</v>
      </c>
      <c r="CA33" t="str">
        <v>.</v>
      </c>
      <c r="CB33" t="str">
        <v>.</v>
      </c>
      <c r="CC33" t="str">
        <v>.</v>
      </c>
      <c r="CD33" t="str">
        <v>.</v>
      </c>
      <c r="CE33" t="str">
        <v>.</v>
      </c>
      <c r="CF33" t="str">
        <v>.</v>
      </c>
      <c r="CG33" t="str">
        <v>#</v>
      </c>
      <c r="CH33" t="str">
        <v>.</v>
      </c>
      <c r="CI33" t="str">
        <v>.</v>
      </c>
      <c r="CJ33" t="str">
        <v>.</v>
      </c>
      <c r="CK33" t="str">
        <v>.</v>
      </c>
      <c r="CL33" t="str">
        <v>.</v>
      </c>
      <c r="CM33" t="str">
        <v>.</v>
      </c>
      <c r="CN33" t="str">
        <v>.</v>
      </c>
      <c r="CO33" t="str">
        <v>.</v>
      </c>
      <c r="CP33" t="str">
        <v>.</v>
      </c>
      <c r="CQ33" t="str">
        <v>.</v>
      </c>
      <c r="CR33" t="str">
        <v>.</v>
      </c>
      <c r="CS33" t="str">
        <v>.</v>
      </c>
      <c r="CT33" t="str">
        <v>.</v>
      </c>
      <c r="CU33" t="str">
        <v>.</v>
      </c>
      <c r="CV33" t="str">
        <v>.</v>
      </c>
      <c r="CW33" t="str">
        <v>.</v>
      </c>
      <c r="CX33" t="str">
        <v>.</v>
      </c>
      <c r="CY33" t="str">
        <v>.</v>
      </c>
      <c r="CZ33" t="str">
        <v>.</v>
      </c>
      <c r="DA33" t="str">
        <v>.</v>
      </c>
      <c r="DB33" t="str">
        <v>#</v>
      </c>
      <c r="DC33" t="str">
        <v>.</v>
      </c>
      <c r="DD33" t="str">
        <v>.</v>
      </c>
      <c r="DE33" t="str">
        <v>.</v>
      </c>
      <c r="DF33" t="str">
        <v>.</v>
      </c>
      <c r="DG33" t="str">
        <v>.</v>
      </c>
      <c r="DH33" t="str">
        <v>.</v>
      </c>
      <c r="DI33" t="str">
        <v>.</v>
      </c>
      <c r="DJ33" t="str">
        <v>.</v>
      </c>
      <c r="DK33" t="str">
        <v>.</v>
      </c>
      <c r="DL33" t="str">
        <v>.</v>
      </c>
      <c r="DM33" t="str">
        <v>.</v>
      </c>
      <c r="DN33" t="str">
        <v>.</v>
      </c>
      <c r="DO33" t="str">
        <v>.</v>
      </c>
      <c r="DP33" t="str">
        <v>.</v>
      </c>
      <c r="DQ33" t="str">
        <v>.</v>
      </c>
      <c r="DR33" t="str">
        <v>.</v>
      </c>
      <c r="DS33" t="str">
        <v>.</v>
      </c>
      <c r="DT33" t="str">
        <v>.</v>
      </c>
      <c r="DU33" t="str">
        <v>.</v>
      </c>
      <c r="DV33" t="str">
        <v>.</v>
      </c>
      <c r="DW33" t="str">
        <v>.</v>
      </c>
      <c r="DX33" t="str">
        <v>.</v>
      </c>
      <c r="DY33" t="str">
        <v>.</v>
      </c>
      <c r="DZ33" t="str">
        <v>.</v>
      </c>
      <c r="EA33" t="str">
        <v>.</v>
      </c>
      <c r="EB33" t="str">
        <v>.</v>
      </c>
      <c r="ED33">
        <v>250871</v>
      </c>
      <c r="EE33">
        <v>26087</v>
      </c>
      <c r="EF33" s="3" cm="1">
        <f t="array" ref="EF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"#")*(_xlpm.x&lt;&gt;EE33), _xlpm.x * 10 + _xlpm.d), 0), _xlfn.XLOOKUP(TRUE, ISNUMBER(_xlpm.b), _xlpm.b)))))</f>
        <v>0</v>
      </c>
      <c r="EH33">
        <v>0</v>
      </c>
    </row>
    <row r="34" spans="1:138">
      <c r="A34" s="1" t="s">
        <v>31</v>
      </c>
      <c r="B34" t="s">
        <v>156</v>
      </c>
      <c r="C34" t="str">
        <v>.</v>
      </c>
      <c r="D34" t="str">
        <v>#</v>
      </c>
      <c r="E34" t="str">
        <v>.</v>
      </c>
      <c r="F34" t="str">
        <v>.</v>
      </c>
      <c r="G34" t="str">
        <v>.</v>
      </c>
      <c r="H34" t="str">
        <v>#</v>
      </c>
      <c r="I34" t="str">
        <v>.</v>
      </c>
      <c r="J34" t="str">
        <v>.</v>
      </c>
      <c r="K34" t="str">
        <v>.</v>
      </c>
      <c r="L34" t="str">
        <v>.</v>
      </c>
      <c r="M34" t="str">
        <v>.</v>
      </c>
      <c r="N34" t="str">
        <v>#</v>
      </c>
      <c r="O34" t="str">
        <v>.</v>
      </c>
      <c r="P34" t="str">
        <v>.</v>
      </c>
      <c r="Q34" t="str">
        <v>.</v>
      </c>
      <c r="R34" t="str">
        <v>.</v>
      </c>
      <c r="S34" t="str">
        <v>.</v>
      </c>
      <c r="T34" t="str">
        <v>.</v>
      </c>
      <c r="U34" t="str">
        <v>.</v>
      </c>
      <c r="V34" t="str">
        <v>.</v>
      </c>
      <c r="W34" t="str">
        <v>.</v>
      </c>
      <c r="X34" t="str">
        <v>.</v>
      </c>
      <c r="Y34" t="str">
        <v>.</v>
      </c>
      <c r="Z34" t="str">
        <v>.</v>
      </c>
      <c r="AA34" t="str">
        <v>.</v>
      </c>
      <c r="AB34" t="str">
        <v>.</v>
      </c>
      <c r="AC34" t="str">
        <v>#</v>
      </c>
      <c r="AD34" t="str">
        <v>.</v>
      </c>
      <c r="AE34" t="str">
        <v>.</v>
      </c>
      <c r="AF34" t="str">
        <v>.</v>
      </c>
      <c r="AG34" t="str">
        <v>.</v>
      </c>
      <c r="AH34" t="str">
        <v>.</v>
      </c>
      <c r="AI34" t="str">
        <v>.</v>
      </c>
      <c r="AJ34" t="str">
        <v>.</v>
      </c>
      <c r="AK34" t="str">
        <v>.</v>
      </c>
      <c r="AL34" t="str">
        <v>.</v>
      </c>
      <c r="AM34" t="str">
        <v>.</v>
      </c>
      <c r="AN34" t="str">
        <v>.</v>
      </c>
      <c r="AO34" t="str">
        <v>.</v>
      </c>
      <c r="AP34" t="str">
        <v>.</v>
      </c>
      <c r="AQ34" t="str">
        <v>.</v>
      </c>
      <c r="AR34" t="str">
        <v>.</v>
      </c>
      <c r="AS34" t="str">
        <v>.</v>
      </c>
      <c r="AT34" t="str">
        <v>.</v>
      </c>
      <c r="AU34" t="str">
        <v>.</v>
      </c>
      <c r="AV34" t="str">
        <v>.</v>
      </c>
      <c r="AW34" t="str">
        <v>.</v>
      </c>
      <c r="AX34" t="str">
        <v>.</v>
      </c>
      <c r="AY34" t="str">
        <v>.</v>
      </c>
      <c r="AZ34" t="str">
        <v>.</v>
      </c>
      <c r="BA34" t="str">
        <v>.</v>
      </c>
      <c r="BB34" t="str">
        <v>.</v>
      </c>
      <c r="BC34" t="str">
        <v>.</v>
      </c>
      <c r="BD34" t="str">
        <v>.</v>
      </c>
      <c r="BE34" t="str">
        <v>.</v>
      </c>
      <c r="BF34" t="str">
        <v>.</v>
      </c>
      <c r="BG34" t="str">
        <v>.</v>
      </c>
      <c r="BH34" t="str">
        <v>.</v>
      </c>
      <c r="BI34" t="str">
        <v>.</v>
      </c>
      <c r="BJ34" t="str">
        <v>.</v>
      </c>
      <c r="BK34" t="str">
        <v>.</v>
      </c>
      <c r="BL34" t="str">
        <v>.</v>
      </c>
      <c r="BM34" t="str">
        <v>.</v>
      </c>
      <c r="BN34" t="str">
        <v>.</v>
      </c>
      <c r="BO34" t="str">
        <v>.</v>
      </c>
      <c r="BP34" t="str">
        <v>.</v>
      </c>
      <c r="BQ34" t="str">
        <v>.</v>
      </c>
      <c r="BR34" t="str">
        <v>.</v>
      </c>
      <c r="BS34" t="str">
        <v>.</v>
      </c>
      <c r="BT34" t="str">
        <v>.</v>
      </c>
      <c r="BU34" t="str">
        <v>.</v>
      </c>
      <c r="BV34" t="str">
        <v>.</v>
      </c>
      <c r="BW34" t="str">
        <v>.</v>
      </c>
      <c r="BX34" t="str">
        <v>.</v>
      </c>
      <c r="BY34" t="str">
        <v>.</v>
      </c>
      <c r="BZ34" t="str">
        <v>.</v>
      </c>
      <c r="CA34" t="str">
        <v>#</v>
      </c>
      <c r="CB34" t="str">
        <v>.</v>
      </c>
      <c r="CC34" t="str">
        <v>.</v>
      </c>
      <c r="CD34" t="str">
        <v>.</v>
      </c>
      <c r="CE34" t="str">
        <v>.</v>
      </c>
      <c r="CF34" t="str">
        <v>.</v>
      </c>
      <c r="CG34" t="str">
        <v>.</v>
      </c>
      <c r="CH34" t="str">
        <v>.</v>
      </c>
      <c r="CI34" t="str">
        <v>.</v>
      </c>
      <c r="CJ34" t="str">
        <v>.</v>
      </c>
      <c r="CK34" t="str">
        <v>.</v>
      </c>
      <c r="CL34" t="str">
        <v>.</v>
      </c>
      <c r="CM34" t="str">
        <v>.</v>
      </c>
      <c r="CN34" t="str">
        <v>.</v>
      </c>
      <c r="CO34" t="str">
        <v>.</v>
      </c>
      <c r="CP34" t="str">
        <v>.</v>
      </c>
      <c r="CQ34" t="str">
        <v>.</v>
      </c>
      <c r="CR34" t="str">
        <v>.</v>
      </c>
      <c r="CS34" t="str">
        <v>.</v>
      </c>
      <c r="CT34" t="str">
        <v>.</v>
      </c>
      <c r="CU34" t="str">
        <v>.</v>
      </c>
      <c r="CV34" t="str">
        <v>.</v>
      </c>
      <c r="CW34" t="str">
        <v>.</v>
      </c>
      <c r="CX34" t="str">
        <v>.</v>
      </c>
      <c r="CY34" t="str">
        <v>.</v>
      </c>
      <c r="CZ34" t="str">
        <v>.</v>
      </c>
      <c r="DA34" t="str">
        <v>.</v>
      </c>
      <c r="DB34" t="str">
        <v>.</v>
      </c>
      <c r="DC34" t="str">
        <v>.</v>
      </c>
      <c r="DD34" t="str">
        <v>.</v>
      </c>
      <c r="DE34" t="str">
        <v>.</v>
      </c>
      <c r="DF34" t="str">
        <v>.</v>
      </c>
      <c r="DG34" t="str">
        <v>.</v>
      </c>
      <c r="DH34" t="str">
        <v>.</v>
      </c>
      <c r="DI34" t="str">
        <v>.</v>
      </c>
      <c r="DJ34" t="str">
        <v>.</v>
      </c>
      <c r="DK34" t="str">
        <v>.</v>
      </c>
      <c r="DL34" t="str">
        <v>.</v>
      </c>
      <c r="DM34" t="str">
        <v>.</v>
      </c>
      <c r="DN34" t="str">
        <v>.</v>
      </c>
      <c r="DO34" t="str">
        <v>.</v>
      </c>
      <c r="DP34" t="str">
        <v>.</v>
      </c>
      <c r="DQ34" t="str">
        <v>.</v>
      </c>
      <c r="DR34" t="str">
        <v>.</v>
      </c>
      <c r="DS34" t="str">
        <v>.</v>
      </c>
      <c r="DT34" t="str">
        <v>.</v>
      </c>
      <c r="DU34" t="str">
        <v>.</v>
      </c>
      <c r="DV34" t="str">
        <v>#</v>
      </c>
      <c r="DW34" t="str">
        <v>.</v>
      </c>
      <c r="DX34" t="str">
        <v>.</v>
      </c>
      <c r="DY34" t="str">
        <v>.</v>
      </c>
      <c r="DZ34" t="str">
        <v>.</v>
      </c>
      <c r="EA34" t="str">
        <v>.</v>
      </c>
      <c r="EB34" t="str">
        <v>.</v>
      </c>
      <c r="ED34">
        <v>240871</v>
      </c>
      <c r="EE34">
        <v>25087</v>
      </c>
      <c r="EF34" s="3" cm="1">
        <f t="array" ref="EF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"#")*(_xlpm.x&lt;&gt;EE34), _xlpm.x * 10 + _xlpm.d), 0), _xlfn.XLOOKUP(TRUE, ISNUMBER(_xlpm.b), _xlpm.b)))))</f>
        <v>600873</v>
      </c>
      <c r="EH34">
        <v>600873</v>
      </c>
    </row>
    <row r="35" spans="1:138">
      <c r="A35" s="1" t="s">
        <v>32</v>
      </c>
      <c r="B35" t="s">
        <v>156</v>
      </c>
      <c r="C35" t="str">
        <v>.</v>
      </c>
      <c r="D35" t="str">
        <v>.</v>
      </c>
      <c r="E35" t="str">
        <v>.</v>
      </c>
      <c r="F35" t="str">
        <v>.</v>
      </c>
      <c r="G35" t="str">
        <v>.</v>
      </c>
      <c r="H35" t="str">
        <v>.</v>
      </c>
      <c r="I35" t="str">
        <v>.</v>
      </c>
      <c r="J35" t="str">
        <v>.</v>
      </c>
      <c r="K35" t="str">
        <v>.</v>
      </c>
      <c r="L35" t="str">
        <v>.</v>
      </c>
      <c r="M35" t="str">
        <v>.</v>
      </c>
      <c r="N35" t="str">
        <v>.</v>
      </c>
      <c r="O35" t="str">
        <v>.</v>
      </c>
      <c r="P35" t="str">
        <v>.</v>
      </c>
      <c r="Q35" t="str">
        <v>.</v>
      </c>
      <c r="R35" t="str">
        <v>.</v>
      </c>
      <c r="S35" t="str">
        <v>.</v>
      </c>
      <c r="T35" t="str">
        <v>.</v>
      </c>
      <c r="U35" t="str">
        <v>.</v>
      </c>
      <c r="V35" t="str">
        <v>.</v>
      </c>
      <c r="W35" t="str">
        <v>.</v>
      </c>
      <c r="X35" t="str">
        <v>.</v>
      </c>
      <c r="Y35" t="str">
        <v>.</v>
      </c>
      <c r="Z35" t="str">
        <v>.</v>
      </c>
      <c r="AA35" t="str">
        <v>.</v>
      </c>
      <c r="AB35" t="str">
        <v>.</v>
      </c>
      <c r="AC35" t="str">
        <v>.</v>
      </c>
      <c r="AD35" t="str">
        <v>.</v>
      </c>
      <c r="AE35" t="str">
        <v>.</v>
      </c>
      <c r="AF35" t="str">
        <v>.</v>
      </c>
      <c r="AG35" t="str">
        <v>.</v>
      </c>
      <c r="AH35" t="str">
        <v>.</v>
      </c>
      <c r="AI35" t="str">
        <v>.</v>
      </c>
      <c r="AJ35" t="str">
        <v>.</v>
      </c>
      <c r="AK35" t="str">
        <v>.</v>
      </c>
      <c r="AL35" t="str">
        <v>.</v>
      </c>
      <c r="AM35" t="str">
        <v>.</v>
      </c>
      <c r="AN35" t="str">
        <v>.</v>
      </c>
      <c r="AO35" t="str">
        <v>.</v>
      </c>
      <c r="AP35" t="str">
        <v>.</v>
      </c>
      <c r="AQ35" t="str">
        <v>.</v>
      </c>
      <c r="AR35" t="str">
        <v>.</v>
      </c>
      <c r="AS35" t="str">
        <v>.</v>
      </c>
      <c r="AT35" t="str">
        <v>.</v>
      </c>
      <c r="AU35" t="str">
        <v>.</v>
      </c>
      <c r="AV35" t="str">
        <v>.</v>
      </c>
      <c r="AW35" t="str">
        <v>.</v>
      </c>
      <c r="AX35" t="str">
        <v>.</v>
      </c>
      <c r="AY35" t="str">
        <v>.</v>
      </c>
      <c r="AZ35" t="str">
        <v>.</v>
      </c>
      <c r="BA35" t="str">
        <v>.</v>
      </c>
      <c r="BB35" t="str">
        <v>.</v>
      </c>
      <c r="BC35" t="str">
        <v>#</v>
      </c>
      <c r="BD35" t="str">
        <v>.</v>
      </c>
      <c r="BE35" t="str">
        <v>.</v>
      </c>
      <c r="BF35" t="str">
        <v>.</v>
      </c>
      <c r="BG35" t="str">
        <v>#</v>
      </c>
      <c r="BH35" t="str">
        <v>.</v>
      </c>
      <c r="BI35" t="str">
        <v>.</v>
      </c>
      <c r="BJ35" t="str">
        <v>.</v>
      </c>
      <c r="BK35" t="str">
        <v>.</v>
      </c>
      <c r="BL35" t="str">
        <v>.</v>
      </c>
      <c r="BM35" t="str">
        <v>.</v>
      </c>
      <c r="BN35" t="str">
        <v>.</v>
      </c>
      <c r="BO35" t="str">
        <v>.</v>
      </c>
      <c r="BP35" t="str">
        <v>.</v>
      </c>
      <c r="BQ35" t="str">
        <v>.</v>
      </c>
      <c r="BR35" t="str">
        <v>.</v>
      </c>
      <c r="BS35" t="str">
        <v>.</v>
      </c>
      <c r="BT35" t="str">
        <v>.</v>
      </c>
      <c r="BU35" t="str">
        <v>.</v>
      </c>
      <c r="BV35" t="str">
        <v>.</v>
      </c>
      <c r="BW35" t="str">
        <v>.</v>
      </c>
      <c r="BX35" t="str">
        <v>.</v>
      </c>
      <c r="BY35" t="str">
        <v>.</v>
      </c>
      <c r="BZ35" t="str">
        <v>.</v>
      </c>
      <c r="CA35" t="str">
        <v>.</v>
      </c>
      <c r="CB35" t="str">
        <v>.</v>
      </c>
      <c r="CC35" t="str">
        <v>.</v>
      </c>
      <c r="CD35" t="str">
        <v>.</v>
      </c>
      <c r="CE35" t="str">
        <v>.</v>
      </c>
      <c r="CF35" t="str">
        <v>.</v>
      </c>
      <c r="CG35" t="str">
        <v>.</v>
      </c>
      <c r="CH35" t="str">
        <v>.</v>
      </c>
      <c r="CI35" t="str">
        <v>.</v>
      </c>
      <c r="CJ35" t="str">
        <v>.</v>
      </c>
      <c r="CK35" t="str">
        <v>.</v>
      </c>
      <c r="CL35" t="str">
        <v>.</v>
      </c>
      <c r="CM35" t="str">
        <v>.</v>
      </c>
      <c r="CN35" t="str">
        <v>.</v>
      </c>
      <c r="CO35" t="str">
        <v>.</v>
      </c>
      <c r="CP35" t="str">
        <v>.</v>
      </c>
      <c r="CQ35" t="str">
        <v>.</v>
      </c>
      <c r="CR35" t="str">
        <v>.</v>
      </c>
      <c r="CS35" t="str">
        <v>.</v>
      </c>
      <c r="CT35" t="str">
        <v>.</v>
      </c>
      <c r="CU35" t="str">
        <v>.</v>
      </c>
      <c r="CV35" t="str">
        <v>.</v>
      </c>
      <c r="CW35" t="str">
        <v>.</v>
      </c>
      <c r="CX35" t="str">
        <v>.</v>
      </c>
      <c r="CY35" t="str">
        <v>.</v>
      </c>
      <c r="CZ35" t="str">
        <v>.</v>
      </c>
      <c r="DA35" t="str">
        <v>.</v>
      </c>
      <c r="DB35" t="str">
        <v>.</v>
      </c>
      <c r="DC35" t="str">
        <v>.</v>
      </c>
      <c r="DD35" t="str">
        <v>.</v>
      </c>
      <c r="DE35" t="str">
        <v>.</v>
      </c>
      <c r="DF35" t="str">
        <v>.</v>
      </c>
      <c r="DG35" t="str">
        <v>.</v>
      </c>
      <c r="DH35" t="str">
        <v>.</v>
      </c>
      <c r="DI35" t="str">
        <v>.</v>
      </c>
      <c r="DJ35" t="str">
        <v>.</v>
      </c>
      <c r="DK35" t="str">
        <v>.</v>
      </c>
      <c r="DL35" t="str">
        <v>.</v>
      </c>
      <c r="DM35" t="str">
        <v>.</v>
      </c>
      <c r="DN35" t="str">
        <v>.</v>
      </c>
      <c r="DO35" t="str">
        <v>.</v>
      </c>
      <c r="DP35" t="str">
        <v>.</v>
      </c>
      <c r="DQ35" t="str">
        <v>.</v>
      </c>
      <c r="DR35" t="str">
        <v>.</v>
      </c>
      <c r="DS35" t="str">
        <v>.</v>
      </c>
      <c r="DT35" t="str">
        <v>.</v>
      </c>
      <c r="DU35" t="str">
        <v>.</v>
      </c>
      <c r="DV35" t="str">
        <v>#</v>
      </c>
      <c r="DW35" t="str">
        <v>.</v>
      </c>
      <c r="DX35" t="str">
        <v>.</v>
      </c>
      <c r="DY35" t="str">
        <v>.</v>
      </c>
      <c r="DZ35" t="str">
        <v>.</v>
      </c>
      <c r="EA35" t="str">
        <v>.</v>
      </c>
      <c r="EB35" t="str">
        <v>.</v>
      </c>
      <c r="ED35">
        <v>240882</v>
      </c>
      <c r="EE35">
        <v>24087</v>
      </c>
      <c r="EF35" s="3" cm="1">
        <f t="array" ref="EF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"#")*(_xlpm.x&lt;&gt;EE35), _xlpm.x * 10 + _xlpm.d), 0), _xlfn.XLOOKUP(TRUE, ISNUMBER(_xlpm.b), _xlpm.b)))))</f>
        <v>0</v>
      </c>
      <c r="EH35">
        <v>0</v>
      </c>
    </row>
    <row r="36" spans="1:138">
      <c r="A36" s="1" t="s">
        <v>33</v>
      </c>
      <c r="B36" t="s">
        <v>156</v>
      </c>
      <c r="C36" t="str">
        <v>.</v>
      </c>
      <c r="D36" t="str">
        <v>.</v>
      </c>
      <c r="E36" t="str">
        <v>.</v>
      </c>
      <c r="F36" t="str">
        <v>.</v>
      </c>
      <c r="G36" t="str">
        <v>.</v>
      </c>
      <c r="H36" t="str">
        <v>.</v>
      </c>
      <c r="I36" t="str">
        <v>.</v>
      </c>
      <c r="J36" t="str">
        <v>.</v>
      </c>
      <c r="K36" t="str">
        <v>.</v>
      </c>
      <c r="L36" t="str">
        <v>.</v>
      </c>
      <c r="M36" t="str">
        <v>.</v>
      </c>
      <c r="N36" t="str">
        <v>.</v>
      </c>
      <c r="O36" t="str">
        <v>.</v>
      </c>
      <c r="P36" t="str">
        <v>.</v>
      </c>
      <c r="Q36" t="str">
        <v>#</v>
      </c>
      <c r="R36" t="str">
        <v>.</v>
      </c>
      <c r="S36" t="str">
        <v>.</v>
      </c>
      <c r="T36" t="str">
        <v>.</v>
      </c>
      <c r="U36" t="str">
        <v>.</v>
      </c>
      <c r="V36" t="str">
        <v>.</v>
      </c>
      <c r="W36" t="str">
        <v>.</v>
      </c>
      <c r="X36" t="str">
        <v>.</v>
      </c>
      <c r="Y36" t="str">
        <v>.</v>
      </c>
      <c r="Z36" t="str">
        <v>.</v>
      </c>
      <c r="AA36" t="str">
        <v>.</v>
      </c>
      <c r="AB36" t="str">
        <v>.</v>
      </c>
      <c r="AC36" t="str">
        <v>.</v>
      </c>
      <c r="AD36" t="str">
        <v>.</v>
      </c>
      <c r="AE36" t="str">
        <v>.</v>
      </c>
      <c r="AF36" t="str">
        <v>.</v>
      </c>
      <c r="AG36" t="str">
        <v>.</v>
      </c>
      <c r="AH36" t="str">
        <v>#</v>
      </c>
      <c r="AI36" t="str">
        <v>.</v>
      </c>
      <c r="AJ36" t="str">
        <v>.</v>
      </c>
      <c r="AK36" t="str">
        <v>.</v>
      </c>
      <c r="AL36" t="str">
        <v>.</v>
      </c>
      <c r="AM36" t="str">
        <v>.</v>
      </c>
      <c r="AN36" t="str">
        <v>.</v>
      </c>
      <c r="AO36" t="str">
        <v>.</v>
      </c>
      <c r="AP36" t="str">
        <v>.</v>
      </c>
      <c r="AQ36" t="str">
        <v>.</v>
      </c>
      <c r="AR36" t="str">
        <v>.</v>
      </c>
      <c r="AS36" t="str">
        <v>.</v>
      </c>
      <c r="AT36" t="str">
        <v>.</v>
      </c>
      <c r="AU36" t="str">
        <v>.</v>
      </c>
      <c r="AV36" t="str">
        <v>.</v>
      </c>
      <c r="AW36" t="str">
        <v>.</v>
      </c>
      <c r="AX36" t="str">
        <v>.</v>
      </c>
      <c r="AY36" t="str">
        <v>.</v>
      </c>
      <c r="AZ36" t="str">
        <v>.</v>
      </c>
      <c r="BA36" t="str">
        <v>.</v>
      </c>
      <c r="BB36" t="str">
        <v>.</v>
      </c>
      <c r="BC36" t="str">
        <v>.</v>
      </c>
      <c r="BD36" t="str">
        <v>.</v>
      </c>
      <c r="BE36" t="str">
        <v>.</v>
      </c>
      <c r="BF36" t="str">
        <v>.</v>
      </c>
      <c r="BG36" t="str">
        <v>.</v>
      </c>
      <c r="BH36" t="str">
        <v>.</v>
      </c>
      <c r="BI36" t="str">
        <v>.</v>
      </c>
      <c r="BJ36" t="str">
        <v>.</v>
      </c>
      <c r="BK36" t="str">
        <v>.</v>
      </c>
      <c r="BL36" t="str">
        <v>.</v>
      </c>
      <c r="BM36" t="str">
        <v>.</v>
      </c>
      <c r="BN36" t="str">
        <v>.</v>
      </c>
      <c r="BO36" t="str">
        <v>.</v>
      </c>
      <c r="BP36" t="str">
        <v>.</v>
      </c>
      <c r="BQ36" t="str">
        <v>.</v>
      </c>
      <c r="BR36" t="str">
        <v>.</v>
      </c>
      <c r="BS36" t="str">
        <v>.</v>
      </c>
      <c r="BT36" t="str">
        <v>.</v>
      </c>
      <c r="BU36" t="str">
        <v>.</v>
      </c>
      <c r="BV36" t="str">
        <v>.</v>
      </c>
      <c r="BW36" t="str">
        <v>.</v>
      </c>
      <c r="BX36" t="str">
        <v>.</v>
      </c>
      <c r="BY36" t="str">
        <v>.</v>
      </c>
      <c r="BZ36" t="str">
        <v>.</v>
      </c>
      <c r="CA36" t="str">
        <v>.</v>
      </c>
      <c r="CB36" t="str">
        <v>.</v>
      </c>
      <c r="CC36" t="str">
        <v>.</v>
      </c>
      <c r="CD36" t="str">
        <v>.</v>
      </c>
      <c r="CE36" t="str">
        <v>.</v>
      </c>
      <c r="CF36" t="str">
        <v>.</v>
      </c>
      <c r="CG36" t="str">
        <v>.</v>
      </c>
      <c r="CH36" t="str">
        <v>.</v>
      </c>
      <c r="CI36" t="str">
        <v>.</v>
      </c>
      <c r="CJ36" t="str">
        <v>.</v>
      </c>
      <c r="CK36" t="str">
        <v>.</v>
      </c>
      <c r="CL36" t="str">
        <v>.</v>
      </c>
      <c r="CM36" t="str">
        <v>.</v>
      </c>
      <c r="CN36" t="str">
        <v>.</v>
      </c>
      <c r="CO36" t="str">
        <v>.</v>
      </c>
      <c r="CP36" t="str">
        <v>.</v>
      </c>
      <c r="CQ36" t="str">
        <v>.</v>
      </c>
      <c r="CR36" t="str">
        <v>.</v>
      </c>
      <c r="CS36" t="str">
        <v>.</v>
      </c>
      <c r="CT36" t="str">
        <v>.</v>
      </c>
      <c r="CU36" t="str">
        <v>.</v>
      </c>
      <c r="CV36" t="str">
        <v>.</v>
      </c>
      <c r="CW36" t="str">
        <v>.</v>
      </c>
      <c r="CX36" t="str">
        <v>.</v>
      </c>
      <c r="CY36" t="str">
        <v>.</v>
      </c>
      <c r="CZ36" t="str">
        <v>.</v>
      </c>
      <c r="DA36" t="str">
        <v>.</v>
      </c>
      <c r="DB36" t="str">
        <v>#</v>
      </c>
      <c r="DC36" t="str">
        <v>.</v>
      </c>
      <c r="DD36" t="str">
        <v>.</v>
      </c>
      <c r="DE36" t="str">
        <v>.</v>
      </c>
      <c r="DF36" t="str">
        <v>.</v>
      </c>
      <c r="DG36" t="str">
        <v>.</v>
      </c>
      <c r="DH36" t="str">
        <v>.</v>
      </c>
      <c r="DI36" t="str">
        <v>.</v>
      </c>
      <c r="DJ36" t="str">
        <v>.</v>
      </c>
      <c r="DK36" t="str">
        <v>.</v>
      </c>
      <c r="DL36" t="str">
        <v>#</v>
      </c>
      <c r="DM36" t="str">
        <v>.</v>
      </c>
      <c r="DN36" t="str">
        <v>.</v>
      </c>
      <c r="DO36" t="str">
        <v>.</v>
      </c>
      <c r="DP36" t="str">
        <v>.</v>
      </c>
      <c r="DQ36" t="str">
        <v>.</v>
      </c>
      <c r="DR36" t="str">
        <v>.</v>
      </c>
      <c r="DS36" t="str">
        <v>.</v>
      </c>
      <c r="DT36" t="str">
        <v>.</v>
      </c>
      <c r="DU36" t="str">
        <v>.</v>
      </c>
      <c r="DV36" t="str">
        <v>.</v>
      </c>
      <c r="DW36" t="str">
        <v>.</v>
      </c>
      <c r="DX36" t="str">
        <v>.</v>
      </c>
      <c r="DY36" t="str">
        <v>.</v>
      </c>
      <c r="DZ36" t="str">
        <v>.</v>
      </c>
      <c r="EA36" t="str">
        <v>.</v>
      </c>
      <c r="EB36" t="str">
        <v>.</v>
      </c>
      <c r="ED36">
        <v>240892</v>
      </c>
      <c r="EE36">
        <v>24088</v>
      </c>
      <c r="EF36" s="3" cm="1">
        <f t="array" ref="EF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"#")*(_xlpm.x&lt;&gt;EE36), _xlpm.x * 10 + _xlpm.d), 0), _xlfn.XLOOKUP(TRUE, ISNUMBER(_xlpm.b), _xlpm.b)))))</f>
        <v>560873</v>
      </c>
      <c r="EH36">
        <v>560873</v>
      </c>
    </row>
    <row r="37" spans="1:138">
      <c r="A37" s="1" t="s">
        <v>34</v>
      </c>
      <c r="B37" t="s">
        <v>156</v>
      </c>
      <c r="C37" t="str">
        <v>.</v>
      </c>
      <c r="D37" t="str">
        <v>.</v>
      </c>
      <c r="E37" t="str">
        <v>.</v>
      </c>
      <c r="F37" t="str">
        <v>.</v>
      </c>
      <c r="G37" t="str">
        <v>.</v>
      </c>
      <c r="H37" t="str">
        <v>.</v>
      </c>
      <c r="I37" t="str">
        <v>.</v>
      </c>
      <c r="J37" t="str">
        <v>.</v>
      </c>
      <c r="K37" t="str">
        <v>.</v>
      </c>
      <c r="L37" t="str">
        <v>.</v>
      </c>
      <c r="M37" t="str">
        <v>.</v>
      </c>
      <c r="N37" t="str">
        <v>#</v>
      </c>
      <c r="O37" t="str">
        <v>.</v>
      </c>
      <c r="P37" t="str">
        <v>.</v>
      </c>
      <c r="Q37" t="str">
        <v>.</v>
      </c>
      <c r="R37" t="str">
        <v>.</v>
      </c>
      <c r="S37" t="str">
        <v>.</v>
      </c>
      <c r="T37" t="str">
        <v>.</v>
      </c>
      <c r="U37" t="str">
        <v>.</v>
      </c>
      <c r="V37" t="str">
        <v>.</v>
      </c>
      <c r="W37" t="str">
        <v>.</v>
      </c>
      <c r="X37" t="str">
        <v>.</v>
      </c>
      <c r="Y37" t="str">
        <v>.</v>
      </c>
      <c r="Z37" t="str">
        <v>.</v>
      </c>
      <c r="AA37" t="str">
        <v>.</v>
      </c>
      <c r="AB37" t="str">
        <v>.</v>
      </c>
      <c r="AC37" t="str">
        <v>.</v>
      </c>
      <c r="AD37" t="str">
        <v>.</v>
      </c>
      <c r="AE37" t="str">
        <v>.</v>
      </c>
      <c r="AF37" t="str">
        <v>.</v>
      </c>
      <c r="AG37" t="str">
        <v>.</v>
      </c>
      <c r="AH37" t="str">
        <v>.</v>
      </c>
      <c r="AI37" t="str">
        <v>.</v>
      </c>
      <c r="AJ37" t="str">
        <v>.</v>
      </c>
      <c r="AK37" t="str">
        <v>.</v>
      </c>
      <c r="AL37" t="str">
        <v>.</v>
      </c>
      <c r="AM37" t="str">
        <v>.</v>
      </c>
      <c r="AN37" t="str">
        <v>.</v>
      </c>
      <c r="AO37" t="str">
        <v>.</v>
      </c>
      <c r="AP37" t="str">
        <v>.</v>
      </c>
      <c r="AQ37" t="str">
        <v>.</v>
      </c>
      <c r="AR37" t="str">
        <v>.</v>
      </c>
      <c r="AS37" t="str">
        <v>#</v>
      </c>
      <c r="AT37" t="str">
        <v>.</v>
      </c>
      <c r="AU37" t="str">
        <v>.</v>
      </c>
      <c r="AV37" t="str">
        <v>.</v>
      </c>
      <c r="AW37" t="str">
        <v>.</v>
      </c>
      <c r="AX37" t="str">
        <v>.</v>
      </c>
      <c r="AY37" t="str">
        <v>#</v>
      </c>
      <c r="AZ37" t="str">
        <v>.</v>
      </c>
      <c r="BA37" t="str">
        <v>.</v>
      </c>
      <c r="BB37" t="str">
        <v>.</v>
      </c>
      <c r="BC37" t="str">
        <v>.</v>
      </c>
      <c r="BD37" t="str">
        <v>.</v>
      </c>
      <c r="BE37" t="str">
        <v>.</v>
      </c>
      <c r="BF37" t="str">
        <v>.</v>
      </c>
      <c r="BG37" t="str">
        <v>.</v>
      </c>
      <c r="BH37" t="str">
        <v>.</v>
      </c>
      <c r="BI37" t="str">
        <v>#</v>
      </c>
      <c r="BJ37" t="str">
        <v>.</v>
      </c>
      <c r="BK37" t="str">
        <v>.</v>
      </c>
      <c r="BL37" t="str">
        <v>#</v>
      </c>
      <c r="BM37" t="str">
        <v>.</v>
      </c>
      <c r="BN37" t="str">
        <v>.</v>
      </c>
      <c r="BO37" t="str">
        <v>.</v>
      </c>
      <c r="BP37" t="str">
        <v>.</v>
      </c>
      <c r="BQ37" t="str">
        <v>.</v>
      </c>
      <c r="BR37" t="str">
        <v>.</v>
      </c>
      <c r="BS37" t="str">
        <v>.</v>
      </c>
      <c r="BT37" t="str">
        <v>.</v>
      </c>
      <c r="BU37" t="str">
        <v>.</v>
      </c>
      <c r="BV37" t="str">
        <v>.</v>
      </c>
      <c r="BW37" t="str">
        <v>.</v>
      </c>
      <c r="BX37" t="str">
        <v>.</v>
      </c>
      <c r="BY37" t="str">
        <v>.</v>
      </c>
      <c r="BZ37" t="str">
        <v>.</v>
      </c>
      <c r="CA37" t="str">
        <v>.</v>
      </c>
      <c r="CB37" t="str">
        <v>.</v>
      </c>
      <c r="CC37" t="str">
        <v>.</v>
      </c>
      <c r="CD37" t="str">
        <v>.</v>
      </c>
      <c r="CE37" t="str">
        <v>.</v>
      </c>
      <c r="CF37" t="str">
        <v>.</v>
      </c>
      <c r="CG37" t="str">
        <v>.</v>
      </c>
      <c r="CH37" t="str">
        <v>.</v>
      </c>
      <c r="CI37" t="str">
        <v>.</v>
      </c>
      <c r="CJ37" t="str">
        <v>.</v>
      </c>
      <c r="CK37" t="str">
        <v>.</v>
      </c>
      <c r="CL37" t="str">
        <v>.</v>
      </c>
      <c r="CM37" t="str">
        <v>.</v>
      </c>
      <c r="CN37" t="str">
        <v>.</v>
      </c>
      <c r="CO37" t="str">
        <v>#</v>
      </c>
      <c r="CP37" t="str">
        <v>.</v>
      </c>
      <c r="CQ37" t="str">
        <v>.</v>
      </c>
      <c r="CR37" t="str">
        <v>.</v>
      </c>
      <c r="CS37" t="str">
        <v>.</v>
      </c>
      <c r="CT37" t="str">
        <v>.</v>
      </c>
      <c r="CU37" t="str">
        <v>.</v>
      </c>
      <c r="CV37" t="str">
        <v>.</v>
      </c>
      <c r="CW37" t="str">
        <v>.</v>
      </c>
      <c r="CX37" t="str">
        <v>.</v>
      </c>
      <c r="CY37" t="str">
        <v>.</v>
      </c>
      <c r="CZ37" t="str">
        <v>.</v>
      </c>
      <c r="DA37" t="str">
        <v>.</v>
      </c>
      <c r="DB37" t="str">
        <v>.</v>
      </c>
      <c r="DC37" t="str">
        <v>.</v>
      </c>
      <c r="DD37" t="str">
        <v>.</v>
      </c>
      <c r="DE37" t="str">
        <v>.</v>
      </c>
      <c r="DF37" t="str">
        <v>.</v>
      </c>
      <c r="DG37" t="str">
        <v>.</v>
      </c>
      <c r="DH37" t="str">
        <v>.</v>
      </c>
      <c r="DI37" t="str">
        <v>.</v>
      </c>
      <c r="DJ37" t="str">
        <v>.</v>
      </c>
      <c r="DK37" t="str">
        <v>.</v>
      </c>
      <c r="DL37" t="str">
        <v>.</v>
      </c>
      <c r="DM37" t="str">
        <v>.</v>
      </c>
      <c r="DN37" t="str">
        <v>.</v>
      </c>
      <c r="DO37" t="str">
        <v>.</v>
      </c>
      <c r="DP37" t="str">
        <v>.</v>
      </c>
      <c r="DQ37" t="str">
        <v>.</v>
      </c>
      <c r="DR37" t="str">
        <v>.</v>
      </c>
      <c r="DS37" t="str">
        <v>.</v>
      </c>
      <c r="DT37" t="str">
        <v>.</v>
      </c>
      <c r="DU37" t="str">
        <v>.</v>
      </c>
      <c r="DV37" t="str">
        <v>.</v>
      </c>
      <c r="DW37" t="str">
        <v>.</v>
      </c>
      <c r="DX37" t="str">
        <v>.</v>
      </c>
      <c r="DY37" t="str">
        <v>.</v>
      </c>
      <c r="DZ37" t="str">
        <v>.</v>
      </c>
      <c r="EA37" t="str">
        <v>.</v>
      </c>
      <c r="EB37" t="str">
        <v>.</v>
      </c>
      <c r="ED37">
        <v>240902</v>
      </c>
      <c r="EE37">
        <v>24089</v>
      </c>
      <c r="EF37" s="3" cm="1">
        <f t="array" ref="EF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"#")*(_xlpm.x&lt;&gt;EE37), _xlpm.x * 10 + _xlpm.d), 0), _xlfn.XLOOKUP(TRUE, ISNUMBER(_xlpm.b), _xlpm.b)))))</f>
        <v>0</v>
      </c>
      <c r="EH37">
        <v>0</v>
      </c>
    </row>
    <row r="38" spans="1:138">
      <c r="A38" s="1" t="s">
        <v>35</v>
      </c>
      <c r="B38" t="s">
        <v>156</v>
      </c>
      <c r="C38" t="str">
        <v>.</v>
      </c>
      <c r="D38" t="str">
        <v>.</v>
      </c>
      <c r="E38" t="str">
        <v>.</v>
      </c>
      <c r="F38" t="str">
        <v>.</v>
      </c>
      <c r="G38" t="str">
        <v>.</v>
      </c>
      <c r="H38" t="str">
        <v>.</v>
      </c>
      <c r="I38" t="str">
        <v>.</v>
      </c>
      <c r="J38" t="str">
        <v>.</v>
      </c>
      <c r="K38" t="str">
        <v>.</v>
      </c>
      <c r="L38" t="str">
        <v>.</v>
      </c>
      <c r="M38" t="str">
        <v>.</v>
      </c>
      <c r="N38" t="str">
        <v>.</v>
      </c>
      <c r="O38" t="str">
        <v>.</v>
      </c>
      <c r="P38" t="str">
        <v>.</v>
      </c>
      <c r="Q38" t="str">
        <v>.</v>
      </c>
      <c r="R38" t="str">
        <v>.</v>
      </c>
      <c r="S38" t="str">
        <v>.</v>
      </c>
      <c r="T38" t="str">
        <v>.</v>
      </c>
      <c r="U38" t="str">
        <v>.</v>
      </c>
      <c r="V38" t="str">
        <v>.</v>
      </c>
      <c r="W38" t="str">
        <v>.</v>
      </c>
      <c r="X38" t="str">
        <v>.</v>
      </c>
      <c r="Y38" t="str">
        <v>.</v>
      </c>
      <c r="Z38" t="str">
        <v>.</v>
      </c>
      <c r="AA38" t="str">
        <v>.</v>
      </c>
      <c r="AB38" t="str">
        <v>#</v>
      </c>
      <c r="AC38" t="str">
        <v>.</v>
      </c>
      <c r="AD38" t="str">
        <v>.</v>
      </c>
      <c r="AE38" t="str">
        <v>.</v>
      </c>
      <c r="AF38" t="str">
        <v>.</v>
      </c>
      <c r="AG38" t="str">
        <v>.</v>
      </c>
      <c r="AH38" t="str">
        <v>.</v>
      </c>
      <c r="AI38" t="str">
        <v>.</v>
      </c>
      <c r="AJ38" t="str">
        <v>.</v>
      </c>
      <c r="AK38" t="str">
        <v>.</v>
      </c>
      <c r="AL38" t="str">
        <v>.</v>
      </c>
      <c r="AM38" t="str">
        <v>.</v>
      </c>
      <c r="AN38" t="str">
        <v>.</v>
      </c>
      <c r="AO38" t="str">
        <v>#</v>
      </c>
      <c r="AP38" t="str">
        <v>.</v>
      </c>
      <c r="AQ38" t="str">
        <v>.</v>
      </c>
      <c r="AR38" t="str">
        <v>.</v>
      </c>
      <c r="AS38" t="str">
        <v>.</v>
      </c>
      <c r="AT38" t="str">
        <v>.</v>
      </c>
      <c r="AU38" t="str">
        <v>.</v>
      </c>
      <c r="AV38" t="str">
        <v>.</v>
      </c>
      <c r="AW38" t="str">
        <v>.</v>
      </c>
      <c r="AX38" t="str">
        <v>.</v>
      </c>
      <c r="AY38" t="str">
        <v>.</v>
      </c>
      <c r="AZ38" t="str">
        <v>.</v>
      </c>
      <c r="BA38" t="str">
        <v>.</v>
      </c>
      <c r="BB38" t="str">
        <v>.</v>
      </c>
      <c r="BC38" t="str">
        <v>.</v>
      </c>
      <c r="BD38" t="str">
        <v>.</v>
      </c>
      <c r="BE38" t="str">
        <v>.</v>
      </c>
      <c r="BF38" t="str">
        <v>.</v>
      </c>
      <c r="BG38" t="str">
        <v>.</v>
      </c>
      <c r="BH38" t="str">
        <v>.</v>
      </c>
      <c r="BI38" t="str">
        <v>.</v>
      </c>
      <c r="BJ38" t="str">
        <v>.</v>
      </c>
      <c r="BK38" t="str">
        <v>.</v>
      </c>
      <c r="BL38" t="str">
        <v>.</v>
      </c>
      <c r="BM38" t="str">
        <v>.</v>
      </c>
      <c r="BN38" t="str">
        <v>.</v>
      </c>
      <c r="BO38" t="str">
        <v>.</v>
      </c>
      <c r="BP38" t="str">
        <v>.</v>
      </c>
      <c r="BQ38" t="str">
        <v>.</v>
      </c>
      <c r="BR38" t="str">
        <v>.</v>
      </c>
      <c r="BS38" t="str">
        <v>.</v>
      </c>
      <c r="BT38" t="str">
        <v>.</v>
      </c>
      <c r="BU38" t="str">
        <v>.</v>
      </c>
      <c r="BV38" t="str">
        <v>.</v>
      </c>
      <c r="BW38" t="str">
        <v>.</v>
      </c>
      <c r="BX38" t="str">
        <v>#</v>
      </c>
      <c r="BY38" t="str">
        <v>.</v>
      </c>
      <c r="BZ38" t="str">
        <v>.</v>
      </c>
      <c r="CA38" t="str">
        <v>.</v>
      </c>
      <c r="CB38" t="str">
        <v>#</v>
      </c>
      <c r="CC38" t="str">
        <v>.</v>
      </c>
      <c r="CD38" t="str">
        <v>.</v>
      </c>
      <c r="CE38" t="str">
        <v>.</v>
      </c>
      <c r="CF38" t="str">
        <v>.</v>
      </c>
      <c r="CG38" t="str">
        <v>.</v>
      </c>
      <c r="CH38" t="str">
        <v>#</v>
      </c>
      <c r="CI38" t="str">
        <v>.</v>
      </c>
      <c r="CJ38" t="str">
        <v>.</v>
      </c>
      <c r="CK38" t="str">
        <v>.</v>
      </c>
      <c r="CL38" t="str">
        <v>.</v>
      </c>
      <c r="CM38" t="str">
        <v>.</v>
      </c>
      <c r="CN38" t="str">
        <v>.</v>
      </c>
      <c r="CO38" t="str">
        <v>#</v>
      </c>
      <c r="CP38" t="str">
        <v>.</v>
      </c>
      <c r="CQ38" t="str">
        <v>.</v>
      </c>
      <c r="CR38" t="str">
        <v>.</v>
      </c>
      <c r="CS38" t="str">
        <v>.</v>
      </c>
      <c r="CT38" t="str">
        <v>.</v>
      </c>
      <c r="CU38" t="str">
        <v>.</v>
      </c>
      <c r="CV38" t="str">
        <v>.</v>
      </c>
      <c r="CW38" t="str">
        <v>.</v>
      </c>
      <c r="CX38" t="str">
        <v>.</v>
      </c>
      <c r="CY38" t="str">
        <v>.</v>
      </c>
      <c r="CZ38" t="str">
        <v>.</v>
      </c>
      <c r="DA38" t="str">
        <v>.</v>
      </c>
      <c r="DB38" t="str">
        <v>.</v>
      </c>
      <c r="DC38" t="str">
        <v>.</v>
      </c>
      <c r="DD38" t="str">
        <v>.</v>
      </c>
      <c r="DE38" t="str">
        <v>.</v>
      </c>
      <c r="DF38" t="str">
        <v>.</v>
      </c>
      <c r="DG38" t="str">
        <v>.</v>
      </c>
      <c r="DH38" t="str">
        <v>.</v>
      </c>
      <c r="DI38" t="str">
        <v>.</v>
      </c>
      <c r="DJ38" t="str">
        <v>.</v>
      </c>
      <c r="DK38" t="str">
        <v>.</v>
      </c>
      <c r="DL38" t="str">
        <v>.</v>
      </c>
      <c r="DM38" t="str">
        <v>.</v>
      </c>
      <c r="DN38" t="str">
        <v>.</v>
      </c>
      <c r="DO38" t="str">
        <v>.</v>
      </c>
      <c r="DP38" t="str">
        <v>.</v>
      </c>
      <c r="DQ38" t="str">
        <v>.</v>
      </c>
      <c r="DR38" t="str">
        <v>.</v>
      </c>
      <c r="DS38" t="str">
        <v>.</v>
      </c>
      <c r="DT38" t="str">
        <v>.</v>
      </c>
      <c r="DU38" t="str">
        <v>.</v>
      </c>
      <c r="DV38" t="str">
        <v>.</v>
      </c>
      <c r="DW38" t="str">
        <v>.</v>
      </c>
      <c r="DX38" t="str">
        <v>.</v>
      </c>
      <c r="DY38" t="str">
        <v>.</v>
      </c>
      <c r="DZ38" t="str">
        <v>.</v>
      </c>
      <c r="EA38" t="str">
        <v>.</v>
      </c>
      <c r="EB38" t="str">
        <v>.</v>
      </c>
      <c r="ED38">
        <v>240912</v>
      </c>
      <c r="EE38">
        <v>24090</v>
      </c>
      <c r="EF38" s="3" cm="1">
        <f t="array" ref="EF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"#")*(_xlpm.x&lt;&gt;EE38), _xlpm.x * 10 + _xlpm.d), 0), _xlfn.XLOOKUP(TRUE, ISNUMBER(_xlpm.b), _xlpm.b)))))</f>
        <v>240871</v>
      </c>
      <c r="EH38">
        <v>240871</v>
      </c>
    </row>
    <row r="39" spans="1:138">
      <c r="A39" s="1" t="s">
        <v>36</v>
      </c>
      <c r="B39" t="s">
        <v>156</v>
      </c>
      <c r="C39" t="str">
        <v>.</v>
      </c>
      <c r="D39" t="str">
        <v>.</v>
      </c>
      <c r="E39" t="str">
        <v>.</v>
      </c>
      <c r="F39" t="str">
        <v>.</v>
      </c>
      <c r="G39" t="str">
        <v>.</v>
      </c>
      <c r="H39" t="str">
        <v>.</v>
      </c>
      <c r="I39" t="str">
        <v>.</v>
      </c>
      <c r="J39" t="str">
        <v>.</v>
      </c>
      <c r="K39" t="str">
        <v>.</v>
      </c>
      <c r="L39" t="str">
        <v>.</v>
      </c>
      <c r="M39" t="str">
        <v>#</v>
      </c>
      <c r="N39" t="str">
        <v>.</v>
      </c>
      <c r="O39" t="str">
        <v>.</v>
      </c>
      <c r="P39" t="str">
        <v>.</v>
      </c>
      <c r="Q39" t="str">
        <v>.</v>
      </c>
      <c r="R39" t="str">
        <v>.</v>
      </c>
      <c r="S39" t="str">
        <v>.</v>
      </c>
      <c r="T39" t="str">
        <v>.</v>
      </c>
      <c r="U39" t="str">
        <v>.</v>
      </c>
      <c r="V39" t="str">
        <v>.</v>
      </c>
      <c r="W39" t="str">
        <v>.</v>
      </c>
      <c r="X39" t="str">
        <v>.</v>
      </c>
      <c r="Y39" t="str">
        <v>.</v>
      </c>
      <c r="Z39" t="str">
        <v>.</v>
      </c>
      <c r="AA39" t="str">
        <v>.</v>
      </c>
      <c r="AB39" t="str">
        <v>.</v>
      </c>
      <c r="AC39" t="str">
        <v>.</v>
      </c>
      <c r="AD39" t="str">
        <v>.</v>
      </c>
      <c r="AE39" t="str">
        <v>.</v>
      </c>
      <c r="AF39" t="str">
        <v>.</v>
      </c>
      <c r="AG39" t="str">
        <v>.</v>
      </c>
      <c r="AH39" t="str">
        <v>.</v>
      </c>
      <c r="AI39" t="str">
        <v>.</v>
      </c>
      <c r="AJ39" t="str">
        <v>#</v>
      </c>
      <c r="AK39" t="str">
        <v>.</v>
      </c>
      <c r="AL39" t="str">
        <v>.</v>
      </c>
      <c r="AM39" t="str">
        <v>.</v>
      </c>
      <c r="AN39" t="str">
        <v>#</v>
      </c>
      <c r="AO39" t="str">
        <v>.</v>
      </c>
      <c r="AP39" t="str">
        <v>.</v>
      </c>
      <c r="AQ39" t="str">
        <v>.</v>
      </c>
      <c r="AR39" t="str">
        <v>.</v>
      </c>
      <c r="AS39" t="str">
        <v>#</v>
      </c>
      <c r="AT39" t="str">
        <v>.</v>
      </c>
      <c r="AU39" t="str">
        <v>.</v>
      </c>
      <c r="AV39" t="str">
        <v>.</v>
      </c>
      <c r="AW39" t="str">
        <v>.</v>
      </c>
      <c r="AX39" t="str">
        <v>.</v>
      </c>
      <c r="AY39" t="str">
        <v>.</v>
      </c>
      <c r="AZ39" t="str">
        <v>#</v>
      </c>
      <c r="BA39" t="str">
        <v>.</v>
      </c>
      <c r="BB39" t="str">
        <v>.</v>
      </c>
      <c r="BC39" t="str">
        <v>.</v>
      </c>
      <c r="BD39" t="str">
        <v>.</v>
      </c>
      <c r="BE39" t="str">
        <v>.</v>
      </c>
      <c r="BF39" t="str">
        <v>.</v>
      </c>
      <c r="BG39" t="str">
        <v>.</v>
      </c>
      <c r="BH39" t="str">
        <v>.</v>
      </c>
      <c r="BI39" t="str">
        <v>.</v>
      </c>
      <c r="BJ39" t="str">
        <v>.</v>
      </c>
      <c r="BK39" t="str">
        <v>.</v>
      </c>
      <c r="BL39" t="str">
        <v>.</v>
      </c>
      <c r="BM39" t="str">
        <v>.</v>
      </c>
      <c r="BN39" t="str">
        <v>.</v>
      </c>
      <c r="BO39" t="str">
        <v>.</v>
      </c>
      <c r="BP39" t="str">
        <v>.</v>
      </c>
      <c r="BQ39" t="str">
        <v>.</v>
      </c>
      <c r="BR39" t="str">
        <v>.</v>
      </c>
      <c r="BS39" t="str">
        <v>.</v>
      </c>
      <c r="BT39" t="str">
        <v>.</v>
      </c>
      <c r="BU39" t="str">
        <v>.</v>
      </c>
      <c r="BV39" t="str">
        <v>#</v>
      </c>
      <c r="BW39" t="str">
        <v>.</v>
      </c>
      <c r="BX39" t="str">
        <v>.</v>
      </c>
      <c r="BY39" t="str">
        <v>.</v>
      </c>
      <c r="BZ39" t="str">
        <v>.</v>
      </c>
      <c r="CA39" t="str">
        <v>.</v>
      </c>
      <c r="CB39" t="str">
        <v>.</v>
      </c>
      <c r="CC39" t="str">
        <v>.</v>
      </c>
      <c r="CD39" t="str">
        <v>.</v>
      </c>
      <c r="CE39" t="str">
        <v>.</v>
      </c>
      <c r="CF39" t="str">
        <v>.</v>
      </c>
      <c r="CG39" t="str">
        <v>.</v>
      </c>
      <c r="CH39" t="str">
        <v>.</v>
      </c>
      <c r="CI39" t="str">
        <v>.</v>
      </c>
      <c r="CJ39" t="str">
        <v>.</v>
      </c>
      <c r="CK39" t="str">
        <v>.</v>
      </c>
      <c r="CL39" t="str">
        <v>.</v>
      </c>
      <c r="CM39" t="str">
        <v>.</v>
      </c>
      <c r="CN39" t="str">
        <v>.</v>
      </c>
      <c r="CO39" t="str">
        <v>.</v>
      </c>
      <c r="CP39" t="str">
        <v>.</v>
      </c>
      <c r="CQ39" t="str">
        <v>.</v>
      </c>
      <c r="CR39" t="str">
        <v>.</v>
      </c>
      <c r="CS39" t="str">
        <v>.</v>
      </c>
      <c r="CT39" t="str">
        <v>.</v>
      </c>
      <c r="CU39" t="str">
        <v>.</v>
      </c>
      <c r="CV39" t="str">
        <v>.</v>
      </c>
      <c r="CW39" t="str">
        <v>.</v>
      </c>
      <c r="CX39" t="str">
        <v>.</v>
      </c>
      <c r="CY39" t="str">
        <v>.</v>
      </c>
      <c r="CZ39" t="str">
        <v>.</v>
      </c>
      <c r="DA39" t="str">
        <v>.</v>
      </c>
      <c r="DB39" t="str">
        <v>.</v>
      </c>
      <c r="DC39" t="str">
        <v>.</v>
      </c>
      <c r="DD39" t="str">
        <v>.</v>
      </c>
      <c r="DE39" t="str">
        <v>#</v>
      </c>
      <c r="DF39" t="str">
        <v>.</v>
      </c>
      <c r="DG39" t="str">
        <v>.</v>
      </c>
      <c r="DH39" t="str">
        <v>.</v>
      </c>
      <c r="DI39" t="str">
        <v>.</v>
      </c>
      <c r="DJ39" t="str">
        <v>.</v>
      </c>
      <c r="DK39" t="str">
        <v>#</v>
      </c>
      <c r="DL39" t="str">
        <v>.</v>
      </c>
      <c r="DM39" t="str">
        <v>.</v>
      </c>
      <c r="DN39" t="str">
        <v>.</v>
      </c>
      <c r="DO39" t="str">
        <v>.</v>
      </c>
      <c r="DP39" t="str">
        <v>.</v>
      </c>
      <c r="DQ39" t="str">
        <v>.</v>
      </c>
      <c r="DR39" t="str">
        <v>.</v>
      </c>
      <c r="DS39" t="str">
        <v>.</v>
      </c>
      <c r="DT39" t="str">
        <v>#</v>
      </c>
      <c r="DU39" t="str">
        <v>.</v>
      </c>
      <c r="DV39" t="str">
        <v>.</v>
      </c>
      <c r="DW39" t="str">
        <v>.</v>
      </c>
      <c r="DX39" t="str">
        <v>.</v>
      </c>
      <c r="DY39" t="str">
        <v>.</v>
      </c>
      <c r="DZ39" t="str">
        <v>.</v>
      </c>
      <c r="EA39" t="str">
        <v>.</v>
      </c>
      <c r="EB39" t="str">
        <v>.</v>
      </c>
      <c r="ED39">
        <v>240922</v>
      </c>
      <c r="EE39">
        <v>24091</v>
      </c>
      <c r="EF39" s="3" cm="1">
        <f t="array" ref="EF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"#")*(_xlpm.x&lt;&gt;EE39), _xlpm.x * 10 + _xlpm.d), 0), _xlfn.XLOOKUP(TRUE, ISNUMBER(_xlpm.b), _xlpm.b)))))</f>
        <v>0</v>
      </c>
      <c r="EH39">
        <v>0</v>
      </c>
    </row>
    <row r="40" spans="1:138">
      <c r="A40" s="1" t="s">
        <v>37</v>
      </c>
      <c r="B40" t="s">
        <v>156</v>
      </c>
      <c r="C40" t="str">
        <v>.</v>
      </c>
      <c r="D40" t="str">
        <v>.</v>
      </c>
      <c r="E40" t="str">
        <v>.</v>
      </c>
      <c r="F40" t="str">
        <v>.</v>
      </c>
      <c r="G40" t="str">
        <v>.</v>
      </c>
      <c r="H40" t="str">
        <v>.</v>
      </c>
      <c r="I40" t="str">
        <v>.</v>
      </c>
      <c r="J40" t="str">
        <v>.</v>
      </c>
      <c r="K40" t="str">
        <v>.</v>
      </c>
      <c r="L40" t="str">
        <v>.</v>
      </c>
      <c r="M40" t="str">
        <v>.</v>
      </c>
      <c r="N40" t="str">
        <v>.</v>
      </c>
      <c r="O40" t="str">
        <v>.</v>
      </c>
      <c r="P40" t="str">
        <v>#</v>
      </c>
      <c r="Q40" t="str">
        <v>.</v>
      </c>
      <c r="R40" t="str">
        <v>.</v>
      </c>
      <c r="S40" t="str">
        <v>.</v>
      </c>
      <c r="T40" t="str">
        <v>#</v>
      </c>
      <c r="U40" t="str">
        <v>.</v>
      </c>
      <c r="V40" t="str">
        <v>.</v>
      </c>
      <c r="W40" t="str">
        <v>.</v>
      </c>
      <c r="X40" t="str">
        <v>.</v>
      </c>
      <c r="Y40" t="str">
        <v>.</v>
      </c>
      <c r="Z40" t="str">
        <v>.</v>
      </c>
      <c r="AA40" t="str">
        <v>.</v>
      </c>
      <c r="AB40" t="str">
        <v>.</v>
      </c>
      <c r="AC40" t="str">
        <v>#</v>
      </c>
      <c r="AD40" t="str">
        <v>.</v>
      </c>
      <c r="AE40" t="str">
        <v>.</v>
      </c>
      <c r="AF40" t="str">
        <v>.</v>
      </c>
      <c r="AG40" t="str">
        <v>.</v>
      </c>
      <c r="AH40" t="str">
        <v>.</v>
      </c>
      <c r="AI40" t="str">
        <v>.</v>
      </c>
      <c r="AJ40" t="str">
        <v>.</v>
      </c>
      <c r="AK40" t="str">
        <v>.</v>
      </c>
      <c r="AL40" t="str">
        <v>.</v>
      </c>
      <c r="AM40" t="str">
        <v>.</v>
      </c>
      <c r="AN40" t="str">
        <v>.</v>
      </c>
      <c r="AO40" t="str">
        <v>.</v>
      </c>
      <c r="AP40" t="str">
        <v>.</v>
      </c>
      <c r="AQ40" t="str">
        <v>.</v>
      </c>
      <c r="AR40" t="str">
        <v>.</v>
      </c>
      <c r="AS40" t="str">
        <v>.</v>
      </c>
      <c r="AT40" t="str">
        <v>.</v>
      </c>
      <c r="AU40" t="str">
        <v>.</v>
      </c>
      <c r="AV40" t="str">
        <v>.</v>
      </c>
      <c r="AW40" t="str">
        <v>.</v>
      </c>
      <c r="AX40" t="str">
        <v>.</v>
      </c>
      <c r="AY40" t="str">
        <v>.</v>
      </c>
      <c r="AZ40" t="str">
        <v>.</v>
      </c>
      <c r="BA40" t="str">
        <v>.</v>
      </c>
      <c r="BB40" t="str">
        <v>.</v>
      </c>
      <c r="BC40" t="str">
        <v>.</v>
      </c>
      <c r="BD40" t="str">
        <v>.</v>
      </c>
      <c r="BE40" t="str">
        <v>.</v>
      </c>
      <c r="BF40" t="str">
        <v>.</v>
      </c>
      <c r="BG40" t="str">
        <v>.</v>
      </c>
      <c r="BH40" t="str">
        <v>.</v>
      </c>
      <c r="BI40" t="str">
        <v>.</v>
      </c>
      <c r="BJ40" t="str">
        <v>.</v>
      </c>
      <c r="BK40" t="str">
        <v>.</v>
      </c>
      <c r="BL40" t="str">
        <v>.</v>
      </c>
      <c r="BM40" t="str">
        <v>.</v>
      </c>
      <c r="BN40" t="str">
        <v>.</v>
      </c>
      <c r="BO40" t="str">
        <v>.</v>
      </c>
      <c r="BP40" t="str">
        <v>.</v>
      </c>
      <c r="BQ40" t="str">
        <v>.</v>
      </c>
      <c r="BR40" t="str">
        <v>.</v>
      </c>
      <c r="BS40" t="str">
        <v>#</v>
      </c>
      <c r="BT40" t="str">
        <v>.</v>
      </c>
      <c r="BU40" t="str">
        <v>.</v>
      </c>
      <c r="BV40" t="str">
        <v>#</v>
      </c>
      <c r="BW40" t="str">
        <v>.</v>
      </c>
      <c r="BX40" t="str">
        <v>.</v>
      </c>
      <c r="BY40" t="str">
        <v>.</v>
      </c>
      <c r="BZ40" t="str">
        <v>.</v>
      </c>
      <c r="CA40" t="str">
        <v>.</v>
      </c>
      <c r="CB40" t="str">
        <v>.</v>
      </c>
      <c r="CC40" t="str">
        <v>.</v>
      </c>
      <c r="CD40" t="str">
        <v>.</v>
      </c>
      <c r="CE40" t="str">
        <v>.</v>
      </c>
      <c r="CF40" t="str">
        <v>.</v>
      </c>
      <c r="CG40" t="str">
        <v>.</v>
      </c>
      <c r="CH40" t="str">
        <v>.</v>
      </c>
      <c r="CI40" t="str">
        <v>.</v>
      </c>
      <c r="CJ40" t="str">
        <v>.</v>
      </c>
      <c r="CK40" t="str">
        <v>.</v>
      </c>
      <c r="CL40" t="str">
        <v>.</v>
      </c>
      <c r="CM40" t="str">
        <v>.</v>
      </c>
      <c r="CN40" t="str">
        <v>.</v>
      </c>
      <c r="CO40" t="str">
        <v>.</v>
      </c>
      <c r="CP40" t="str">
        <v>.</v>
      </c>
      <c r="CQ40" t="str">
        <v>.</v>
      </c>
      <c r="CR40" t="str">
        <v>.</v>
      </c>
      <c r="CS40" t="str">
        <v>.</v>
      </c>
      <c r="CT40" t="str">
        <v>.</v>
      </c>
      <c r="CU40" t="str">
        <v>.</v>
      </c>
      <c r="CV40" t="str">
        <v>.</v>
      </c>
      <c r="CW40" t="str">
        <v>.</v>
      </c>
      <c r="CX40" t="str">
        <v>.</v>
      </c>
      <c r="CY40" t="str">
        <v>.</v>
      </c>
      <c r="CZ40" t="str">
        <v>.</v>
      </c>
      <c r="DA40" t="str">
        <v>.</v>
      </c>
      <c r="DB40" t="str">
        <v>.</v>
      </c>
      <c r="DC40" t="str">
        <v>.</v>
      </c>
      <c r="DD40" t="str">
        <v>.</v>
      </c>
      <c r="DE40" t="str">
        <v>.</v>
      </c>
      <c r="DF40" t="str">
        <v>.</v>
      </c>
      <c r="DG40" t="str">
        <v>.</v>
      </c>
      <c r="DH40" t="str">
        <v>.</v>
      </c>
      <c r="DI40" t="str">
        <v>.</v>
      </c>
      <c r="DJ40" t="str">
        <v>.</v>
      </c>
      <c r="DK40" t="str">
        <v>.</v>
      </c>
      <c r="DL40" t="str">
        <v>.</v>
      </c>
      <c r="DM40" t="str">
        <v>.</v>
      </c>
      <c r="DN40" t="str">
        <v>.</v>
      </c>
      <c r="DO40" t="str">
        <v>.</v>
      </c>
      <c r="DP40" t="str">
        <v>.</v>
      </c>
      <c r="DQ40" t="str">
        <v>.</v>
      </c>
      <c r="DR40" t="str">
        <v>.</v>
      </c>
      <c r="DS40" t="str">
        <v>.</v>
      </c>
      <c r="DT40" t="str">
        <v>.</v>
      </c>
      <c r="DU40" t="str">
        <v>.</v>
      </c>
      <c r="DV40" t="str">
        <v>.</v>
      </c>
      <c r="DW40" t="str">
        <v>.</v>
      </c>
      <c r="DX40" t="str">
        <v>.</v>
      </c>
      <c r="DY40" t="str">
        <v>.</v>
      </c>
      <c r="DZ40" t="str">
        <v>.</v>
      </c>
      <c r="EA40" t="str">
        <v>#</v>
      </c>
      <c r="EB40" t="str">
        <v>.</v>
      </c>
      <c r="ED40">
        <v>240932</v>
      </c>
      <c r="EE40">
        <v>24092</v>
      </c>
      <c r="EF40" s="3" cm="1">
        <f t="array" ref="EF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"#")*(_xlpm.x&lt;&gt;EE40), _xlpm.x * 10 + _xlpm.d), 0), _xlfn.XLOOKUP(TRUE, ISNUMBER(_xlpm.b), _xlpm.b)))))</f>
        <v>120352</v>
      </c>
      <c r="EH40">
        <v>120352</v>
      </c>
    </row>
    <row r="41" spans="1:138">
      <c r="A41" s="1" t="s">
        <v>38</v>
      </c>
      <c r="B41" t="s">
        <v>156</v>
      </c>
      <c r="C41" t="str">
        <v>.</v>
      </c>
      <c r="D41" t="str">
        <v>.</v>
      </c>
      <c r="E41" t="str">
        <v>.</v>
      </c>
      <c r="F41" t="str">
        <v>.</v>
      </c>
      <c r="G41" t="str">
        <v>.</v>
      </c>
      <c r="H41" t="str">
        <v>#</v>
      </c>
      <c r="I41" t="str">
        <v>.</v>
      </c>
      <c r="J41" t="str">
        <v>.</v>
      </c>
      <c r="K41" t="str">
        <v>.</v>
      </c>
      <c r="L41" t="str">
        <v>.</v>
      </c>
      <c r="M41" t="str">
        <v>.</v>
      </c>
      <c r="N41" t="str">
        <v>.</v>
      </c>
      <c r="O41" t="str">
        <v>.</v>
      </c>
      <c r="P41" t="str">
        <v>.</v>
      </c>
      <c r="Q41" t="str">
        <v>.</v>
      </c>
      <c r="R41" t="str">
        <v>.</v>
      </c>
      <c r="S41" t="str">
        <v>.</v>
      </c>
      <c r="T41" t="str">
        <v>.</v>
      </c>
      <c r="U41" t="str">
        <v>.</v>
      </c>
      <c r="V41" t="str">
        <v>.</v>
      </c>
      <c r="W41" t="str">
        <v>.</v>
      </c>
      <c r="X41" t="str">
        <v>#</v>
      </c>
      <c r="Y41" t="str">
        <v>.</v>
      </c>
      <c r="Z41" t="str">
        <v>.</v>
      </c>
      <c r="AA41" t="str">
        <v>.</v>
      </c>
      <c r="AB41" t="str">
        <v>.</v>
      </c>
      <c r="AC41" t="str">
        <v>.</v>
      </c>
      <c r="AD41" t="str">
        <v>.</v>
      </c>
      <c r="AE41" t="str">
        <v>#</v>
      </c>
      <c r="AF41" t="str">
        <v>.</v>
      </c>
      <c r="AG41" t="str">
        <v>.</v>
      </c>
      <c r="AH41" t="str">
        <v>.</v>
      </c>
      <c r="AI41" t="str">
        <v>.</v>
      </c>
      <c r="AJ41" t="str">
        <v>.</v>
      </c>
      <c r="AK41" t="str">
        <v>.</v>
      </c>
      <c r="AL41" t="str">
        <v>.</v>
      </c>
      <c r="AM41" t="str">
        <v>.</v>
      </c>
      <c r="AN41" t="str">
        <v>.</v>
      </c>
      <c r="AO41" t="str">
        <v>#</v>
      </c>
      <c r="AP41" t="str">
        <v>#</v>
      </c>
      <c r="AQ41" t="str">
        <v>.</v>
      </c>
      <c r="AR41" t="str">
        <v>.</v>
      </c>
      <c r="AS41" t="str">
        <v>.</v>
      </c>
      <c r="AT41" t="str">
        <v>.</v>
      </c>
      <c r="AU41" t="str">
        <v>.</v>
      </c>
      <c r="AV41" t="str">
        <v>#</v>
      </c>
      <c r="AW41" t="str">
        <v>.</v>
      </c>
      <c r="AX41" t="str">
        <v>.</v>
      </c>
      <c r="AY41" t="str">
        <v>.</v>
      </c>
      <c r="AZ41" t="str">
        <v>.</v>
      </c>
      <c r="BA41" t="str">
        <v>.</v>
      </c>
      <c r="BB41" t="str">
        <v>.</v>
      </c>
      <c r="BC41" t="str">
        <v>.</v>
      </c>
      <c r="BD41" t="str">
        <v>.</v>
      </c>
      <c r="BE41" t="str">
        <v>.</v>
      </c>
      <c r="BF41" t="str">
        <v>.</v>
      </c>
      <c r="BG41" t="str">
        <v>.</v>
      </c>
      <c r="BH41" t="str">
        <v>.</v>
      </c>
      <c r="BI41" t="str">
        <v>.</v>
      </c>
      <c r="BJ41" t="str">
        <v>.</v>
      </c>
      <c r="BK41" t="str">
        <v>.</v>
      </c>
      <c r="BL41" t="str">
        <v>.</v>
      </c>
      <c r="BM41" t="str">
        <v>.</v>
      </c>
      <c r="BN41" t="str">
        <v>.</v>
      </c>
      <c r="BO41" t="str">
        <v>.</v>
      </c>
      <c r="BP41" t="str">
        <v>.</v>
      </c>
      <c r="BQ41" t="str">
        <v>.</v>
      </c>
      <c r="BR41" t="str">
        <v>.</v>
      </c>
      <c r="BS41" t="str">
        <v>.</v>
      </c>
      <c r="BT41" t="str">
        <v>#</v>
      </c>
      <c r="BU41" t="str">
        <v>.</v>
      </c>
      <c r="BV41" t="str">
        <v>.</v>
      </c>
      <c r="BW41" t="str">
        <v>.</v>
      </c>
      <c r="BX41" t="str">
        <v>.</v>
      </c>
      <c r="BY41" t="str">
        <v>.</v>
      </c>
      <c r="BZ41" t="str">
        <v>.</v>
      </c>
      <c r="CA41" t="str">
        <v>.</v>
      </c>
      <c r="CB41" t="str">
        <v>.</v>
      </c>
      <c r="CC41" t="str">
        <v>.</v>
      </c>
      <c r="CD41" t="str">
        <v>.</v>
      </c>
      <c r="CE41" t="str">
        <v>.</v>
      </c>
      <c r="CF41" t="str">
        <v>.</v>
      </c>
      <c r="CG41" t="str">
        <v>.</v>
      </c>
      <c r="CH41" t="str">
        <v>.</v>
      </c>
      <c r="CI41" t="str">
        <v>#</v>
      </c>
      <c r="CJ41" t="str">
        <v>.</v>
      </c>
      <c r="CK41" t="str">
        <v>.</v>
      </c>
      <c r="CL41" t="str">
        <v>.</v>
      </c>
      <c r="CM41" t="str">
        <v>.</v>
      </c>
      <c r="CN41" t="str">
        <v>.</v>
      </c>
      <c r="CO41" t="str">
        <v>.</v>
      </c>
      <c r="CP41" t="str">
        <v>.</v>
      </c>
      <c r="CQ41" t="str">
        <v>.</v>
      </c>
      <c r="CR41" t="str">
        <v>.</v>
      </c>
      <c r="CS41" t="str">
        <v>.</v>
      </c>
      <c r="CT41" t="str">
        <v>.</v>
      </c>
      <c r="CU41" t="str">
        <v>.</v>
      </c>
      <c r="CV41" t="str">
        <v>.</v>
      </c>
      <c r="CW41" t="str">
        <v>.</v>
      </c>
      <c r="CX41" t="str">
        <v>.</v>
      </c>
      <c r="CY41" t="str">
        <v>.</v>
      </c>
      <c r="CZ41" t="str">
        <v>.</v>
      </c>
      <c r="DA41" t="str">
        <v>.</v>
      </c>
      <c r="DB41" t="str">
        <v>.</v>
      </c>
      <c r="DC41" t="str">
        <v>.</v>
      </c>
      <c r="DD41" t="str">
        <v>.</v>
      </c>
      <c r="DE41" t="str">
        <v>.</v>
      </c>
      <c r="DF41" t="str">
        <v>.</v>
      </c>
      <c r="DG41" t="str">
        <v>.</v>
      </c>
      <c r="DH41" t="str">
        <v>.</v>
      </c>
      <c r="DI41" t="str">
        <v>.</v>
      </c>
      <c r="DJ41" t="str">
        <v>.</v>
      </c>
      <c r="DK41" t="str">
        <v>.</v>
      </c>
      <c r="DL41" t="str">
        <v>.</v>
      </c>
      <c r="DM41" t="str">
        <v>.</v>
      </c>
      <c r="DN41" t="str">
        <v>.</v>
      </c>
      <c r="DO41" t="str">
        <v>.</v>
      </c>
      <c r="DP41" t="str">
        <v>.</v>
      </c>
      <c r="DQ41" t="str">
        <v>.</v>
      </c>
      <c r="DR41" t="str">
        <v>.</v>
      </c>
      <c r="DS41" t="str">
        <v>.</v>
      </c>
      <c r="DT41" t="str">
        <v>#</v>
      </c>
      <c r="DU41" t="str">
        <v>.</v>
      </c>
      <c r="DV41" t="str">
        <v>.</v>
      </c>
      <c r="DW41" t="str">
        <v>.</v>
      </c>
      <c r="DX41" t="str">
        <v>#</v>
      </c>
      <c r="DY41" t="str">
        <v>.</v>
      </c>
      <c r="DZ41" t="str">
        <v>.</v>
      </c>
      <c r="EA41" t="str">
        <v>.</v>
      </c>
      <c r="EB41" t="str">
        <v>.</v>
      </c>
      <c r="ED41">
        <v>240942</v>
      </c>
      <c r="EE41">
        <v>24093</v>
      </c>
      <c r="EF41" s="3" cm="1">
        <f t="array" ref="EF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"#")*(_xlpm.x&lt;&gt;EE41), _xlpm.x * 10 + _xlpm.d), 0), _xlfn.XLOOKUP(TRUE, ISNUMBER(_xlpm.b), _xlpm.b)))))</f>
        <v>540851</v>
      </c>
      <c r="EH41">
        <v>540851</v>
      </c>
    </row>
    <row r="42" spans="1:138">
      <c r="A42" s="1" t="s">
        <v>39</v>
      </c>
      <c r="B42" t="s">
        <v>156</v>
      </c>
      <c r="C42" t="str">
        <v>.</v>
      </c>
      <c r="D42" t="str">
        <v>.</v>
      </c>
      <c r="E42" t="str">
        <v>.</v>
      </c>
      <c r="F42" t="str">
        <v>.</v>
      </c>
      <c r="G42" t="str">
        <v>.</v>
      </c>
      <c r="H42" t="str">
        <v>.</v>
      </c>
      <c r="I42" t="str">
        <v>.</v>
      </c>
      <c r="J42" t="str">
        <v>.</v>
      </c>
      <c r="K42" t="str">
        <v>.</v>
      </c>
      <c r="L42" t="str">
        <v>.</v>
      </c>
      <c r="M42" t="str">
        <v>.</v>
      </c>
      <c r="N42" t="str">
        <v>.</v>
      </c>
      <c r="O42" t="str">
        <v>.</v>
      </c>
      <c r="P42" t="str">
        <v>.</v>
      </c>
      <c r="Q42" t="str">
        <v>.</v>
      </c>
      <c r="R42" t="str">
        <v>.</v>
      </c>
      <c r="S42" t="str">
        <v>.</v>
      </c>
      <c r="T42" t="str">
        <v>.</v>
      </c>
      <c r="U42" t="str">
        <v>.</v>
      </c>
      <c r="V42" t="str">
        <v>.</v>
      </c>
      <c r="W42" t="str">
        <v>.</v>
      </c>
      <c r="X42" t="str">
        <v>#</v>
      </c>
      <c r="Y42" t="str">
        <v>.</v>
      </c>
      <c r="Z42" t="str">
        <v>.</v>
      </c>
      <c r="AA42" t="str">
        <v>.</v>
      </c>
      <c r="AB42" t="str">
        <v>.</v>
      </c>
      <c r="AC42" t="str">
        <v>.</v>
      </c>
      <c r="AD42" t="str">
        <v>.</v>
      </c>
      <c r="AE42" t="str">
        <v>.</v>
      </c>
      <c r="AF42" t="str">
        <v>.</v>
      </c>
      <c r="AG42" t="str">
        <v>.</v>
      </c>
      <c r="AH42" t="str">
        <v>.</v>
      </c>
      <c r="AI42" t="str">
        <v>.</v>
      </c>
      <c r="AJ42" t="str">
        <v>.</v>
      </c>
      <c r="AK42" t="str">
        <v>.</v>
      </c>
      <c r="AL42" t="str">
        <v>.</v>
      </c>
      <c r="AM42" t="str">
        <v>.</v>
      </c>
      <c r="AN42" t="str">
        <v>.</v>
      </c>
      <c r="AO42" t="str">
        <v>.</v>
      </c>
      <c r="AP42" t="str">
        <v>.</v>
      </c>
      <c r="AQ42" t="str">
        <v>.</v>
      </c>
      <c r="AR42" t="str">
        <v>.</v>
      </c>
      <c r="AS42" t="str">
        <v>.</v>
      </c>
      <c r="AT42" t="str">
        <v>.</v>
      </c>
      <c r="AU42" t="str">
        <v>.</v>
      </c>
      <c r="AV42" t="str">
        <v>.</v>
      </c>
      <c r="AW42" t="str">
        <v>.</v>
      </c>
      <c r="AX42" t="str">
        <v>.</v>
      </c>
      <c r="AY42" t="str">
        <v>.</v>
      </c>
      <c r="AZ42" t="str">
        <v>.</v>
      </c>
      <c r="BA42" t="str">
        <v>.</v>
      </c>
      <c r="BB42" t="str">
        <v>.</v>
      </c>
      <c r="BC42" t="str">
        <v>.</v>
      </c>
      <c r="BD42" t="str">
        <v>.</v>
      </c>
      <c r="BE42" t="str">
        <v>.</v>
      </c>
      <c r="BF42" t="str">
        <v>.</v>
      </c>
      <c r="BG42" t="str">
        <v>.</v>
      </c>
      <c r="BH42" t="str">
        <v>.</v>
      </c>
      <c r="BI42" t="str">
        <v>.</v>
      </c>
      <c r="BJ42" t="str">
        <v>.</v>
      </c>
      <c r="BK42" t="str">
        <v>.</v>
      </c>
      <c r="BL42" t="str">
        <v>.</v>
      </c>
      <c r="BM42" t="str">
        <v>.</v>
      </c>
      <c r="BN42" t="str">
        <v>.</v>
      </c>
      <c r="BO42" t="str">
        <v>.</v>
      </c>
      <c r="BP42" t="str">
        <v>.</v>
      </c>
      <c r="BQ42" t="str">
        <v>.</v>
      </c>
      <c r="BR42" t="str">
        <v>.</v>
      </c>
      <c r="BS42" t="str">
        <v>.</v>
      </c>
      <c r="BT42" t="str">
        <v>.</v>
      </c>
      <c r="BU42" t="str">
        <v>.</v>
      </c>
      <c r="BV42" t="str">
        <v>.</v>
      </c>
      <c r="BW42" t="str">
        <v>.</v>
      </c>
      <c r="BX42" t="str">
        <v>.</v>
      </c>
      <c r="BY42" t="str">
        <v>.</v>
      </c>
      <c r="BZ42" t="str">
        <v>.</v>
      </c>
      <c r="CA42" t="str">
        <v>.</v>
      </c>
      <c r="CB42" t="str">
        <v>.</v>
      </c>
      <c r="CC42" t="str">
        <v>.</v>
      </c>
      <c r="CD42" t="str">
        <v>.</v>
      </c>
      <c r="CE42" t="str">
        <v>.</v>
      </c>
      <c r="CF42" t="str">
        <v>.</v>
      </c>
      <c r="CG42" t="str">
        <v>.</v>
      </c>
      <c r="CH42" t="str">
        <v>.</v>
      </c>
      <c r="CI42" t="str">
        <v>.</v>
      </c>
      <c r="CJ42" t="str">
        <v>.</v>
      </c>
      <c r="CK42" t="str">
        <v>.</v>
      </c>
      <c r="CL42" t="str">
        <v>.</v>
      </c>
      <c r="CM42" t="str">
        <v>.</v>
      </c>
      <c r="CN42" t="str">
        <v>.</v>
      </c>
      <c r="CO42" t="str">
        <v>.</v>
      </c>
      <c r="CP42" t="str">
        <v>.</v>
      </c>
      <c r="CQ42" t="str">
        <v>.</v>
      </c>
      <c r="CR42" t="str">
        <v>.</v>
      </c>
      <c r="CS42" t="str">
        <v>.</v>
      </c>
      <c r="CT42" t="str">
        <v>.</v>
      </c>
      <c r="CU42" t="str">
        <v>.</v>
      </c>
      <c r="CV42" t="str">
        <v>.</v>
      </c>
      <c r="CW42" t="str">
        <v>.</v>
      </c>
      <c r="CX42" t="str">
        <v>.</v>
      </c>
      <c r="CY42" t="str">
        <v>.</v>
      </c>
      <c r="CZ42" t="str">
        <v>.</v>
      </c>
      <c r="DA42" t="str">
        <v>.</v>
      </c>
      <c r="DB42" t="str">
        <v>.</v>
      </c>
      <c r="DC42" t="str">
        <v>.</v>
      </c>
      <c r="DD42" t="str">
        <v>.</v>
      </c>
      <c r="DE42" t="str">
        <v>.</v>
      </c>
      <c r="DF42" t="str">
        <v>.</v>
      </c>
      <c r="DG42" t="str">
        <v>.</v>
      </c>
      <c r="DH42" t="str">
        <v>.</v>
      </c>
      <c r="DI42" t="str">
        <v>.</v>
      </c>
      <c r="DJ42" t="str">
        <v>.</v>
      </c>
      <c r="DK42" t="str">
        <v>#</v>
      </c>
      <c r="DL42" t="str">
        <v>.</v>
      </c>
      <c r="DM42" t="str">
        <v>.</v>
      </c>
      <c r="DN42" t="str">
        <v>.</v>
      </c>
      <c r="DO42" t="str">
        <v>.</v>
      </c>
      <c r="DP42" t="str">
        <v>.</v>
      </c>
      <c r="DQ42" t="str">
        <v>.</v>
      </c>
      <c r="DR42" t="str">
        <v>.</v>
      </c>
      <c r="DS42" t="str">
        <v>.</v>
      </c>
      <c r="DT42" t="str">
        <v>.</v>
      </c>
      <c r="DU42" t="str">
        <v>.</v>
      </c>
      <c r="DV42" t="str">
        <v>.</v>
      </c>
      <c r="DW42" t="str">
        <v>.</v>
      </c>
      <c r="DX42" t="str">
        <v>.</v>
      </c>
      <c r="DY42" t="str">
        <v>#</v>
      </c>
      <c r="DZ42" t="str">
        <v>.</v>
      </c>
      <c r="EA42" t="str">
        <v>.</v>
      </c>
      <c r="EB42" t="str">
        <v>.</v>
      </c>
      <c r="ED42">
        <v>240952</v>
      </c>
      <c r="EE42">
        <v>24094</v>
      </c>
      <c r="EF42" s="3" cm="1">
        <f t="array" ref="EF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"#")*(_xlpm.x&lt;&gt;EE42), _xlpm.x * 10 + _xlpm.d), 0), _xlfn.XLOOKUP(TRUE, ISNUMBER(_xlpm.b), _xlpm.b)))))</f>
        <v>0</v>
      </c>
      <c r="EH42">
        <v>0</v>
      </c>
    </row>
    <row r="43" spans="1:138">
      <c r="A43" s="1" t="s">
        <v>40</v>
      </c>
      <c r="B43" t="s">
        <v>156</v>
      </c>
      <c r="C43" t="str">
        <v>.</v>
      </c>
      <c r="D43" t="str">
        <v>.</v>
      </c>
      <c r="E43" t="str">
        <v>.</v>
      </c>
      <c r="F43" t="str">
        <v>.</v>
      </c>
      <c r="G43" t="str">
        <v>.</v>
      </c>
      <c r="H43" t="str">
        <v>.</v>
      </c>
      <c r="I43" t="str">
        <v>.</v>
      </c>
      <c r="J43" t="str">
        <v>.</v>
      </c>
      <c r="K43" t="str">
        <v>.</v>
      </c>
      <c r="L43" t="str">
        <v>.</v>
      </c>
      <c r="M43" t="str">
        <v>.</v>
      </c>
      <c r="N43" t="str">
        <v>.</v>
      </c>
      <c r="O43" t="str">
        <v>.</v>
      </c>
      <c r="P43" t="str">
        <v>.</v>
      </c>
      <c r="Q43" t="str">
        <v>.</v>
      </c>
      <c r="R43" t="str">
        <v>.</v>
      </c>
      <c r="S43" t="str">
        <v>.</v>
      </c>
      <c r="T43" t="str">
        <v>#</v>
      </c>
      <c r="U43" t="str">
        <v>.</v>
      </c>
      <c r="V43" t="str">
        <v>.</v>
      </c>
      <c r="W43" t="str">
        <v>.</v>
      </c>
      <c r="X43" t="str">
        <v>.</v>
      </c>
      <c r="Y43" t="str">
        <v>.</v>
      </c>
      <c r="Z43" t="str">
        <v>.</v>
      </c>
      <c r="AA43" t="str">
        <v>.</v>
      </c>
      <c r="AB43" t="str">
        <v>.</v>
      </c>
      <c r="AC43" t="str">
        <v>.</v>
      </c>
      <c r="AD43" t="str">
        <v>.</v>
      </c>
      <c r="AE43" t="str">
        <v>.</v>
      </c>
      <c r="AF43" t="str">
        <v>.</v>
      </c>
      <c r="AG43" t="str">
        <v>.</v>
      </c>
      <c r="AH43" t="str">
        <v>#</v>
      </c>
      <c r="AI43" t="str">
        <v>.</v>
      </c>
      <c r="AJ43" t="str">
        <v>.</v>
      </c>
      <c r="AK43" t="str">
        <v>.</v>
      </c>
      <c r="AL43" t="str">
        <v>.</v>
      </c>
      <c r="AM43" t="str">
        <v>.</v>
      </c>
      <c r="AN43" t="str">
        <v>.</v>
      </c>
      <c r="AO43" t="str">
        <v>.</v>
      </c>
      <c r="AP43" t="str">
        <v>.</v>
      </c>
      <c r="AQ43" t="str">
        <v>.</v>
      </c>
      <c r="AR43" t="str">
        <v>.</v>
      </c>
      <c r="AS43" t="str">
        <v>.</v>
      </c>
      <c r="AT43" t="str">
        <v>.</v>
      </c>
      <c r="AU43" t="str">
        <v>.</v>
      </c>
      <c r="AV43" t="str">
        <v>.</v>
      </c>
      <c r="AW43" t="str">
        <v>#</v>
      </c>
      <c r="AX43" t="str">
        <v>#</v>
      </c>
      <c r="AY43" t="str">
        <v>.</v>
      </c>
      <c r="AZ43" t="str">
        <v>.</v>
      </c>
      <c r="BA43" t="str">
        <v>.</v>
      </c>
      <c r="BB43" t="str">
        <v>.</v>
      </c>
      <c r="BC43" t="str">
        <v>.</v>
      </c>
      <c r="BD43" t="str">
        <v>.</v>
      </c>
      <c r="BE43" t="str">
        <v>.</v>
      </c>
      <c r="BF43" t="str">
        <v>.</v>
      </c>
      <c r="BG43" t="str">
        <v>.</v>
      </c>
      <c r="BH43" t="str">
        <v>.</v>
      </c>
      <c r="BI43" t="str">
        <v>.</v>
      </c>
      <c r="BJ43" t="str">
        <v>.</v>
      </c>
      <c r="BK43" t="str">
        <v>.</v>
      </c>
      <c r="BL43" t="str">
        <v>.</v>
      </c>
      <c r="BM43" t="str">
        <v>.</v>
      </c>
      <c r="BN43" t="str">
        <v>.</v>
      </c>
      <c r="BO43" t="str">
        <v>.</v>
      </c>
      <c r="BP43" t="str">
        <v>.</v>
      </c>
      <c r="BQ43" t="str">
        <v>.</v>
      </c>
      <c r="BR43" t="str">
        <v>.</v>
      </c>
      <c r="BS43" t="str">
        <v>.</v>
      </c>
      <c r="BT43" t="str">
        <v>.</v>
      </c>
      <c r="BU43" t="str">
        <v>.</v>
      </c>
      <c r="BV43" t="str">
        <v>.</v>
      </c>
      <c r="BW43" t="str">
        <v>.</v>
      </c>
      <c r="BX43" t="str">
        <v>.</v>
      </c>
      <c r="BY43" t="str">
        <v>.</v>
      </c>
      <c r="BZ43" t="str">
        <v>.</v>
      </c>
      <c r="CA43" t="str">
        <v>.</v>
      </c>
      <c r="CB43" t="str">
        <v>.</v>
      </c>
      <c r="CC43" t="str">
        <v>.</v>
      </c>
      <c r="CD43" t="str">
        <v>.</v>
      </c>
      <c r="CE43" t="str">
        <v>.</v>
      </c>
      <c r="CF43" t="str">
        <v>.</v>
      </c>
      <c r="CG43" t="str">
        <v>.</v>
      </c>
      <c r="CH43" t="str">
        <v>.</v>
      </c>
      <c r="CI43" t="str">
        <v>.</v>
      </c>
      <c r="CJ43" t="str">
        <v>.</v>
      </c>
      <c r="CK43" t="str">
        <v>.</v>
      </c>
      <c r="CL43" t="str">
        <v>.</v>
      </c>
      <c r="CM43" t="str">
        <v>.</v>
      </c>
      <c r="CN43" t="str">
        <v>.</v>
      </c>
      <c r="CO43" t="str">
        <v>.</v>
      </c>
      <c r="CP43" t="str">
        <v>.</v>
      </c>
      <c r="CQ43" t="str">
        <v>.</v>
      </c>
      <c r="CR43" t="str">
        <v>.</v>
      </c>
      <c r="CS43" t="str">
        <v>.</v>
      </c>
      <c r="CT43" t="str">
        <v>.</v>
      </c>
      <c r="CU43" t="str">
        <v>.</v>
      </c>
      <c r="CV43" t="str">
        <v>.</v>
      </c>
      <c r="CW43" t="str">
        <v>.</v>
      </c>
      <c r="CX43" t="str">
        <v>#</v>
      </c>
      <c r="CY43" t="str">
        <v>.</v>
      </c>
      <c r="CZ43" t="str">
        <v>.</v>
      </c>
      <c r="DA43" t="str">
        <v>.</v>
      </c>
      <c r="DB43" t="str">
        <v>.</v>
      </c>
      <c r="DC43" t="str">
        <v>.</v>
      </c>
      <c r="DD43" t="str">
        <v>.</v>
      </c>
      <c r="DE43" t="str">
        <v>.</v>
      </c>
      <c r="DF43" t="str">
        <v>.</v>
      </c>
      <c r="DG43" t="str">
        <v>.</v>
      </c>
      <c r="DH43" t="str">
        <v>.</v>
      </c>
      <c r="DI43" t="str">
        <v>.</v>
      </c>
      <c r="DJ43" t="str">
        <v>.</v>
      </c>
      <c r="DK43" t="str">
        <v>.</v>
      </c>
      <c r="DL43" t="str">
        <v>.</v>
      </c>
      <c r="DM43" t="str">
        <v>.</v>
      </c>
      <c r="DN43" t="str">
        <v>.</v>
      </c>
      <c r="DO43" t="str">
        <v>.</v>
      </c>
      <c r="DP43" t="str">
        <v>.</v>
      </c>
      <c r="DQ43" t="str">
        <v>.</v>
      </c>
      <c r="DR43" t="str">
        <v>.</v>
      </c>
      <c r="DS43" t="str">
        <v>.</v>
      </c>
      <c r="DT43" t="str">
        <v>.</v>
      </c>
      <c r="DU43" t="str">
        <v>.</v>
      </c>
      <c r="DV43" t="str">
        <v>.</v>
      </c>
      <c r="DW43" t="str">
        <v>.</v>
      </c>
      <c r="DX43" t="str">
        <v>.</v>
      </c>
      <c r="DY43" t="str">
        <v>.</v>
      </c>
      <c r="DZ43" t="str">
        <v>.</v>
      </c>
      <c r="EA43" t="str">
        <v>.</v>
      </c>
      <c r="EB43" t="str">
        <v>.</v>
      </c>
      <c r="ED43">
        <v>240962</v>
      </c>
      <c r="EE43">
        <v>24095</v>
      </c>
      <c r="EF43" s="3" cm="1">
        <f t="array" ref="EF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"#")*(_xlpm.x&lt;&gt;EE43), _xlpm.x * 10 + _xlpm.d), 0), _xlfn.XLOOKUP(TRUE, ISNUMBER(_xlpm.b), _xlpm.b)))))</f>
        <v>0</v>
      </c>
      <c r="EH43">
        <v>0</v>
      </c>
    </row>
    <row r="44" spans="1:138">
      <c r="A44" s="1" t="s">
        <v>41</v>
      </c>
      <c r="B44" t="s">
        <v>156</v>
      </c>
      <c r="C44" t="str">
        <v>.</v>
      </c>
      <c r="D44" t="str">
        <v>.</v>
      </c>
      <c r="E44" t="str">
        <v>.</v>
      </c>
      <c r="F44" t="str">
        <v>.</v>
      </c>
      <c r="G44" t="str">
        <v>.</v>
      </c>
      <c r="H44" t="str">
        <v>.</v>
      </c>
      <c r="I44" t="str">
        <v>.</v>
      </c>
      <c r="J44" t="str">
        <v>.</v>
      </c>
      <c r="K44" t="str">
        <v>.</v>
      </c>
      <c r="L44" t="str">
        <v>.</v>
      </c>
      <c r="M44" t="str">
        <v>.</v>
      </c>
      <c r="N44" t="str">
        <v>.</v>
      </c>
      <c r="O44" t="str">
        <v>.</v>
      </c>
      <c r="P44" t="str">
        <v>.</v>
      </c>
      <c r="Q44" t="str">
        <v>.</v>
      </c>
      <c r="R44" t="str">
        <v>.</v>
      </c>
      <c r="S44" t="str">
        <v>.</v>
      </c>
      <c r="T44" t="str">
        <v>.</v>
      </c>
      <c r="U44" t="str">
        <v>.</v>
      </c>
      <c r="V44" t="str">
        <v>.</v>
      </c>
      <c r="W44" t="str">
        <v>.</v>
      </c>
      <c r="X44" t="str">
        <v>.</v>
      </c>
      <c r="Y44" t="str">
        <v>.</v>
      </c>
      <c r="Z44" t="str">
        <v>.</v>
      </c>
      <c r="AA44" t="str">
        <v>.</v>
      </c>
      <c r="AB44" t="str">
        <v>.</v>
      </c>
      <c r="AC44" t="str">
        <v>.</v>
      </c>
      <c r="AD44" t="str">
        <v>.</v>
      </c>
      <c r="AE44" t="str">
        <v>.</v>
      </c>
      <c r="AF44" t="str">
        <v>.</v>
      </c>
      <c r="AG44" t="str">
        <v>.</v>
      </c>
      <c r="AH44" t="str">
        <v>.</v>
      </c>
      <c r="AI44" t="str">
        <v>.</v>
      </c>
      <c r="AJ44" t="str">
        <v>.</v>
      </c>
      <c r="AK44" t="str">
        <v>#</v>
      </c>
      <c r="AL44" t="str">
        <v>.</v>
      </c>
      <c r="AM44" t="str">
        <v>.</v>
      </c>
      <c r="AN44" t="str">
        <v>.</v>
      </c>
      <c r="AO44" t="str">
        <v>.</v>
      </c>
      <c r="AP44" t="str">
        <v>.</v>
      </c>
      <c r="AQ44" t="str">
        <v>.</v>
      </c>
      <c r="AR44" t="str">
        <v>.</v>
      </c>
      <c r="AS44" t="str">
        <v>#</v>
      </c>
      <c r="AT44" t="str">
        <v>.</v>
      </c>
      <c r="AU44" t="str">
        <v>.</v>
      </c>
      <c r="AV44" t="str">
        <v>.</v>
      </c>
      <c r="AW44" t="str">
        <v>.</v>
      </c>
      <c r="AX44" t="str">
        <v>.</v>
      </c>
      <c r="AY44" t="str">
        <v>.</v>
      </c>
      <c r="AZ44" t="str">
        <v>.</v>
      </c>
      <c r="BA44" t="str">
        <v>.</v>
      </c>
      <c r="BB44" t="str">
        <v>.</v>
      </c>
      <c r="BC44" t="str">
        <v>.</v>
      </c>
      <c r="BD44" t="str">
        <v>.</v>
      </c>
      <c r="BE44" t="str">
        <v>.</v>
      </c>
      <c r="BF44" t="str">
        <v>.</v>
      </c>
      <c r="BG44" t="str">
        <v>.</v>
      </c>
      <c r="BH44" t="str">
        <v>.</v>
      </c>
      <c r="BI44" t="str">
        <v>.</v>
      </c>
      <c r="BJ44" t="str">
        <v>.</v>
      </c>
      <c r="BK44" t="str">
        <v>.</v>
      </c>
      <c r="BL44" t="str">
        <v>.</v>
      </c>
      <c r="BM44" t="str">
        <v>.</v>
      </c>
      <c r="BN44" t="str">
        <v>.</v>
      </c>
      <c r="BO44" t="str">
        <v>.</v>
      </c>
      <c r="BP44" t="str">
        <v>.</v>
      </c>
      <c r="BQ44" t="str">
        <v>.</v>
      </c>
      <c r="BR44" t="str">
        <v>.</v>
      </c>
      <c r="BS44" t="str">
        <v>.</v>
      </c>
      <c r="BT44" t="str">
        <v>.</v>
      </c>
      <c r="BU44" t="str">
        <v>.</v>
      </c>
      <c r="BV44" t="str">
        <v>.</v>
      </c>
      <c r="BW44" t="str">
        <v>.</v>
      </c>
      <c r="BX44" t="str">
        <v>.</v>
      </c>
      <c r="BY44" t="str">
        <v>.</v>
      </c>
      <c r="BZ44" t="str">
        <v>.</v>
      </c>
      <c r="CA44" t="str">
        <v>.</v>
      </c>
      <c r="CB44" t="str">
        <v>.</v>
      </c>
      <c r="CC44" t="str">
        <v>.</v>
      </c>
      <c r="CD44" t="str">
        <v>.</v>
      </c>
      <c r="CE44" t="str">
        <v>.</v>
      </c>
      <c r="CF44" t="str">
        <v>.</v>
      </c>
      <c r="CG44" t="str">
        <v>#</v>
      </c>
      <c r="CH44" t="str">
        <v>.</v>
      </c>
      <c r="CI44" t="str">
        <v>.</v>
      </c>
      <c r="CJ44" t="str">
        <v>.</v>
      </c>
      <c r="CK44" t="str">
        <v>.</v>
      </c>
      <c r="CL44" t="str">
        <v>.</v>
      </c>
      <c r="CM44" t="str">
        <v>.</v>
      </c>
      <c r="CN44" t="str">
        <v>.</v>
      </c>
      <c r="CO44" t="str">
        <v>.</v>
      </c>
      <c r="CP44" t="str">
        <v>.</v>
      </c>
      <c r="CQ44" t="str">
        <v>.</v>
      </c>
      <c r="CR44" t="str">
        <v>.</v>
      </c>
      <c r="CS44" t="str">
        <v>#</v>
      </c>
      <c r="CT44" t="str">
        <v>.</v>
      </c>
      <c r="CU44" t="str">
        <v>.</v>
      </c>
      <c r="CV44" t="str">
        <v>.</v>
      </c>
      <c r="CW44" t="str">
        <v>.</v>
      </c>
      <c r="CX44" t="str">
        <v>.</v>
      </c>
      <c r="CY44" t="str">
        <v>.</v>
      </c>
      <c r="CZ44" t="str">
        <v>.</v>
      </c>
      <c r="DA44" t="str">
        <v>.</v>
      </c>
      <c r="DB44" t="str">
        <v>.</v>
      </c>
      <c r="DC44" t="str">
        <v>.</v>
      </c>
      <c r="DD44" t="str">
        <v>.</v>
      </c>
      <c r="DE44" t="str">
        <v>.</v>
      </c>
      <c r="DF44" t="str">
        <v>.</v>
      </c>
      <c r="DG44" t="str">
        <v>.</v>
      </c>
      <c r="DH44" t="str">
        <v>.</v>
      </c>
      <c r="DI44" t="str">
        <v>.</v>
      </c>
      <c r="DJ44" t="str">
        <v>.</v>
      </c>
      <c r="DK44" t="str">
        <v>.</v>
      </c>
      <c r="DL44" t="str">
        <v>.</v>
      </c>
      <c r="DM44" t="str">
        <v>.</v>
      </c>
      <c r="DN44" t="str">
        <v>.</v>
      </c>
      <c r="DO44" t="str">
        <v>.</v>
      </c>
      <c r="DP44" t="str">
        <v>.</v>
      </c>
      <c r="DQ44" t="str">
        <v>.</v>
      </c>
      <c r="DR44" t="str">
        <v>.</v>
      </c>
      <c r="DS44" t="str">
        <v>.</v>
      </c>
      <c r="DT44" t="str">
        <v>.</v>
      </c>
      <c r="DU44" t="str">
        <v>.</v>
      </c>
      <c r="DV44" t="str">
        <v>.</v>
      </c>
      <c r="DW44" t="str">
        <v>.</v>
      </c>
      <c r="DX44" t="str">
        <v>.</v>
      </c>
      <c r="DY44" t="str">
        <v>.</v>
      </c>
      <c r="DZ44" t="str">
        <v>.</v>
      </c>
      <c r="EA44" t="str">
        <v>.</v>
      </c>
      <c r="EB44" t="str">
        <v>.</v>
      </c>
      <c r="ED44">
        <v>240972</v>
      </c>
      <c r="EE44">
        <v>24096</v>
      </c>
      <c r="EF44" s="3" cm="1">
        <f t="array" ref="EF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"#")*(_xlpm.x&lt;&gt;EE44), _xlpm.x * 10 + _xlpm.d), 0), _xlfn.XLOOKUP(TRUE, ISNUMBER(_xlpm.b), _xlpm.b)))))</f>
        <v>240871</v>
      </c>
      <c r="EH44">
        <v>240871</v>
      </c>
    </row>
    <row r="45" spans="1:138">
      <c r="A45" s="1" t="s">
        <v>42</v>
      </c>
      <c r="B45" t="s">
        <v>156</v>
      </c>
      <c r="C45" t="str">
        <v>.</v>
      </c>
      <c r="D45" t="str">
        <v>.</v>
      </c>
      <c r="E45" t="str">
        <v>.</v>
      </c>
      <c r="F45" t="str">
        <v>#</v>
      </c>
      <c r="G45" t="str">
        <v>.</v>
      </c>
      <c r="H45" t="str">
        <v>.</v>
      </c>
      <c r="I45" t="str">
        <v>.</v>
      </c>
      <c r="J45" t="str">
        <v>.</v>
      </c>
      <c r="K45" t="str">
        <v>.</v>
      </c>
      <c r="L45" t="str">
        <v>.</v>
      </c>
      <c r="M45" t="str">
        <v>.</v>
      </c>
      <c r="N45" t="str">
        <v>.</v>
      </c>
      <c r="O45" t="str">
        <v>.</v>
      </c>
      <c r="P45" t="str">
        <v>.</v>
      </c>
      <c r="Q45" t="str">
        <v>.</v>
      </c>
      <c r="R45" t="str">
        <v>.</v>
      </c>
      <c r="S45" t="str">
        <v>.</v>
      </c>
      <c r="T45" t="str">
        <v>.</v>
      </c>
      <c r="U45" t="str">
        <v>#</v>
      </c>
      <c r="V45" t="str">
        <v>.</v>
      </c>
      <c r="W45" t="str">
        <v>.</v>
      </c>
      <c r="X45" t="str">
        <v>.</v>
      </c>
      <c r="Y45" t="str">
        <v>.</v>
      </c>
      <c r="Z45" t="str">
        <v>.</v>
      </c>
      <c r="AA45" t="str">
        <v>.</v>
      </c>
      <c r="AB45" t="str">
        <v>.</v>
      </c>
      <c r="AC45" t="str">
        <v>.</v>
      </c>
      <c r="AD45" t="str">
        <v>.</v>
      </c>
      <c r="AE45" t="str">
        <v>.</v>
      </c>
      <c r="AF45" t="str">
        <v>.</v>
      </c>
      <c r="AG45" t="str">
        <v>.</v>
      </c>
      <c r="AH45" t="str">
        <v>.</v>
      </c>
      <c r="AI45" t="str">
        <v>.</v>
      </c>
      <c r="AJ45" t="str">
        <v>.</v>
      </c>
      <c r="AK45" t="str">
        <v>.</v>
      </c>
      <c r="AL45" t="str">
        <v>.</v>
      </c>
      <c r="AM45" t="str">
        <v>.</v>
      </c>
      <c r="AN45" t="str">
        <v>.</v>
      </c>
      <c r="AO45" t="str">
        <v>.</v>
      </c>
      <c r="AP45" t="str">
        <v>.</v>
      </c>
      <c r="AQ45" t="str">
        <v>.</v>
      </c>
      <c r="AR45" t="str">
        <v>.</v>
      </c>
      <c r="AS45" t="str">
        <v>.</v>
      </c>
      <c r="AT45" t="str">
        <v>.</v>
      </c>
      <c r="AU45" t="str">
        <v>.</v>
      </c>
      <c r="AV45" t="str">
        <v>.</v>
      </c>
      <c r="AW45" t="str">
        <v>.</v>
      </c>
      <c r="AX45" t="str">
        <v>#</v>
      </c>
      <c r="AY45" t="str">
        <v>.</v>
      </c>
      <c r="AZ45" t="str">
        <v>#</v>
      </c>
      <c r="BA45" t="str">
        <v>.</v>
      </c>
      <c r="BB45" t="str">
        <v>.</v>
      </c>
      <c r="BC45" t="str">
        <v>.</v>
      </c>
      <c r="BD45" t="str">
        <v>.</v>
      </c>
      <c r="BE45" t="str">
        <v>.</v>
      </c>
      <c r="BF45" t="str">
        <v>.</v>
      </c>
      <c r="BG45" t="str">
        <v>.</v>
      </c>
      <c r="BH45" t="str">
        <v>.</v>
      </c>
      <c r="BI45" t="str">
        <v>.</v>
      </c>
      <c r="BJ45" t="str">
        <v>.</v>
      </c>
      <c r="BK45" t="str">
        <v>.</v>
      </c>
      <c r="BL45" t="str">
        <v>.</v>
      </c>
      <c r="BM45" t="str">
        <v>.</v>
      </c>
      <c r="BN45" t="str">
        <v>.</v>
      </c>
      <c r="BO45" t="str">
        <v>.</v>
      </c>
      <c r="BP45" t="str">
        <v>.</v>
      </c>
      <c r="BQ45" t="str">
        <v>.</v>
      </c>
      <c r="BR45" t="str">
        <v>.</v>
      </c>
      <c r="BS45" t="str">
        <v>.</v>
      </c>
      <c r="BT45" t="str">
        <v>.</v>
      </c>
      <c r="BU45" t="str">
        <v>.</v>
      </c>
      <c r="BV45" t="str">
        <v>.</v>
      </c>
      <c r="BW45" t="str">
        <v>.</v>
      </c>
      <c r="BX45" t="str">
        <v>.</v>
      </c>
      <c r="BY45" t="str">
        <v>.</v>
      </c>
      <c r="BZ45" t="str">
        <v>.</v>
      </c>
      <c r="CA45" t="str">
        <v>.</v>
      </c>
      <c r="CB45" t="str">
        <v>.</v>
      </c>
      <c r="CC45" t="str">
        <v>.</v>
      </c>
      <c r="CD45" t="str">
        <v>.</v>
      </c>
      <c r="CE45" t="str">
        <v>.</v>
      </c>
      <c r="CF45" t="str">
        <v>.</v>
      </c>
      <c r="CG45" t="str">
        <v>.</v>
      </c>
      <c r="CH45" t="str">
        <v>.</v>
      </c>
      <c r="CI45" t="str">
        <v>.</v>
      </c>
      <c r="CJ45" t="str">
        <v>.</v>
      </c>
      <c r="CK45" t="str">
        <v>.</v>
      </c>
      <c r="CL45" t="str">
        <v>.</v>
      </c>
      <c r="CM45" t="str">
        <v>.</v>
      </c>
      <c r="CN45" t="str">
        <v>.</v>
      </c>
      <c r="CO45" t="str">
        <v>.</v>
      </c>
      <c r="CP45" t="str">
        <v>.</v>
      </c>
      <c r="CQ45" t="str">
        <v>.</v>
      </c>
      <c r="CR45" t="str">
        <v>.</v>
      </c>
      <c r="CS45" t="str">
        <v>.</v>
      </c>
      <c r="CT45" t="str">
        <v>.</v>
      </c>
      <c r="CU45" t="str">
        <v>.</v>
      </c>
      <c r="CV45" t="str">
        <v>.</v>
      </c>
      <c r="CW45" t="str">
        <v>.</v>
      </c>
      <c r="CX45" t="str">
        <v>.</v>
      </c>
      <c r="CY45" t="str">
        <v>.</v>
      </c>
      <c r="CZ45" t="str">
        <v>.</v>
      </c>
      <c r="DA45" t="str">
        <v>.</v>
      </c>
      <c r="DB45" t="str">
        <v>.</v>
      </c>
      <c r="DC45" t="str">
        <v>.</v>
      </c>
      <c r="DD45" t="str">
        <v>.</v>
      </c>
      <c r="DE45" t="str">
        <v>.</v>
      </c>
      <c r="DF45" t="str">
        <v>.</v>
      </c>
      <c r="DG45" t="str">
        <v>.</v>
      </c>
      <c r="DH45" t="str">
        <v>.</v>
      </c>
      <c r="DI45" t="str">
        <v>.</v>
      </c>
      <c r="DJ45" t="str">
        <v>.</v>
      </c>
      <c r="DK45" t="str">
        <v>.</v>
      </c>
      <c r="DL45" t="str">
        <v>.</v>
      </c>
      <c r="DM45" t="str">
        <v>.</v>
      </c>
      <c r="DN45" t="str">
        <v>.</v>
      </c>
      <c r="DO45" t="str">
        <v>.</v>
      </c>
      <c r="DP45" t="str">
        <v>.</v>
      </c>
      <c r="DQ45" t="str">
        <v>.</v>
      </c>
      <c r="DR45" t="str">
        <v>.</v>
      </c>
      <c r="DS45" t="str">
        <v>.</v>
      </c>
      <c r="DT45" t="str">
        <v>.</v>
      </c>
      <c r="DU45" t="str">
        <v>.</v>
      </c>
      <c r="DV45" t="str">
        <v>.</v>
      </c>
      <c r="DW45" t="str">
        <v>.</v>
      </c>
      <c r="DX45" t="str">
        <v>.</v>
      </c>
      <c r="DY45" t="str">
        <v>.</v>
      </c>
      <c r="DZ45" t="str">
        <v>.</v>
      </c>
      <c r="EA45" t="str">
        <v>.</v>
      </c>
      <c r="EB45" t="str">
        <v>.</v>
      </c>
      <c r="ED45">
        <v>240982</v>
      </c>
      <c r="EE45">
        <v>24097</v>
      </c>
      <c r="EF45" s="3" cm="1">
        <f t="array" ref="EF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"#")*(_xlpm.x&lt;&gt;EE45), _xlpm.x * 10 + _xlpm.d), 0), _xlfn.XLOOKUP(TRUE, ISNUMBER(_xlpm.b), _xlpm.b)))))</f>
        <v>0</v>
      </c>
      <c r="EH45">
        <v>0</v>
      </c>
    </row>
    <row r="46" spans="1:138">
      <c r="A46" s="1" t="s">
        <v>43</v>
      </c>
      <c r="B46" t="s">
        <v>156</v>
      </c>
      <c r="C46" t="str">
        <v>.</v>
      </c>
      <c r="D46" t="str">
        <v>.</v>
      </c>
      <c r="E46" t="str">
        <v>.</v>
      </c>
      <c r="F46" t="str">
        <v>.</v>
      </c>
      <c r="G46" t="str">
        <v>.</v>
      </c>
      <c r="H46" t="str">
        <v>.</v>
      </c>
      <c r="I46" t="str">
        <v>.</v>
      </c>
      <c r="J46" t="str">
        <v>.</v>
      </c>
      <c r="K46" t="str">
        <v>.</v>
      </c>
      <c r="L46" t="str">
        <v>.</v>
      </c>
      <c r="M46" t="str">
        <v>#</v>
      </c>
      <c r="N46" t="str">
        <v>.</v>
      </c>
      <c r="O46" t="str">
        <v>.</v>
      </c>
      <c r="P46" t="str">
        <v>.</v>
      </c>
      <c r="Q46" t="str">
        <v>.</v>
      </c>
      <c r="R46" t="str">
        <v>.</v>
      </c>
      <c r="S46" t="str">
        <v>.</v>
      </c>
      <c r="T46" t="str">
        <v>.</v>
      </c>
      <c r="U46" t="str">
        <v>#</v>
      </c>
      <c r="V46" t="str">
        <v>.</v>
      </c>
      <c r="W46" t="str">
        <v>.</v>
      </c>
      <c r="X46" t="str">
        <v>.</v>
      </c>
      <c r="Y46" t="str">
        <v>.</v>
      </c>
      <c r="Z46" t="str">
        <v>.</v>
      </c>
      <c r="AA46" t="str">
        <v>.</v>
      </c>
      <c r="AB46" t="str">
        <v>.</v>
      </c>
      <c r="AC46" t="str">
        <v>.</v>
      </c>
      <c r="AD46" t="str">
        <v>.</v>
      </c>
      <c r="AE46" t="str">
        <v>.</v>
      </c>
      <c r="AF46" t="str">
        <v>.</v>
      </c>
      <c r="AG46" t="str">
        <v>.</v>
      </c>
      <c r="AH46" t="str">
        <v>.</v>
      </c>
      <c r="AI46" t="str">
        <v>.</v>
      </c>
      <c r="AJ46" t="str">
        <v>.</v>
      </c>
      <c r="AK46" t="str">
        <v>.</v>
      </c>
      <c r="AL46" t="str">
        <v>.</v>
      </c>
      <c r="AM46" t="str">
        <v>.</v>
      </c>
      <c r="AN46" t="str">
        <v>.</v>
      </c>
      <c r="AO46" t="str">
        <v>.</v>
      </c>
      <c r="AP46" t="str">
        <v>.</v>
      </c>
      <c r="AQ46" t="str">
        <v>.</v>
      </c>
      <c r="AR46" t="str">
        <v>.</v>
      </c>
      <c r="AS46" t="str">
        <v>.</v>
      </c>
      <c r="AT46" t="str">
        <v>.</v>
      </c>
      <c r="AU46" t="str">
        <v>.</v>
      </c>
      <c r="AV46" t="str">
        <v>.</v>
      </c>
      <c r="AW46" t="str">
        <v>#</v>
      </c>
      <c r="AX46" t="str">
        <v>.</v>
      </c>
      <c r="AY46" t="str">
        <v>.</v>
      </c>
      <c r="AZ46" t="str">
        <v>.</v>
      </c>
      <c r="BA46" t="str">
        <v>.</v>
      </c>
      <c r="BB46" t="str">
        <v>.</v>
      </c>
      <c r="BC46" t="str">
        <v>.</v>
      </c>
      <c r="BD46" t="str">
        <v>.</v>
      </c>
      <c r="BE46" t="str">
        <v>.</v>
      </c>
      <c r="BF46" t="str">
        <v>.</v>
      </c>
      <c r="BG46" t="str">
        <v>.</v>
      </c>
      <c r="BH46" t="str">
        <v>.</v>
      </c>
      <c r="BI46" t="str">
        <v>.</v>
      </c>
      <c r="BJ46" t="str">
        <v>.</v>
      </c>
      <c r="BK46" t="str">
        <v>.</v>
      </c>
      <c r="BL46" t="str">
        <v>.</v>
      </c>
      <c r="BM46" t="str">
        <v>.</v>
      </c>
      <c r="BN46" t="str">
        <v>.</v>
      </c>
      <c r="BO46" t="str">
        <v>.</v>
      </c>
      <c r="BP46" t="str">
        <v>.</v>
      </c>
      <c r="BQ46" t="str">
        <v>.</v>
      </c>
      <c r="BR46" t="str">
        <v>.</v>
      </c>
      <c r="BS46" t="str">
        <v>.</v>
      </c>
      <c r="BT46" t="str">
        <v>.</v>
      </c>
      <c r="BU46" t="str">
        <v>.</v>
      </c>
      <c r="BV46" t="str">
        <v>.</v>
      </c>
      <c r="BW46" t="str">
        <v>.</v>
      </c>
      <c r="BX46" t="str">
        <v>.</v>
      </c>
      <c r="BY46" t="str">
        <v>#</v>
      </c>
      <c r="BZ46" t="str">
        <v>.</v>
      </c>
      <c r="CA46" t="str">
        <v>.</v>
      </c>
      <c r="CB46" t="str">
        <v>.</v>
      </c>
      <c r="CC46" t="str">
        <v>.</v>
      </c>
      <c r="CD46" t="str">
        <v>.</v>
      </c>
      <c r="CE46" t="str">
        <v>.</v>
      </c>
      <c r="CF46" t="str">
        <v>.</v>
      </c>
      <c r="CG46" t="str">
        <v>.</v>
      </c>
      <c r="CH46" t="str">
        <v>.</v>
      </c>
      <c r="CI46" t="str">
        <v>.</v>
      </c>
      <c r="CJ46" t="str">
        <v>.</v>
      </c>
      <c r="CK46" t="str">
        <v>.</v>
      </c>
      <c r="CL46" t="str">
        <v>.</v>
      </c>
      <c r="CM46" t="str">
        <v>.</v>
      </c>
      <c r="CN46" t="str">
        <v>.</v>
      </c>
      <c r="CO46" t="str">
        <v>.</v>
      </c>
      <c r="CP46" t="str">
        <v>.</v>
      </c>
      <c r="CQ46" t="str">
        <v>.</v>
      </c>
      <c r="CR46" t="str">
        <v>.</v>
      </c>
      <c r="CS46" t="str">
        <v>.</v>
      </c>
      <c r="CT46" t="str">
        <v>.</v>
      </c>
      <c r="CU46" t="str">
        <v>.</v>
      </c>
      <c r="CV46" t="str">
        <v>.</v>
      </c>
      <c r="CW46" t="str">
        <v>.</v>
      </c>
      <c r="CX46" t="str">
        <v>.</v>
      </c>
      <c r="CY46" t="str">
        <v>.</v>
      </c>
      <c r="CZ46" t="str">
        <v>.</v>
      </c>
      <c r="DA46" t="str">
        <v>.</v>
      </c>
      <c r="DB46" t="str">
        <v>.</v>
      </c>
      <c r="DC46" t="str">
        <v>.</v>
      </c>
      <c r="DD46" t="str">
        <v>#</v>
      </c>
      <c r="DE46" t="str">
        <v>.</v>
      </c>
      <c r="DF46" t="str">
        <v>.</v>
      </c>
      <c r="DG46" t="str">
        <v>.</v>
      </c>
      <c r="DH46" t="str">
        <v>.</v>
      </c>
      <c r="DI46" t="str">
        <v>.</v>
      </c>
      <c r="DJ46" t="str">
        <v>.</v>
      </c>
      <c r="DK46" t="str">
        <v>.</v>
      </c>
      <c r="DL46" t="str">
        <v>.</v>
      </c>
      <c r="DM46" t="str">
        <v>.</v>
      </c>
      <c r="DN46" t="str">
        <v>.</v>
      </c>
      <c r="DO46" t="str">
        <v>.</v>
      </c>
      <c r="DP46" t="str">
        <v>.</v>
      </c>
      <c r="DQ46" t="str">
        <v>.</v>
      </c>
      <c r="DR46" t="str">
        <v>.</v>
      </c>
      <c r="DS46" t="str">
        <v>.</v>
      </c>
      <c r="DT46" t="str">
        <v>.</v>
      </c>
      <c r="DU46" t="str">
        <v>.</v>
      </c>
      <c r="DV46" t="str">
        <v>.</v>
      </c>
      <c r="DW46" t="str">
        <v>.</v>
      </c>
      <c r="DX46" t="str">
        <v>.</v>
      </c>
      <c r="DY46" t="str">
        <v>#</v>
      </c>
      <c r="DZ46" t="str">
        <v>.</v>
      </c>
      <c r="EA46" t="str">
        <v>.</v>
      </c>
      <c r="EB46" t="str">
        <v>.</v>
      </c>
      <c r="ED46">
        <v>240992</v>
      </c>
      <c r="EE46">
        <v>24098</v>
      </c>
      <c r="EF46" s="3" cm="1">
        <f t="array" ref="EF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"#")*(_xlpm.x&lt;&gt;EE46), _xlpm.x * 10 + _xlpm.d), 0), _xlfn.XLOOKUP(TRUE, ISNUMBER(_xlpm.b), _xlpm.b)))))</f>
        <v>0</v>
      </c>
      <c r="EH46">
        <v>0</v>
      </c>
    </row>
    <row r="47" spans="1:138">
      <c r="A47" s="1" t="s">
        <v>44</v>
      </c>
      <c r="B47" t="s">
        <v>156</v>
      </c>
      <c r="C47" t="str">
        <v>.</v>
      </c>
      <c r="D47" t="str">
        <v>.</v>
      </c>
      <c r="E47" t="str">
        <v>.</v>
      </c>
      <c r="F47" t="str">
        <v>.</v>
      </c>
      <c r="G47" t="str">
        <v>.</v>
      </c>
      <c r="H47" t="str">
        <v>#</v>
      </c>
      <c r="I47" t="str">
        <v>.</v>
      </c>
      <c r="J47" t="str">
        <v>.</v>
      </c>
      <c r="K47" t="str">
        <v>.</v>
      </c>
      <c r="L47" t="str">
        <v>#</v>
      </c>
      <c r="M47" t="str">
        <v>.</v>
      </c>
      <c r="N47" t="str">
        <v>.</v>
      </c>
      <c r="O47" t="str">
        <v>.</v>
      </c>
      <c r="P47" t="str">
        <v>#</v>
      </c>
      <c r="Q47" t="str">
        <v>.</v>
      </c>
      <c r="R47" t="str">
        <v>.</v>
      </c>
      <c r="S47" t="str">
        <v>.</v>
      </c>
      <c r="T47" t="str">
        <v>.</v>
      </c>
      <c r="U47" t="str">
        <v>.</v>
      </c>
      <c r="V47" t="str">
        <v>.</v>
      </c>
      <c r="W47" t="str">
        <v>.</v>
      </c>
      <c r="X47" t="str">
        <v>.</v>
      </c>
      <c r="Y47" t="str">
        <v>.</v>
      </c>
      <c r="Z47" t="str">
        <v>.</v>
      </c>
      <c r="AA47" t="str">
        <v>.</v>
      </c>
      <c r="AB47" t="str">
        <v>.</v>
      </c>
      <c r="AC47" t="str">
        <v>.</v>
      </c>
      <c r="AD47" t="str">
        <v>.</v>
      </c>
      <c r="AE47" t="str">
        <v>.</v>
      </c>
      <c r="AF47" t="str">
        <v>.</v>
      </c>
      <c r="AG47" t="str">
        <v>.</v>
      </c>
      <c r="AH47" t="str">
        <v>#</v>
      </c>
      <c r="AI47" t="str">
        <v>.</v>
      </c>
      <c r="AJ47" t="str">
        <v>.</v>
      </c>
      <c r="AK47" t="str">
        <v>.</v>
      </c>
      <c r="AL47" t="str">
        <v>.</v>
      </c>
      <c r="AM47" t="str">
        <v>.</v>
      </c>
      <c r="AN47" t="str">
        <v>.</v>
      </c>
      <c r="AO47" t="str">
        <v>.</v>
      </c>
      <c r="AP47" t="str">
        <v>.</v>
      </c>
      <c r="AQ47" t="str">
        <v>.</v>
      </c>
      <c r="AR47" t="str">
        <v>.</v>
      </c>
      <c r="AS47" t="str">
        <v>.</v>
      </c>
      <c r="AT47" t="str">
        <v>.</v>
      </c>
      <c r="AU47" t="str">
        <v>.</v>
      </c>
      <c r="AV47" t="str">
        <v>.</v>
      </c>
      <c r="AW47" t="str">
        <v>.</v>
      </c>
      <c r="AX47" t="str">
        <v>.</v>
      </c>
      <c r="AY47" t="str">
        <v>.</v>
      </c>
      <c r="AZ47" t="str">
        <v>.</v>
      </c>
      <c r="BA47" t="str">
        <v>.</v>
      </c>
      <c r="BB47" t="str">
        <v>.</v>
      </c>
      <c r="BC47" t="str">
        <v>.</v>
      </c>
      <c r="BD47" t="str">
        <v>.</v>
      </c>
      <c r="BE47" t="str">
        <v>.</v>
      </c>
      <c r="BF47" t="str">
        <v>.</v>
      </c>
      <c r="BG47" t="str">
        <v>.</v>
      </c>
      <c r="BH47" t="str">
        <v>.</v>
      </c>
      <c r="BI47" t="str">
        <v>.</v>
      </c>
      <c r="BJ47" t="str">
        <v>.</v>
      </c>
      <c r="BK47" t="str">
        <v>.</v>
      </c>
      <c r="BL47" t="str">
        <v>.</v>
      </c>
      <c r="BM47" t="str">
        <v>.</v>
      </c>
      <c r="BN47" t="str">
        <v>.</v>
      </c>
      <c r="BO47" t="str">
        <v>.</v>
      </c>
      <c r="BP47" t="str">
        <v>.</v>
      </c>
      <c r="BQ47" t="str">
        <v>.</v>
      </c>
      <c r="BR47" t="str">
        <v>.</v>
      </c>
      <c r="BS47" t="str">
        <v>.</v>
      </c>
      <c r="BT47" t="str">
        <v>.</v>
      </c>
      <c r="BU47" t="str">
        <v>.</v>
      </c>
      <c r="BV47" t="str">
        <v>.</v>
      </c>
      <c r="BW47" t="str">
        <v>.</v>
      </c>
      <c r="BX47" t="str">
        <v>.</v>
      </c>
      <c r="BY47" t="str">
        <v>.</v>
      </c>
      <c r="BZ47" t="str">
        <v>.</v>
      </c>
      <c r="CA47" t="str">
        <v>.</v>
      </c>
      <c r="CB47" t="str">
        <v>.</v>
      </c>
      <c r="CC47" t="str">
        <v>.</v>
      </c>
      <c r="CD47" t="str">
        <v>.</v>
      </c>
      <c r="CE47" t="str">
        <v>.</v>
      </c>
      <c r="CF47" t="str">
        <v>.</v>
      </c>
      <c r="CG47" t="str">
        <v>.</v>
      </c>
      <c r="CH47" t="str">
        <v>.</v>
      </c>
      <c r="CI47" t="str">
        <v>.</v>
      </c>
      <c r="CJ47" t="str">
        <v>.</v>
      </c>
      <c r="CK47" t="str">
        <v>.</v>
      </c>
      <c r="CL47" t="str">
        <v>.</v>
      </c>
      <c r="CM47" t="str">
        <v>.</v>
      </c>
      <c r="CN47" t="str">
        <v>.</v>
      </c>
      <c r="CO47" t="str">
        <v>#</v>
      </c>
      <c r="CP47" t="str">
        <v>.</v>
      </c>
      <c r="CQ47" t="str">
        <v>.</v>
      </c>
      <c r="CR47" t="str">
        <v>.</v>
      </c>
      <c r="CS47" t="str">
        <v>.</v>
      </c>
      <c r="CT47" t="str">
        <v>.</v>
      </c>
      <c r="CU47" t="str">
        <v>.</v>
      </c>
      <c r="CV47" t="str">
        <v>.</v>
      </c>
      <c r="CW47" t="str">
        <v>.</v>
      </c>
      <c r="CX47" t="str">
        <v>.</v>
      </c>
      <c r="CY47" t="str">
        <v>.</v>
      </c>
      <c r="CZ47" t="str">
        <v>.</v>
      </c>
      <c r="DA47" t="str">
        <v>.</v>
      </c>
      <c r="DB47" t="str">
        <v>#</v>
      </c>
      <c r="DC47" t="str">
        <v>.</v>
      </c>
      <c r="DD47" t="str">
        <v>.</v>
      </c>
      <c r="DE47" t="str">
        <v>.</v>
      </c>
      <c r="DF47" t="str">
        <v>.</v>
      </c>
      <c r="DG47" t="str">
        <v>.</v>
      </c>
      <c r="DH47" t="str">
        <v>.</v>
      </c>
      <c r="DI47" t="str">
        <v>.</v>
      </c>
      <c r="DJ47" t="str">
        <v>.</v>
      </c>
      <c r="DK47" t="str">
        <v>.</v>
      </c>
      <c r="DL47" t="str">
        <v>.</v>
      </c>
      <c r="DM47" t="str">
        <v>.</v>
      </c>
      <c r="DN47" t="str">
        <v>.</v>
      </c>
      <c r="DO47" t="str">
        <v>.</v>
      </c>
      <c r="DP47" t="str">
        <v>.</v>
      </c>
      <c r="DQ47" t="str">
        <v>.</v>
      </c>
      <c r="DR47" t="str">
        <v>.</v>
      </c>
      <c r="DS47" t="str">
        <v>.</v>
      </c>
      <c r="DT47" t="str">
        <v>.</v>
      </c>
      <c r="DU47" t="str">
        <v>.</v>
      </c>
      <c r="DV47" t="str">
        <v>.</v>
      </c>
      <c r="DW47" t="str">
        <v>.</v>
      </c>
      <c r="DX47" t="str">
        <v>#</v>
      </c>
      <c r="DY47" t="str">
        <v>.</v>
      </c>
      <c r="DZ47" t="str">
        <v>#</v>
      </c>
      <c r="EA47" t="str">
        <v>.</v>
      </c>
      <c r="EB47" t="str">
        <v>.</v>
      </c>
      <c r="ED47">
        <v>241002</v>
      </c>
      <c r="EE47">
        <v>24099</v>
      </c>
      <c r="EF47" s="3" cm="1">
        <f t="array" ref="EF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"#")*(_xlpm.x&lt;&gt;EE47), _xlpm.x * 10 + _xlpm.d), 0), _xlfn.XLOOKUP(TRUE, ISNUMBER(_xlpm.b), _xlpm.b)))))</f>
        <v>280954</v>
      </c>
      <c r="EH47">
        <v>280954</v>
      </c>
    </row>
    <row r="48" spans="1:138">
      <c r="A48" s="1" t="s">
        <v>45</v>
      </c>
      <c r="B48" t="s">
        <v>156</v>
      </c>
      <c r="C48" t="str">
        <v>.</v>
      </c>
      <c r="D48" t="str">
        <v>.</v>
      </c>
      <c r="E48" t="str">
        <v>.</v>
      </c>
      <c r="F48" t="str">
        <v>#</v>
      </c>
      <c r="G48" t="str">
        <v>.</v>
      </c>
      <c r="H48" t="str">
        <v>.</v>
      </c>
      <c r="I48" t="str">
        <v>.</v>
      </c>
      <c r="J48" t="str">
        <v>#</v>
      </c>
      <c r="K48" t="str">
        <v>.</v>
      </c>
      <c r="L48" t="str">
        <v>.</v>
      </c>
      <c r="M48" t="str">
        <v>.</v>
      </c>
      <c r="N48" t="str">
        <v>.</v>
      </c>
      <c r="O48" t="str">
        <v>.</v>
      </c>
      <c r="P48" t="str">
        <v>.</v>
      </c>
      <c r="Q48" t="str">
        <v>#</v>
      </c>
      <c r="R48" t="str">
        <v>.</v>
      </c>
      <c r="S48" t="str">
        <v>.</v>
      </c>
      <c r="T48" t="str">
        <v>.</v>
      </c>
      <c r="U48" t="str">
        <v>.</v>
      </c>
      <c r="V48" t="str">
        <v>.</v>
      </c>
      <c r="W48" t="str">
        <v>.</v>
      </c>
      <c r="X48" t="str">
        <v>.</v>
      </c>
      <c r="Y48" t="str">
        <v>.</v>
      </c>
      <c r="Z48" t="str">
        <v>.</v>
      </c>
      <c r="AA48" t="str">
        <v>.</v>
      </c>
      <c r="AB48" t="str">
        <v>.</v>
      </c>
      <c r="AC48" t="str">
        <v>.</v>
      </c>
      <c r="AD48" t="str">
        <v>.</v>
      </c>
      <c r="AE48" t="str">
        <v>#</v>
      </c>
      <c r="AF48" t="str">
        <v>.</v>
      </c>
      <c r="AG48" t="str">
        <v>.</v>
      </c>
      <c r="AH48" t="str">
        <v>.</v>
      </c>
      <c r="AI48" t="str">
        <v>.</v>
      </c>
      <c r="AJ48" t="str">
        <v>.</v>
      </c>
      <c r="AK48" t="str">
        <v>.</v>
      </c>
      <c r="AL48" t="str">
        <v>.</v>
      </c>
      <c r="AM48" t="str">
        <v>.</v>
      </c>
      <c r="AN48" t="str">
        <v>.</v>
      </c>
      <c r="AO48" t="str">
        <v>.</v>
      </c>
      <c r="AP48" t="str">
        <v>.</v>
      </c>
      <c r="AQ48" t="str">
        <v>.</v>
      </c>
      <c r="AR48" t="str">
        <v>.</v>
      </c>
      <c r="AS48" t="str">
        <v>.</v>
      </c>
      <c r="AT48" t="str">
        <v>.</v>
      </c>
      <c r="AU48" t="str">
        <v>.</v>
      </c>
      <c r="AV48" t="str">
        <v>.</v>
      </c>
      <c r="AW48" t="str">
        <v>.</v>
      </c>
      <c r="AX48" t="str">
        <v>.</v>
      </c>
      <c r="AY48" t="str">
        <v>.</v>
      </c>
      <c r="AZ48" t="str">
        <v>.</v>
      </c>
      <c r="BA48" t="str">
        <v>.</v>
      </c>
      <c r="BB48" t="str">
        <v>.</v>
      </c>
      <c r="BC48" t="str">
        <v>.</v>
      </c>
      <c r="BD48" t="str">
        <v>.</v>
      </c>
      <c r="BE48" t="str">
        <v>.</v>
      </c>
      <c r="BF48" t="str">
        <v>.</v>
      </c>
      <c r="BG48" t="str">
        <v>.</v>
      </c>
      <c r="BH48" t="str">
        <v>.</v>
      </c>
      <c r="BI48" t="str">
        <v>.</v>
      </c>
      <c r="BJ48" t="str">
        <v>.</v>
      </c>
      <c r="BK48" t="str">
        <v>.</v>
      </c>
      <c r="BL48" t="str">
        <v>.</v>
      </c>
      <c r="BM48" t="str">
        <v>.</v>
      </c>
      <c r="BN48" t="str">
        <v>.</v>
      </c>
      <c r="BO48" t="str">
        <v>.</v>
      </c>
      <c r="BP48" t="str">
        <v>.</v>
      </c>
      <c r="BQ48" t="str">
        <v>.</v>
      </c>
      <c r="BR48" t="str">
        <v>.</v>
      </c>
      <c r="BS48" t="str">
        <v>.</v>
      </c>
      <c r="BT48" t="str">
        <v>.</v>
      </c>
      <c r="BU48" t="str">
        <v>.</v>
      </c>
      <c r="BV48" t="str">
        <v>.</v>
      </c>
      <c r="BW48" t="str">
        <v>.</v>
      </c>
      <c r="BX48" t="str">
        <v>.</v>
      </c>
      <c r="BY48" t="str">
        <v>.</v>
      </c>
      <c r="BZ48" t="str">
        <v>.</v>
      </c>
      <c r="CA48" t="str">
        <v>.</v>
      </c>
      <c r="CB48" t="str">
        <v>.</v>
      </c>
      <c r="CC48" t="str">
        <v>.</v>
      </c>
      <c r="CD48" t="str">
        <v>.</v>
      </c>
      <c r="CE48" t="str">
        <v>.</v>
      </c>
      <c r="CF48" t="str">
        <v>.</v>
      </c>
      <c r="CG48" t="str">
        <v>.</v>
      </c>
      <c r="CH48" t="str">
        <v>.</v>
      </c>
      <c r="CI48" t="str">
        <v>.</v>
      </c>
      <c r="CJ48" t="str">
        <v>.</v>
      </c>
      <c r="CK48" t="str">
        <v>.</v>
      </c>
      <c r="CL48" t="str">
        <v>.</v>
      </c>
      <c r="CM48" t="str">
        <v>.</v>
      </c>
      <c r="CN48" t="str">
        <v>.</v>
      </c>
      <c r="CO48" t="str">
        <v>.</v>
      </c>
      <c r="CP48" t="str">
        <v>.</v>
      </c>
      <c r="CQ48" t="str">
        <v>.</v>
      </c>
      <c r="CR48" t="str">
        <v>.</v>
      </c>
      <c r="CS48" t="str">
        <v>.</v>
      </c>
      <c r="CT48" t="str">
        <v>.</v>
      </c>
      <c r="CU48" t="str">
        <v>.</v>
      </c>
      <c r="CV48" t="str">
        <v>.</v>
      </c>
      <c r="CW48" t="str">
        <v>.</v>
      </c>
      <c r="CX48" t="str">
        <v>.</v>
      </c>
      <c r="CY48" t="str">
        <v>.</v>
      </c>
      <c r="CZ48" t="str">
        <v>.</v>
      </c>
      <c r="DA48" t="str">
        <v>.</v>
      </c>
      <c r="DB48" t="str">
        <v>.</v>
      </c>
      <c r="DC48" t="str">
        <v>.</v>
      </c>
      <c r="DD48" t="str">
        <v>.</v>
      </c>
      <c r="DE48" t="str">
        <v>.</v>
      </c>
      <c r="DF48" t="str">
        <v>.</v>
      </c>
      <c r="DG48" t="str">
        <v>#</v>
      </c>
      <c r="DH48" t="str">
        <v>.</v>
      </c>
      <c r="DI48" t="str">
        <v>.</v>
      </c>
      <c r="DJ48" t="str">
        <v>.</v>
      </c>
      <c r="DK48" t="str">
        <v>#</v>
      </c>
      <c r="DL48" t="str">
        <v>#</v>
      </c>
      <c r="DM48" t="str">
        <v>.</v>
      </c>
      <c r="DN48" t="str">
        <v>.</v>
      </c>
      <c r="DO48" t="str">
        <v>.</v>
      </c>
      <c r="DP48" t="str">
        <v>.</v>
      </c>
      <c r="DQ48" t="str">
        <v>.</v>
      </c>
      <c r="DR48" t="str">
        <v>.</v>
      </c>
      <c r="DS48" t="str">
        <v>.</v>
      </c>
      <c r="DT48" t="str">
        <v>.</v>
      </c>
      <c r="DU48" t="str">
        <v>.</v>
      </c>
      <c r="DV48" t="str">
        <v>.</v>
      </c>
      <c r="DW48" t="str">
        <v>.</v>
      </c>
      <c r="DX48" t="str">
        <v>.</v>
      </c>
      <c r="DY48" t="str">
        <v>.</v>
      </c>
      <c r="DZ48" t="str">
        <v>.</v>
      </c>
      <c r="EA48" t="str">
        <v>.</v>
      </c>
      <c r="EB48" t="str">
        <v>.</v>
      </c>
      <c r="ED48">
        <v>241012</v>
      </c>
      <c r="EE48">
        <v>24100</v>
      </c>
      <c r="EF48" s="3" cm="1">
        <f t="array" ref="EF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"#")*(_xlpm.x&lt;&gt;EE48), _xlpm.x * 10 + _xlpm.d), 0), _xlfn.XLOOKUP(TRUE, ISNUMBER(_xlpm.b), _xlpm.b)))))</f>
        <v>160952</v>
      </c>
      <c r="EH48">
        <v>160952</v>
      </c>
    </row>
    <row r="49" spans="1:138">
      <c r="A49" s="1" t="s">
        <v>46</v>
      </c>
      <c r="B49" t="s">
        <v>156</v>
      </c>
      <c r="C49" t="str">
        <v>.</v>
      </c>
      <c r="D49" t="str">
        <v>.</v>
      </c>
      <c r="E49" t="str">
        <v>.</v>
      </c>
      <c r="F49" t="str">
        <v>.</v>
      </c>
      <c r="G49" t="str">
        <v>.</v>
      </c>
      <c r="H49" t="str">
        <v>.</v>
      </c>
      <c r="I49" t="str">
        <v>.</v>
      </c>
      <c r="J49" t="str">
        <v>.</v>
      </c>
      <c r="K49" t="str">
        <v>.</v>
      </c>
      <c r="L49" t="str">
        <v>.</v>
      </c>
      <c r="M49" t="str">
        <v>#</v>
      </c>
      <c r="N49" t="str">
        <v>.</v>
      </c>
      <c r="O49" t="str">
        <v>.</v>
      </c>
      <c r="P49" t="str">
        <v>.</v>
      </c>
      <c r="Q49" t="str">
        <v>.</v>
      </c>
      <c r="R49" t="str">
        <v>.</v>
      </c>
      <c r="S49" t="str">
        <v>#</v>
      </c>
      <c r="T49" t="str">
        <v>.</v>
      </c>
      <c r="U49" t="str">
        <v>.</v>
      </c>
      <c r="V49" t="str">
        <v>.</v>
      </c>
      <c r="W49" t="str">
        <v>.</v>
      </c>
      <c r="X49" t="str">
        <v>.</v>
      </c>
      <c r="Y49" t="str">
        <v>.</v>
      </c>
      <c r="Z49" t="str">
        <v>.</v>
      </c>
      <c r="AA49" t="str">
        <v>#</v>
      </c>
      <c r="AB49" t="str">
        <v>.</v>
      </c>
      <c r="AC49" t="str">
        <v>.</v>
      </c>
      <c r="AD49" t="str">
        <v>.</v>
      </c>
      <c r="AE49" t="str">
        <v>.</v>
      </c>
      <c r="AF49" t="str">
        <v>.</v>
      </c>
      <c r="AG49" t="str">
        <v>.</v>
      </c>
      <c r="AH49" t="str">
        <v>.</v>
      </c>
      <c r="AI49" t="str">
        <v>.</v>
      </c>
      <c r="AJ49" t="str">
        <v>.</v>
      </c>
      <c r="AK49" t="str">
        <v>.</v>
      </c>
      <c r="AL49" t="str">
        <v>.</v>
      </c>
      <c r="AM49" t="str">
        <v>.</v>
      </c>
      <c r="AN49" t="str">
        <v>#</v>
      </c>
      <c r="AO49" t="str">
        <v>.</v>
      </c>
      <c r="AP49" t="str">
        <v>.</v>
      </c>
      <c r="AQ49" t="str">
        <v>.</v>
      </c>
      <c r="AR49" t="str">
        <v>.</v>
      </c>
      <c r="AS49" t="str">
        <v>.</v>
      </c>
      <c r="AT49" t="str">
        <v>.</v>
      </c>
      <c r="AU49" t="str">
        <v>.</v>
      </c>
      <c r="AV49" t="str">
        <v>.</v>
      </c>
      <c r="AW49" t="str">
        <v>.</v>
      </c>
      <c r="AX49" t="str">
        <v>.</v>
      </c>
      <c r="AY49" t="str">
        <v>.</v>
      </c>
      <c r="AZ49" t="str">
        <v>.</v>
      </c>
      <c r="BA49" t="str">
        <v>.</v>
      </c>
      <c r="BB49" t="str">
        <v>.</v>
      </c>
      <c r="BC49" t="str">
        <v>.</v>
      </c>
      <c r="BD49" t="str">
        <v>.</v>
      </c>
      <c r="BE49" t="str">
        <v>.</v>
      </c>
      <c r="BF49" t="str">
        <v>.</v>
      </c>
      <c r="BG49" t="str">
        <v>.</v>
      </c>
      <c r="BH49" t="str">
        <v>.</v>
      </c>
      <c r="BI49" t="str">
        <v>.</v>
      </c>
      <c r="BJ49" t="str">
        <v>.</v>
      </c>
      <c r="BK49" t="str">
        <v>.</v>
      </c>
      <c r="BL49" t="str">
        <v>.</v>
      </c>
      <c r="BM49" t="str">
        <v>#</v>
      </c>
      <c r="BN49" t="str">
        <v>.</v>
      </c>
      <c r="BO49" t="str">
        <v>.</v>
      </c>
      <c r="BP49" t="str">
        <v>.</v>
      </c>
      <c r="BQ49" t="str">
        <v>.</v>
      </c>
      <c r="BR49" t="str">
        <v>.</v>
      </c>
      <c r="BS49" t="str">
        <v>.</v>
      </c>
      <c r="BT49" t="str">
        <v>.</v>
      </c>
      <c r="BU49" t="str">
        <v>.</v>
      </c>
      <c r="BV49" t="str">
        <v>.</v>
      </c>
      <c r="BW49" t="str">
        <v>.</v>
      </c>
      <c r="BX49" t="str">
        <v>.</v>
      </c>
      <c r="BY49" t="str">
        <v>.</v>
      </c>
      <c r="BZ49" t="str">
        <v>.</v>
      </c>
      <c r="CA49" t="str">
        <v>.</v>
      </c>
      <c r="CB49" t="str">
        <v>.</v>
      </c>
      <c r="CC49" t="str">
        <v>.</v>
      </c>
      <c r="CD49" t="str">
        <v>.</v>
      </c>
      <c r="CE49" t="str">
        <v>.</v>
      </c>
      <c r="CF49" t="str">
        <v>.</v>
      </c>
      <c r="CG49" t="str">
        <v>.</v>
      </c>
      <c r="CH49" t="str">
        <v>.</v>
      </c>
      <c r="CI49" t="str">
        <v>.</v>
      </c>
      <c r="CJ49" t="str">
        <v>.</v>
      </c>
      <c r="CK49" t="str">
        <v>.</v>
      </c>
      <c r="CL49" t="str">
        <v>.</v>
      </c>
      <c r="CM49" t="str">
        <v>.</v>
      </c>
      <c r="CN49" t="str">
        <v>.</v>
      </c>
      <c r="CO49" t="str">
        <v>.</v>
      </c>
      <c r="CP49" t="str">
        <v>.</v>
      </c>
      <c r="CQ49" t="str">
        <v>.</v>
      </c>
      <c r="CR49" t="str">
        <v>.</v>
      </c>
      <c r="CS49" t="str">
        <v>.</v>
      </c>
      <c r="CT49" t="str">
        <v>.</v>
      </c>
      <c r="CU49" t="str">
        <v>.</v>
      </c>
      <c r="CV49" t="str">
        <v>.</v>
      </c>
      <c r="CW49" t="str">
        <v>.</v>
      </c>
      <c r="CX49" t="str">
        <v>.</v>
      </c>
      <c r="CY49" t="str">
        <v>.</v>
      </c>
      <c r="CZ49" t="str">
        <v>.</v>
      </c>
      <c r="DA49" t="str">
        <v>.</v>
      </c>
      <c r="DB49" t="str">
        <v>.</v>
      </c>
      <c r="DC49" t="str">
        <v>.</v>
      </c>
      <c r="DD49" t="str">
        <v>#</v>
      </c>
      <c r="DE49" t="str">
        <v>.</v>
      </c>
      <c r="DF49" t="str">
        <v>.</v>
      </c>
      <c r="DG49" t="str">
        <v>.</v>
      </c>
      <c r="DH49" t="str">
        <v>.</v>
      </c>
      <c r="DI49" t="str">
        <v>.</v>
      </c>
      <c r="DJ49" t="str">
        <v>.</v>
      </c>
      <c r="DK49" t="str">
        <v>.</v>
      </c>
      <c r="DL49" t="str">
        <v>.</v>
      </c>
      <c r="DM49" t="str">
        <v>.</v>
      </c>
      <c r="DN49" t="str">
        <v>.</v>
      </c>
      <c r="DO49" t="str">
        <v>.</v>
      </c>
      <c r="DP49" t="str">
        <v>.</v>
      </c>
      <c r="DQ49" t="str">
        <v>.</v>
      </c>
      <c r="DR49" t="str">
        <v>#</v>
      </c>
      <c r="DS49" t="str">
        <v>.</v>
      </c>
      <c r="DT49" t="str">
        <v>.</v>
      </c>
      <c r="DU49" t="str">
        <v>.</v>
      </c>
      <c r="DV49" t="str">
        <v>.</v>
      </c>
      <c r="DW49" t="str">
        <v>.</v>
      </c>
      <c r="DX49" t="str">
        <v>.</v>
      </c>
      <c r="DY49" t="str">
        <v>.</v>
      </c>
      <c r="DZ49" t="str">
        <v>.</v>
      </c>
      <c r="EA49" t="str">
        <v>.</v>
      </c>
      <c r="EB49" t="str">
        <v>.</v>
      </c>
      <c r="ED49">
        <v>241022</v>
      </c>
      <c r="EE49">
        <v>24101</v>
      </c>
      <c r="EF49" s="3" cm="1">
        <f t="array" ref="EF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"#")*(_xlpm.x&lt;&gt;EE49), _xlpm.x * 10 + _xlpm.d), 0), _xlfn.XLOOKUP(TRUE, ISNUMBER(_xlpm.b), _xlpm.b)))))</f>
        <v>0</v>
      </c>
      <c r="EH49">
        <v>0</v>
      </c>
    </row>
    <row r="50" spans="1:138">
      <c r="A50" s="1" t="s">
        <v>47</v>
      </c>
      <c r="B50" t="s">
        <v>156</v>
      </c>
      <c r="C50" t="str">
        <v>.</v>
      </c>
      <c r="D50" t="str">
        <v>.</v>
      </c>
      <c r="E50" t="str">
        <v>.</v>
      </c>
      <c r="F50" t="str">
        <v>.</v>
      </c>
      <c r="G50" t="str">
        <v>.</v>
      </c>
      <c r="H50" t="str">
        <v>.</v>
      </c>
      <c r="I50" t="str">
        <v>.</v>
      </c>
      <c r="J50" t="str">
        <v>.</v>
      </c>
      <c r="K50" t="str">
        <v>.</v>
      </c>
      <c r="L50" t="str">
        <v>.</v>
      </c>
      <c r="M50" t="str">
        <v>.</v>
      </c>
      <c r="N50" t="str">
        <v>.</v>
      </c>
      <c r="O50" t="str">
        <v>.</v>
      </c>
      <c r="P50" t="str">
        <v>.</v>
      </c>
      <c r="Q50" t="str">
        <v>.</v>
      </c>
      <c r="R50" t="str">
        <v>.</v>
      </c>
      <c r="S50" t="str">
        <v>.</v>
      </c>
      <c r="T50" t="str">
        <v>.</v>
      </c>
      <c r="U50" t="str">
        <v>.</v>
      </c>
      <c r="V50" t="str">
        <v>.</v>
      </c>
      <c r="W50" t="str">
        <v>.</v>
      </c>
      <c r="X50" t="str">
        <v>.</v>
      </c>
      <c r="Y50" t="str">
        <v>.</v>
      </c>
      <c r="Z50" t="str">
        <v>.</v>
      </c>
      <c r="AA50" t="str">
        <v>.</v>
      </c>
      <c r="AB50" t="str">
        <v>.</v>
      </c>
      <c r="AC50" t="str">
        <v>.</v>
      </c>
      <c r="AD50" t="str">
        <v>.</v>
      </c>
      <c r="AE50" t="str">
        <v>.</v>
      </c>
      <c r="AF50" t="str">
        <v>.</v>
      </c>
      <c r="AG50" t="str">
        <v>.</v>
      </c>
      <c r="AH50" t="str">
        <v>.</v>
      </c>
      <c r="AI50" t="str">
        <v>.</v>
      </c>
      <c r="AJ50" t="str">
        <v>.</v>
      </c>
      <c r="AK50" t="str">
        <v>.</v>
      </c>
      <c r="AL50" t="str">
        <v>.</v>
      </c>
      <c r="AM50" t="str">
        <v>.</v>
      </c>
      <c r="AN50" t="str">
        <v>.</v>
      </c>
      <c r="AO50" t="str">
        <v>.</v>
      </c>
      <c r="AP50" t="str">
        <v>.</v>
      </c>
      <c r="AQ50" t="str">
        <v>.</v>
      </c>
      <c r="AR50" t="str">
        <v>.</v>
      </c>
      <c r="AS50" t="str">
        <v>.</v>
      </c>
      <c r="AT50" t="str">
        <v>.</v>
      </c>
      <c r="AU50" t="str">
        <v>.</v>
      </c>
      <c r="AV50" t="str">
        <v>.</v>
      </c>
      <c r="AW50" t="str">
        <v>.</v>
      </c>
      <c r="AX50" t="str">
        <v>.</v>
      </c>
      <c r="AY50" t="str">
        <v>.</v>
      </c>
      <c r="AZ50" t="str">
        <v>.</v>
      </c>
      <c r="BA50" t="str">
        <v>#</v>
      </c>
      <c r="BB50" t="str">
        <v>.</v>
      </c>
      <c r="BC50" t="str">
        <v>.</v>
      </c>
      <c r="BD50" t="str">
        <v>.</v>
      </c>
      <c r="BE50" t="str">
        <v>.</v>
      </c>
      <c r="BF50" t="str">
        <v>.</v>
      </c>
      <c r="BG50" t="str">
        <v>.</v>
      </c>
      <c r="BH50" t="str">
        <v>.</v>
      </c>
      <c r="BI50" t="str">
        <v>.</v>
      </c>
      <c r="BJ50" t="str">
        <v>.</v>
      </c>
      <c r="BK50" t="str">
        <v>.</v>
      </c>
      <c r="BL50" t="str">
        <v>.</v>
      </c>
      <c r="BM50" t="str">
        <v>.</v>
      </c>
      <c r="BN50" t="str">
        <v>.</v>
      </c>
      <c r="BO50" t="str">
        <v>.</v>
      </c>
      <c r="BP50" t="str">
        <v>.</v>
      </c>
      <c r="BQ50" t="str">
        <v>.</v>
      </c>
      <c r="BR50" t="str">
        <v>.</v>
      </c>
      <c r="BS50" t="str">
        <v>#</v>
      </c>
      <c r="BT50" t="str">
        <v>.</v>
      </c>
      <c r="BU50" t="str">
        <v>.</v>
      </c>
      <c r="BV50" t="str">
        <v>.</v>
      </c>
      <c r="BW50" t="str">
        <v>.</v>
      </c>
      <c r="BX50" t="str">
        <v>.</v>
      </c>
      <c r="BY50" t="str">
        <v>.</v>
      </c>
      <c r="BZ50" t="str">
        <v>.</v>
      </c>
      <c r="CA50" t="str">
        <v>.</v>
      </c>
      <c r="CB50" t="str">
        <v>.</v>
      </c>
      <c r="CC50" t="str">
        <v>.</v>
      </c>
      <c r="CD50" t="str">
        <v>.</v>
      </c>
      <c r="CE50" t="str">
        <v>.</v>
      </c>
      <c r="CF50" t="str">
        <v>.</v>
      </c>
      <c r="CG50" t="str">
        <v>.</v>
      </c>
      <c r="CH50" t="str">
        <v>.</v>
      </c>
      <c r="CI50" t="str">
        <v>.</v>
      </c>
      <c r="CJ50" t="str">
        <v>.</v>
      </c>
      <c r="CK50" t="str">
        <v>.</v>
      </c>
      <c r="CL50" t="str">
        <v>.</v>
      </c>
      <c r="CM50" t="str">
        <v>.</v>
      </c>
      <c r="CN50" t="str">
        <v>.</v>
      </c>
      <c r="CO50" t="str">
        <v>.</v>
      </c>
      <c r="CP50" t="str">
        <v>.</v>
      </c>
      <c r="CQ50" t="str">
        <v>.</v>
      </c>
      <c r="CR50" t="str">
        <v>.</v>
      </c>
      <c r="CS50" t="str">
        <v>#</v>
      </c>
      <c r="CT50" t="str">
        <v>.</v>
      </c>
      <c r="CU50" t="str">
        <v>#</v>
      </c>
      <c r="CV50" t="str">
        <v>.</v>
      </c>
      <c r="CW50" t="str">
        <v>.</v>
      </c>
      <c r="CX50" t="str">
        <v>.</v>
      </c>
      <c r="CY50" t="str">
        <v>.</v>
      </c>
      <c r="CZ50" t="str">
        <v>.</v>
      </c>
      <c r="DA50" t="str">
        <v>.</v>
      </c>
      <c r="DB50" t="str">
        <v>.</v>
      </c>
      <c r="DC50" t="str">
        <v>#</v>
      </c>
      <c r="DD50" t="str">
        <v>.</v>
      </c>
      <c r="DE50" t="str">
        <v>.</v>
      </c>
      <c r="DF50" t="str">
        <v>.</v>
      </c>
      <c r="DG50" t="str">
        <v>.</v>
      </c>
      <c r="DH50" t="str">
        <v>.</v>
      </c>
      <c r="DI50" t="str">
        <v>.</v>
      </c>
      <c r="DJ50" t="str">
        <v>.</v>
      </c>
      <c r="DK50" t="str">
        <v>.</v>
      </c>
      <c r="DL50" t="str">
        <v>.</v>
      </c>
      <c r="DM50" t="str">
        <v>.</v>
      </c>
      <c r="DN50" t="str">
        <v>.</v>
      </c>
      <c r="DO50" t="str">
        <v>.</v>
      </c>
      <c r="DP50" t="str">
        <v>.</v>
      </c>
      <c r="DQ50" t="str">
        <v>.</v>
      </c>
      <c r="DR50" t="str">
        <v>.</v>
      </c>
      <c r="DS50" t="str">
        <v>.</v>
      </c>
      <c r="DT50" t="str">
        <v>.</v>
      </c>
      <c r="DU50" t="str">
        <v>.</v>
      </c>
      <c r="DV50" t="str">
        <v>.</v>
      </c>
      <c r="DW50" t="str">
        <v>.</v>
      </c>
      <c r="DX50" t="str">
        <v>.</v>
      </c>
      <c r="DY50" t="str">
        <v>.</v>
      </c>
      <c r="DZ50" t="str">
        <v>.</v>
      </c>
      <c r="EA50" t="str">
        <v>.</v>
      </c>
      <c r="EB50" t="str">
        <v>.</v>
      </c>
      <c r="ED50">
        <v>241032</v>
      </c>
      <c r="EE50">
        <v>24102</v>
      </c>
      <c r="EF50" s="3" cm="1">
        <f t="array" ref="EF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"#")*(_xlpm.x&lt;&gt;EE50), _xlpm.x * 10 + _xlpm.d), 0), _xlfn.XLOOKUP(TRUE, ISNUMBER(_xlpm.b), _xlpm.b)))))</f>
        <v>0</v>
      </c>
      <c r="EH50">
        <v>0</v>
      </c>
    </row>
    <row r="51" spans="1:138">
      <c r="A51" s="1" t="s">
        <v>48</v>
      </c>
      <c r="B51" t="s">
        <v>156</v>
      </c>
      <c r="C51" t="str">
        <v>.</v>
      </c>
      <c r="D51" t="str">
        <v>.</v>
      </c>
      <c r="E51" t="str">
        <v>.</v>
      </c>
      <c r="F51" t="str">
        <v>.</v>
      </c>
      <c r="G51" t="str">
        <v>.</v>
      </c>
      <c r="H51" t="str">
        <v>.</v>
      </c>
      <c r="I51" t="str">
        <v>.</v>
      </c>
      <c r="J51" t="str">
        <v>.</v>
      </c>
      <c r="K51" t="str">
        <v>.</v>
      </c>
      <c r="L51" t="str">
        <v>.</v>
      </c>
      <c r="M51" t="str">
        <v>.</v>
      </c>
      <c r="N51" t="str">
        <v>.</v>
      </c>
      <c r="O51" t="str">
        <v>.</v>
      </c>
      <c r="P51" t="str">
        <v>.</v>
      </c>
      <c r="Q51" t="str">
        <v>.</v>
      </c>
      <c r="R51" t="str">
        <v>.</v>
      </c>
      <c r="S51" t="str">
        <v>.</v>
      </c>
      <c r="T51" t="str">
        <v>.</v>
      </c>
      <c r="U51" t="str">
        <v>.</v>
      </c>
      <c r="V51" t="str">
        <v>.</v>
      </c>
      <c r="W51" t="str">
        <v>.</v>
      </c>
      <c r="X51" t="str">
        <v>.</v>
      </c>
      <c r="Y51" t="str">
        <v>.</v>
      </c>
      <c r="Z51" t="str">
        <v>.</v>
      </c>
      <c r="AA51" t="str">
        <v>.</v>
      </c>
      <c r="AB51" t="str">
        <v>.</v>
      </c>
      <c r="AC51" t="str">
        <v>.</v>
      </c>
      <c r="AD51" t="str">
        <v>.</v>
      </c>
      <c r="AE51" t="str">
        <v>.</v>
      </c>
      <c r="AF51" t="str">
        <v>#</v>
      </c>
      <c r="AG51" t="str">
        <v>.</v>
      </c>
      <c r="AH51" t="str">
        <v>.</v>
      </c>
      <c r="AI51" t="str">
        <v>.</v>
      </c>
      <c r="AJ51" t="str">
        <v>.</v>
      </c>
      <c r="AK51" t="str">
        <v>.</v>
      </c>
      <c r="AL51" t="str">
        <v>.</v>
      </c>
      <c r="AM51" t="str">
        <v>.</v>
      </c>
      <c r="AN51" t="str">
        <v>.</v>
      </c>
      <c r="AO51" t="str">
        <v>.</v>
      </c>
      <c r="AP51" t="str">
        <v>.</v>
      </c>
      <c r="AQ51" t="str">
        <v>.</v>
      </c>
      <c r="AR51" t="str">
        <v>.</v>
      </c>
      <c r="AS51" t="str">
        <v>.</v>
      </c>
      <c r="AT51" t="str">
        <v>.</v>
      </c>
      <c r="AU51" t="str">
        <v>.</v>
      </c>
      <c r="AV51" t="str">
        <v>.</v>
      </c>
      <c r="AW51" t="str">
        <v>.</v>
      </c>
      <c r="AX51" t="str">
        <v>.</v>
      </c>
      <c r="AY51" t="str">
        <v>.</v>
      </c>
      <c r="AZ51" t="str">
        <v>.</v>
      </c>
      <c r="BA51" t="str">
        <v>.</v>
      </c>
      <c r="BB51" t="str">
        <v>.</v>
      </c>
      <c r="BC51" t="str">
        <v>.</v>
      </c>
      <c r="BD51" t="str">
        <v>.</v>
      </c>
      <c r="BE51" t="str">
        <v>.</v>
      </c>
      <c r="BF51" t="str">
        <v>.</v>
      </c>
      <c r="BG51" t="str">
        <v>.</v>
      </c>
      <c r="BH51" t="str">
        <v>.</v>
      </c>
      <c r="BI51" t="str">
        <v>.</v>
      </c>
      <c r="BJ51" t="str">
        <v>.</v>
      </c>
      <c r="BK51" t="str">
        <v>.</v>
      </c>
      <c r="BL51" t="str">
        <v>#</v>
      </c>
      <c r="BM51" t="str">
        <v>.</v>
      </c>
      <c r="BN51" t="str">
        <v>#</v>
      </c>
      <c r="BO51" t="str">
        <v>.</v>
      </c>
      <c r="BP51" t="str">
        <v>.</v>
      </c>
      <c r="BQ51" t="str">
        <v>.</v>
      </c>
      <c r="BR51" t="str">
        <v>.</v>
      </c>
      <c r="BS51" t="str">
        <v>.</v>
      </c>
      <c r="BT51" t="str">
        <v>.</v>
      </c>
      <c r="BU51" t="str">
        <v>.</v>
      </c>
      <c r="BV51" t="str">
        <v>.</v>
      </c>
      <c r="BW51" t="str">
        <v>.</v>
      </c>
      <c r="BX51" t="str">
        <v>.</v>
      </c>
      <c r="BY51" t="str">
        <v>.</v>
      </c>
      <c r="BZ51" t="str">
        <v>.</v>
      </c>
      <c r="CA51" t="str">
        <v>#</v>
      </c>
      <c r="CB51" t="str">
        <v>.</v>
      </c>
      <c r="CC51" t="str">
        <v>.</v>
      </c>
      <c r="CD51" t="str">
        <v>.</v>
      </c>
      <c r="CE51" t="str">
        <v>.</v>
      </c>
      <c r="CF51" t="str">
        <v>.</v>
      </c>
      <c r="CG51" t="str">
        <v>.</v>
      </c>
      <c r="CH51" t="str">
        <v>.</v>
      </c>
      <c r="CI51" t="str">
        <v>.</v>
      </c>
      <c r="CJ51" t="str">
        <v>.</v>
      </c>
      <c r="CK51" t="str">
        <v>.</v>
      </c>
      <c r="CL51" t="str">
        <v>.</v>
      </c>
      <c r="CM51" t="str">
        <v>.</v>
      </c>
      <c r="CN51" t="str">
        <v>.</v>
      </c>
      <c r="CO51" t="str">
        <v>.</v>
      </c>
      <c r="CP51" t="str">
        <v>.</v>
      </c>
      <c r="CQ51" t="str">
        <v>.</v>
      </c>
      <c r="CR51" t="str">
        <v>#</v>
      </c>
      <c r="CS51" t="str">
        <v>.</v>
      </c>
      <c r="CT51" t="str">
        <v>.</v>
      </c>
      <c r="CU51" t="str">
        <v>.</v>
      </c>
      <c r="CV51" t="str">
        <v>.</v>
      </c>
      <c r="CW51" t="str">
        <v>.</v>
      </c>
      <c r="CX51" t="str">
        <v>.</v>
      </c>
      <c r="CY51" t="str">
        <v>.</v>
      </c>
      <c r="CZ51" t="str">
        <v>.</v>
      </c>
      <c r="DA51" t="str">
        <v>.</v>
      </c>
      <c r="DB51" t="str">
        <v>.</v>
      </c>
      <c r="DC51" t="str">
        <v>.</v>
      </c>
      <c r="DD51" t="str">
        <v>.</v>
      </c>
      <c r="DE51" t="str">
        <v>.</v>
      </c>
      <c r="DF51" t="str">
        <v>.</v>
      </c>
      <c r="DG51" t="str">
        <v>.</v>
      </c>
      <c r="DH51" t="str">
        <v>.</v>
      </c>
      <c r="DI51" t="str">
        <v>.</v>
      </c>
      <c r="DJ51" t="str">
        <v>.</v>
      </c>
      <c r="DK51" t="str">
        <v>.</v>
      </c>
      <c r="DL51" t="str">
        <v>#</v>
      </c>
      <c r="DM51" t="str">
        <v>.</v>
      </c>
      <c r="DN51" t="str">
        <v>.</v>
      </c>
      <c r="DO51" t="str">
        <v>.</v>
      </c>
      <c r="DP51" t="str">
        <v>.</v>
      </c>
      <c r="DQ51" t="str">
        <v>.</v>
      </c>
      <c r="DR51" t="str">
        <v>.</v>
      </c>
      <c r="DS51" t="str">
        <v>.</v>
      </c>
      <c r="DT51" t="str">
        <v>.</v>
      </c>
      <c r="DU51" t="str">
        <v>.</v>
      </c>
      <c r="DV51" t="str">
        <v>.</v>
      </c>
      <c r="DW51" t="str">
        <v>.</v>
      </c>
      <c r="DX51" t="str">
        <v>.</v>
      </c>
      <c r="DY51" t="str">
        <v>.</v>
      </c>
      <c r="DZ51" t="str">
        <v>.</v>
      </c>
      <c r="EA51" t="str">
        <v>.</v>
      </c>
      <c r="EB51" t="str">
        <v>#</v>
      </c>
      <c r="ED51">
        <v>241042</v>
      </c>
      <c r="EE51">
        <v>24103</v>
      </c>
      <c r="EF51" s="3" cm="1">
        <f t="array" ref="EF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"#")*(_xlpm.x&lt;&gt;EE51), _xlpm.x * 10 + _xlpm.d), 0), _xlfn.XLOOKUP(TRUE, ISNUMBER(_xlpm.b), _xlpm.b)))))</f>
        <v>0</v>
      </c>
      <c r="EH51">
        <v>0</v>
      </c>
    </row>
    <row r="52" spans="1:138">
      <c r="A52" s="1" t="s">
        <v>49</v>
      </c>
      <c r="B52" t="s">
        <v>156</v>
      </c>
      <c r="C52" t="str">
        <v>.</v>
      </c>
      <c r="D52" t="str">
        <v>.</v>
      </c>
      <c r="E52" t="str">
        <v>#</v>
      </c>
      <c r="F52" t="str">
        <v>.</v>
      </c>
      <c r="G52" t="str">
        <v>.</v>
      </c>
      <c r="H52" t="str">
        <v>.</v>
      </c>
      <c r="I52" t="str">
        <v>.</v>
      </c>
      <c r="J52" t="str">
        <v>.</v>
      </c>
      <c r="K52" t="str">
        <v>.</v>
      </c>
      <c r="L52" t="str">
        <v>.</v>
      </c>
      <c r="M52" t="str">
        <v>.</v>
      </c>
      <c r="N52" t="str">
        <v>.</v>
      </c>
      <c r="O52" t="str">
        <v>.</v>
      </c>
      <c r="P52" t="str">
        <v>.</v>
      </c>
      <c r="Q52" t="str">
        <v>#</v>
      </c>
      <c r="R52" t="str">
        <v>.</v>
      </c>
      <c r="S52" t="str">
        <v>.</v>
      </c>
      <c r="T52" t="str">
        <v>.</v>
      </c>
      <c r="U52" t="str">
        <v>.</v>
      </c>
      <c r="V52" t="str">
        <v>.</v>
      </c>
      <c r="W52" t="str">
        <v>.</v>
      </c>
      <c r="X52" t="str">
        <v>.</v>
      </c>
      <c r="Y52" t="str">
        <v>.</v>
      </c>
      <c r="Z52" t="str">
        <v>.</v>
      </c>
      <c r="AA52" t="str">
        <v>.</v>
      </c>
      <c r="AB52" t="str">
        <v>.</v>
      </c>
      <c r="AC52" t="str">
        <v>.</v>
      </c>
      <c r="AD52" t="str">
        <v>.</v>
      </c>
      <c r="AE52" t="str">
        <v>.</v>
      </c>
      <c r="AF52" t="str">
        <v>.</v>
      </c>
      <c r="AG52" t="str">
        <v>.</v>
      </c>
      <c r="AH52" t="str">
        <v>.</v>
      </c>
      <c r="AI52" t="str">
        <v>.</v>
      </c>
      <c r="AJ52" t="str">
        <v>.</v>
      </c>
      <c r="AK52" t="str">
        <v>.</v>
      </c>
      <c r="AL52" t="str">
        <v>.</v>
      </c>
      <c r="AM52" t="str">
        <v>.</v>
      </c>
      <c r="AN52" t="str">
        <v>.</v>
      </c>
      <c r="AO52" t="str">
        <v>.</v>
      </c>
      <c r="AP52" t="str">
        <v>#</v>
      </c>
      <c r="AQ52" t="str">
        <v>.</v>
      </c>
      <c r="AR52" t="str">
        <v>.</v>
      </c>
      <c r="AS52" t="str">
        <v>.</v>
      </c>
      <c r="AT52" t="str">
        <v>.</v>
      </c>
      <c r="AU52" t="str">
        <v>.</v>
      </c>
      <c r="AV52" t="str">
        <v>.</v>
      </c>
      <c r="AW52" t="str">
        <v>.</v>
      </c>
      <c r="AX52" t="str">
        <v>.</v>
      </c>
      <c r="AY52" t="str">
        <v>.</v>
      </c>
      <c r="AZ52" t="str">
        <v>.</v>
      </c>
      <c r="BA52" t="str">
        <v>.</v>
      </c>
      <c r="BB52" t="str">
        <v>.</v>
      </c>
      <c r="BC52" t="str">
        <v>.</v>
      </c>
      <c r="BD52" t="str">
        <v>.</v>
      </c>
      <c r="BE52" t="str">
        <v>.</v>
      </c>
      <c r="BF52" t="str">
        <v>.</v>
      </c>
      <c r="BG52" t="str">
        <v>.</v>
      </c>
      <c r="BH52" t="str">
        <v>.</v>
      </c>
      <c r="BI52" t="str">
        <v>.</v>
      </c>
      <c r="BJ52" t="str">
        <v>.</v>
      </c>
      <c r="BK52" t="str">
        <v>.</v>
      </c>
      <c r="BL52" t="str">
        <v>.</v>
      </c>
      <c r="BM52" t="str">
        <v>.</v>
      </c>
      <c r="BN52" t="str">
        <v>.</v>
      </c>
      <c r="BO52" t="str">
        <v>.</v>
      </c>
      <c r="BP52" t="str">
        <v>.</v>
      </c>
      <c r="BQ52" t="str">
        <v>.</v>
      </c>
      <c r="BR52" t="str">
        <v>.</v>
      </c>
      <c r="BS52" t="str">
        <v>.</v>
      </c>
      <c r="BT52" t="str">
        <v>.</v>
      </c>
      <c r="BU52" t="str">
        <v>.</v>
      </c>
      <c r="BV52" t="str">
        <v>.</v>
      </c>
      <c r="BW52" t="str">
        <v>.</v>
      </c>
      <c r="BX52" t="str">
        <v>.</v>
      </c>
      <c r="BY52" t="str">
        <v>.</v>
      </c>
      <c r="BZ52" t="str">
        <v>.</v>
      </c>
      <c r="CA52" t="str">
        <v>.</v>
      </c>
      <c r="CB52" t="str">
        <v>.</v>
      </c>
      <c r="CC52" t="str">
        <v>.</v>
      </c>
      <c r="CD52" t="str">
        <v>.</v>
      </c>
      <c r="CE52" t="str">
        <v>.</v>
      </c>
      <c r="CF52" t="str">
        <v>.</v>
      </c>
      <c r="CG52" t="str">
        <v>.</v>
      </c>
      <c r="CH52" t="str">
        <v>.</v>
      </c>
      <c r="CI52" t="str">
        <v>#</v>
      </c>
      <c r="CJ52" t="str">
        <v>.</v>
      </c>
      <c r="CK52" t="str">
        <v>.</v>
      </c>
      <c r="CL52" t="str">
        <v>.</v>
      </c>
      <c r="CM52" t="str">
        <v>.</v>
      </c>
      <c r="CN52" t="str">
        <v>.</v>
      </c>
      <c r="CO52" t="str">
        <v>.</v>
      </c>
      <c r="CP52" t="str">
        <v>.</v>
      </c>
      <c r="CQ52" t="str">
        <v>.</v>
      </c>
      <c r="CR52" t="str">
        <v>.</v>
      </c>
      <c r="CS52" t="str">
        <v>.</v>
      </c>
      <c r="CT52" t="str">
        <v>.</v>
      </c>
      <c r="CU52" t="str">
        <v>#</v>
      </c>
      <c r="CV52" t="str">
        <v>.</v>
      </c>
      <c r="CW52" t="str">
        <v>.</v>
      </c>
      <c r="CX52" t="str">
        <v>.</v>
      </c>
      <c r="CY52" t="str">
        <v>.</v>
      </c>
      <c r="CZ52" t="str">
        <v>.</v>
      </c>
      <c r="DA52" t="str">
        <v>.</v>
      </c>
      <c r="DB52" t="str">
        <v>.</v>
      </c>
      <c r="DC52" t="str">
        <v>.</v>
      </c>
      <c r="DD52" t="str">
        <v>.</v>
      </c>
      <c r="DE52" t="str">
        <v>.</v>
      </c>
      <c r="DF52" t="str">
        <v>.</v>
      </c>
      <c r="DG52" t="str">
        <v>.</v>
      </c>
      <c r="DH52" t="str">
        <v>#</v>
      </c>
      <c r="DI52" t="str">
        <v>.</v>
      </c>
      <c r="DJ52" t="str">
        <v>.</v>
      </c>
      <c r="DK52" t="str">
        <v>.</v>
      </c>
      <c r="DL52" t="str">
        <v>.</v>
      </c>
      <c r="DM52" t="str">
        <v>.</v>
      </c>
      <c r="DN52" t="str">
        <v>.</v>
      </c>
      <c r="DO52" t="str">
        <v>.</v>
      </c>
      <c r="DP52" t="str">
        <v>.</v>
      </c>
      <c r="DQ52" t="str">
        <v>.</v>
      </c>
      <c r="DR52" t="str">
        <v>.</v>
      </c>
      <c r="DS52" t="str">
        <v>.</v>
      </c>
      <c r="DT52" t="str">
        <v>.</v>
      </c>
      <c r="DU52" t="str">
        <v>.</v>
      </c>
      <c r="DV52" t="str">
        <v>.</v>
      </c>
      <c r="DW52" t="str">
        <v>.</v>
      </c>
      <c r="DX52" t="str">
        <v>.</v>
      </c>
      <c r="DY52" t="str">
        <v>.</v>
      </c>
      <c r="DZ52" t="str">
        <v>.</v>
      </c>
      <c r="EA52" t="str">
        <v>.</v>
      </c>
      <c r="EB52" t="str">
        <v>.</v>
      </c>
      <c r="ED52">
        <v>241052</v>
      </c>
      <c r="EE52">
        <v>24104</v>
      </c>
      <c r="EF52" s="3" cm="1">
        <f t="array" ref="EF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"#")*(_xlpm.x&lt;&gt;EE52), _xlpm.x * 10 + _xlpm.d), 0), _xlfn.XLOOKUP(TRUE, ISNUMBER(_xlpm.b), _xlpm.b)))))</f>
        <v>0</v>
      </c>
      <c r="EH52">
        <v>0</v>
      </c>
    </row>
    <row r="53" spans="1:138">
      <c r="A53" s="1" t="s">
        <v>50</v>
      </c>
      <c r="B53" t="s">
        <v>156</v>
      </c>
      <c r="C53" t="str">
        <v>.</v>
      </c>
      <c r="D53" t="str">
        <v>.</v>
      </c>
      <c r="E53" t="str">
        <v>.</v>
      </c>
      <c r="F53" t="str">
        <v>.</v>
      </c>
      <c r="G53" t="str">
        <v>.</v>
      </c>
      <c r="H53" t="str">
        <v>.</v>
      </c>
      <c r="I53" t="str">
        <v>.</v>
      </c>
      <c r="J53" t="str">
        <v>.</v>
      </c>
      <c r="K53" t="str">
        <v>.</v>
      </c>
      <c r="L53" t="str">
        <v>.</v>
      </c>
      <c r="M53" t="str">
        <v>.</v>
      </c>
      <c r="N53" t="str">
        <v>.</v>
      </c>
      <c r="O53" t="str">
        <v>.</v>
      </c>
      <c r="P53" t="str">
        <v>.</v>
      </c>
      <c r="Q53" t="str">
        <v>.</v>
      </c>
      <c r="R53" t="str">
        <v>.</v>
      </c>
      <c r="S53" t="str">
        <v>.</v>
      </c>
      <c r="T53" t="str">
        <v>.</v>
      </c>
      <c r="U53" t="str">
        <v>.</v>
      </c>
      <c r="V53" t="str">
        <v>.</v>
      </c>
      <c r="W53" t="str">
        <v>.</v>
      </c>
      <c r="X53" t="str">
        <v>.</v>
      </c>
      <c r="Y53" t="str">
        <v>.</v>
      </c>
      <c r="Z53" t="str">
        <v>#</v>
      </c>
      <c r="AA53" t="str">
        <v>.</v>
      </c>
      <c r="AB53" t="str">
        <v>.</v>
      </c>
      <c r="AC53" t="str">
        <v>.</v>
      </c>
      <c r="AD53" t="str">
        <v>#</v>
      </c>
      <c r="AE53" t="str">
        <v>.</v>
      </c>
      <c r="AF53" t="str">
        <v>.</v>
      </c>
      <c r="AG53" t="str">
        <v>.</v>
      </c>
      <c r="AH53" t="str">
        <v>.</v>
      </c>
      <c r="AI53" t="str">
        <v>.</v>
      </c>
      <c r="AJ53" t="str">
        <v>.</v>
      </c>
      <c r="AK53" t="str">
        <v>.</v>
      </c>
      <c r="AL53" t="str">
        <v>.</v>
      </c>
      <c r="AM53" t="str">
        <v>.</v>
      </c>
      <c r="AN53" t="str">
        <v>.</v>
      </c>
      <c r="AO53" t="str">
        <v>.</v>
      </c>
      <c r="AP53" t="str">
        <v>.</v>
      </c>
      <c r="AQ53" t="str">
        <v>.</v>
      </c>
      <c r="AR53" t="str">
        <v>.</v>
      </c>
      <c r="AS53" t="str">
        <v>.</v>
      </c>
      <c r="AT53" t="str">
        <v>.</v>
      </c>
      <c r="AU53" t="str">
        <v>.</v>
      </c>
      <c r="AV53" t="str">
        <v>.</v>
      </c>
      <c r="AW53" t="str">
        <v>.</v>
      </c>
      <c r="AX53" t="str">
        <v>.</v>
      </c>
      <c r="AY53" t="str">
        <v>.</v>
      </c>
      <c r="AZ53" t="str">
        <v>.</v>
      </c>
      <c r="BA53" t="str">
        <v>.</v>
      </c>
      <c r="BB53" t="str">
        <v>.</v>
      </c>
      <c r="BC53" t="str">
        <v>.</v>
      </c>
      <c r="BD53" t="str">
        <v>.</v>
      </c>
      <c r="BE53" t="str">
        <v>.</v>
      </c>
      <c r="BF53" t="str">
        <v>#</v>
      </c>
      <c r="BG53" t="str">
        <v>.</v>
      </c>
      <c r="BH53" t="str">
        <v>.</v>
      </c>
      <c r="BI53" t="str">
        <v>.</v>
      </c>
      <c r="BJ53" t="str">
        <v>.</v>
      </c>
      <c r="BK53" t="str">
        <v>.</v>
      </c>
      <c r="BL53" t="str">
        <v>.</v>
      </c>
      <c r="BM53" t="str">
        <v>.</v>
      </c>
      <c r="BN53" t="str">
        <v>.</v>
      </c>
      <c r="BO53" t="str">
        <v>.</v>
      </c>
      <c r="BP53" t="str">
        <v>.</v>
      </c>
      <c r="BQ53" t="str">
        <v>.</v>
      </c>
      <c r="BR53" t="str">
        <v>.</v>
      </c>
      <c r="BS53" t="str">
        <v>#</v>
      </c>
      <c r="BT53" t="str">
        <v>.</v>
      </c>
      <c r="BU53" t="str">
        <v>.</v>
      </c>
      <c r="BV53" t="str">
        <v>#</v>
      </c>
      <c r="BW53" t="str">
        <v>.</v>
      </c>
      <c r="BX53" t="str">
        <v>.</v>
      </c>
      <c r="BY53" t="str">
        <v>#</v>
      </c>
      <c r="BZ53" t="str">
        <v>.</v>
      </c>
      <c r="CA53" t="str">
        <v>.</v>
      </c>
      <c r="CB53" t="str">
        <v>.</v>
      </c>
      <c r="CC53" t="str">
        <v>.</v>
      </c>
      <c r="CD53" t="str">
        <v>.</v>
      </c>
      <c r="CE53" t="str">
        <v>.</v>
      </c>
      <c r="CF53" t="str">
        <v>.</v>
      </c>
      <c r="CG53" t="str">
        <v>.</v>
      </c>
      <c r="CH53" t="str">
        <v>.</v>
      </c>
      <c r="CI53" t="str">
        <v>.</v>
      </c>
      <c r="CJ53" t="str">
        <v>.</v>
      </c>
      <c r="CK53" t="str">
        <v>.</v>
      </c>
      <c r="CL53" t="str">
        <v>#</v>
      </c>
      <c r="CM53" t="str">
        <v>.</v>
      </c>
      <c r="CN53" t="str">
        <v>.</v>
      </c>
      <c r="CO53" t="str">
        <v>#</v>
      </c>
      <c r="CP53" t="str">
        <v>.</v>
      </c>
      <c r="CQ53" t="str">
        <v>.</v>
      </c>
      <c r="CR53" t="str">
        <v>.</v>
      </c>
      <c r="CS53" t="str">
        <v>.</v>
      </c>
      <c r="CT53" t="str">
        <v>.</v>
      </c>
      <c r="CU53" t="str">
        <v>.</v>
      </c>
      <c r="CV53" t="str">
        <v>.</v>
      </c>
      <c r="CW53" t="str">
        <v>.</v>
      </c>
      <c r="CX53" t="str">
        <v>.</v>
      </c>
      <c r="CY53" t="str">
        <v>.</v>
      </c>
      <c r="CZ53" t="str">
        <v>.</v>
      </c>
      <c r="DA53" t="str">
        <v>.</v>
      </c>
      <c r="DB53" t="str">
        <v>.</v>
      </c>
      <c r="DC53" t="str">
        <v>.</v>
      </c>
      <c r="DD53" t="str">
        <v>.</v>
      </c>
      <c r="DE53" t="str">
        <v>.</v>
      </c>
      <c r="DF53" t="str">
        <v>.</v>
      </c>
      <c r="DG53" t="str">
        <v>.</v>
      </c>
      <c r="DH53" t="str">
        <v>.</v>
      </c>
      <c r="DI53" t="str">
        <v>.</v>
      </c>
      <c r="DJ53" t="str">
        <v>.</v>
      </c>
      <c r="DK53" t="str">
        <v>.</v>
      </c>
      <c r="DL53" t="str">
        <v>.</v>
      </c>
      <c r="DM53" t="str">
        <v>.</v>
      </c>
      <c r="DN53" t="str">
        <v>.</v>
      </c>
      <c r="DO53" t="str">
        <v>.</v>
      </c>
      <c r="DP53" t="str">
        <v>.</v>
      </c>
      <c r="DQ53" t="str">
        <v>.</v>
      </c>
      <c r="DR53" t="str">
        <v>.</v>
      </c>
      <c r="DS53" t="str">
        <v>.</v>
      </c>
      <c r="DT53" t="str">
        <v>#</v>
      </c>
      <c r="DU53" t="str">
        <v>.</v>
      </c>
      <c r="DV53" t="str">
        <v>.</v>
      </c>
      <c r="DW53" t="str">
        <v>.</v>
      </c>
      <c r="DX53" t="str">
        <v>.</v>
      </c>
      <c r="DY53" t="str">
        <v>.</v>
      </c>
      <c r="DZ53" t="str">
        <v>.</v>
      </c>
      <c r="EA53" t="str">
        <v>.</v>
      </c>
      <c r="EB53" t="str">
        <v>.</v>
      </c>
      <c r="ED53">
        <v>241062</v>
      </c>
      <c r="EE53">
        <v>24105</v>
      </c>
      <c r="EF53" s="3" cm="1">
        <f t="array" ref="EF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"#")*(_xlpm.x&lt;&gt;EE53), _xlpm.x * 10 + _xlpm.d), 0), _xlfn.XLOOKUP(TRUE, ISNUMBER(_xlpm.b), _xlpm.b)))))</f>
        <v>1140594</v>
      </c>
      <c r="EH53">
        <v>1140594</v>
      </c>
    </row>
    <row r="54" spans="1:138">
      <c r="A54" s="1" t="s">
        <v>51</v>
      </c>
      <c r="B54" t="s">
        <v>156</v>
      </c>
      <c r="C54" t="str">
        <v>.</v>
      </c>
      <c r="D54" t="str">
        <v>.</v>
      </c>
      <c r="E54" t="str">
        <v>.</v>
      </c>
      <c r="F54" t="str">
        <v>.</v>
      </c>
      <c r="G54" t="str">
        <v>.</v>
      </c>
      <c r="H54" t="str">
        <v>.</v>
      </c>
      <c r="I54" t="str">
        <v>.</v>
      </c>
      <c r="J54" t="str">
        <v>#</v>
      </c>
      <c r="K54" t="str">
        <v>.</v>
      </c>
      <c r="L54" t="str">
        <v>.</v>
      </c>
      <c r="M54" t="str">
        <v>.</v>
      </c>
      <c r="N54" t="str">
        <v>.</v>
      </c>
      <c r="O54" t="str">
        <v>.</v>
      </c>
      <c r="P54" t="str">
        <v>.</v>
      </c>
      <c r="Q54" t="str">
        <v>.</v>
      </c>
      <c r="R54" t="str">
        <v>.</v>
      </c>
      <c r="S54" t="str">
        <v>.</v>
      </c>
      <c r="T54" t="str">
        <v>.</v>
      </c>
      <c r="U54" t="str">
        <v>.</v>
      </c>
      <c r="V54" t="str">
        <v>#</v>
      </c>
      <c r="W54" t="str">
        <v>.</v>
      </c>
      <c r="X54" t="str">
        <v>.</v>
      </c>
      <c r="Y54" t="str">
        <v>.</v>
      </c>
      <c r="Z54" t="str">
        <v>.</v>
      </c>
      <c r="AA54" t="str">
        <v>.</v>
      </c>
      <c r="AB54" t="str">
        <v>.</v>
      </c>
      <c r="AC54" t="str">
        <v>.</v>
      </c>
      <c r="AD54" t="str">
        <v>.</v>
      </c>
      <c r="AE54" t="str">
        <v>.</v>
      </c>
      <c r="AF54" t="str">
        <v>.</v>
      </c>
      <c r="AG54" t="str">
        <v>.</v>
      </c>
      <c r="AH54" t="str">
        <v>.</v>
      </c>
      <c r="AI54" t="str">
        <v>.</v>
      </c>
      <c r="AJ54" t="str">
        <v>.</v>
      </c>
      <c r="AK54" t="str">
        <v>.</v>
      </c>
      <c r="AL54" t="str">
        <v>#</v>
      </c>
      <c r="AM54" t="str">
        <v>.</v>
      </c>
      <c r="AN54" t="str">
        <v>.</v>
      </c>
      <c r="AO54" t="str">
        <v>.</v>
      </c>
      <c r="AP54" t="str">
        <v>.</v>
      </c>
      <c r="AQ54" t="str">
        <v>.</v>
      </c>
      <c r="AR54" t="str">
        <v>.</v>
      </c>
      <c r="AS54" t="str">
        <v>.</v>
      </c>
      <c r="AT54" t="str">
        <v>.</v>
      </c>
      <c r="AU54" t="str">
        <v>.</v>
      </c>
      <c r="AV54" t="str">
        <v>.</v>
      </c>
      <c r="AW54" t="str">
        <v>.</v>
      </c>
      <c r="AX54" t="str">
        <v>.</v>
      </c>
      <c r="AY54" t="str">
        <v>.</v>
      </c>
      <c r="AZ54" t="str">
        <v>.</v>
      </c>
      <c r="BA54" t="str">
        <v>.</v>
      </c>
      <c r="BB54" t="str">
        <v>.</v>
      </c>
      <c r="BC54" t="str">
        <v>.</v>
      </c>
      <c r="BD54" t="str">
        <v>.</v>
      </c>
      <c r="BE54" t="str">
        <v>.</v>
      </c>
      <c r="BF54" t="str">
        <v>.</v>
      </c>
      <c r="BG54" t="str">
        <v>.</v>
      </c>
      <c r="BH54" t="str">
        <v>.</v>
      </c>
      <c r="BI54" t="str">
        <v>.</v>
      </c>
      <c r="BJ54" t="str">
        <v>.</v>
      </c>
      <c r="BK54" t="str">
        <v>.</v>
      </c>
      <c r="BL54" t="str">
        <v>.</v>
      </c>
      <c r="BM54" t="str">
        <v>.</v>
      </c>
      <c r="BN54" t="str">
        <v>.</v>
      </c>
      <c r="BO54" t="str">
        <v>.</v>
      </c>
      <c r="BP54" t="str">
        <v>.</v>
      </c>
      <c r="BQ54" t="str">
        <v>.</v>
      </c>
      <c r="BR54" t="str">
        <v>.</v>
      </c>
      <c r="BS54" t="str">
        <v>.</v>
      </c>
      <c r="BT54" t="str">
        <v>.</v>
      </c>
      <c r="BU54" t="str">
        <v>.</v>
      </c>
      <c r="BV54" t="str">
        <v>.</v>
      </c>
      <c r="BW54" t="str">
        <v>.</v>
      </c>
      <c r="BX54" t="str">
        <v>.</v>
      </c>
      <c r="BY54" t="str">
        <v>.</v>
      </c>
      <c r="BZ54" t="str">
        <v>.</v>
      </c>
      <c r="CA54" t="str">
        <v>.</v>
      </c>
      <c r="CB54" t="str">
        <v>.</v>
      </c>
      <c r="CC54" t="str">
        <v>.</v>
      </c>
      <c r="CD54" t="str">
        <v>.</v>
      </c>
      <c r="CE54" t="str">
        <v>.</v>
      </c>
      <c r="CF54" t="str">
        <v>.</v>
      </c>
      <c r="CG54" t="str">
        <v>.</v>
      </c>
      <c r="CH54" t="str">
        <v>.</v>
      </c>
      <c r="CI54" t="str">
        <v>.</v>
      </c>
      <c r="CJ54" t="str">
        <v>.</v>
      </c>
      <c r="CK54" t="str">
        <v>.</v>
      </c>
      <c r="CL54" t="str">
        <v>.</v>
      </c>
      <c r="CM54" t="str">
        <v>.</v>
      </c>
      <c r="CN54" t="str">
        <v>.</v>
      </c>
      <c r="CO54" t="str">
        <v>.</v>
      </c>
      <c r="CP54" t="str">
        <v>.</v>
      </c>
      <c r="CQ54" t="str">
        <v>.</v>
      </c>
      <c r="CR54" t="str">
        <v>.</v>
      </c>
      <c r="CS54" t="str">
        <v>.</v>
      </c>
      <c r="CT54" t="str">
        <v>.</v>
      </c>
      <c r="CU54" t="str">
        <v>.</v>
      </c>
      <c r="CV54" t="str">
        <v>.</v>
      </c>
      <c r="CW54" t="str">
        <v>.</v>
      </c>
      <c r="CX54" t="str">
        <v>.</v>
      </c>
      <c r="CY54" t="str">
        <v>.</v>
      </c>
      <c r="CZ54" t="str">
        <v>.</v>
      </c>
      <c r="DA54" t="str">
        <v>.</v>
      </c>
      <c r="DB54" t="str">
        <v>.</v>
      </c>
      <c r="DC54" t="str">
        <v>.</v>
      </c>
      <c r="DD54" t="str">
        <v>.</v>
      </c>
      <c r="DE54" t="str">
        <v>.</v>
      </c>
      <c r="DF54" t="str">
        <v>.</v>
      </c>
      <c r="DG54" t="str">
        <v>.</v>
      </c>
      <c r="DH54" t="str">
        <v>.</v>
      </c>
      <c r="DI54" t="str">
        <v>.</v>
      </c>
      <c r="DJ54" t="str">
        <v>.</v>
      </c>
      <c r="DK54" t="str">
        <v>.</v>
      </c>
      <c r="DL54" t="str">
        <v>#</v>
      </c>
      <c r="DM54" t="str">
        <v>.</v>
      </c>
      <c r="DN54" t="str">
        <v>.</v>
      </c>
      <c r="DO54" t="str">
        <v>.</v>
      </c>
      <c r="DP54" t="str">
        <v>.</v>
      </c>
      <c r="DQ54" t="str">
        <v>.</v>
      </c>
      <c r="DR54" t="str">
        <v>.</v>
      </c>
      <c r="DS54" t="str">
        <v>.</v>
      </c>
      <c r="DT54" t="str">
        <v>.</v>
      </c>
      <c r="DU54" t="str">
        <v>.</v>
      </c>
      <c r="DV54" t="str">
        <v>.</v>
      </c>
      <c r="DW54" t="str">
        <v>.</v>
      </c>
      <c r="DX54" t="str">
        <v>.</v>
      </c>
      <c r="DY54" t="str">
        <v>.</v>
      </c>
      <c r="DZ54" t="str">
        <v>.</v>
      </c>
      <c r="EA54" t="str">
        <v>.</v>
      </c>
      <c r="EB54" t="str">
        <v>.</v>
      </c>
      <c r="ED54">
        <v>241072</v>
      </c>
      <c r="EE54">
        <v>24106</v>
      </c>
      <c r="EF54" s="3" cm="1">
        <f t="array" ref="EF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"#")*(_xlpm.x&lt;&gt;EE54), _xlpm.x * 10 + _xlpm.d), 0), _xlfn.XLOOKUP(TRUE, ISNUMBER(_xlpm.b), _xlpm.b)))))</f>
        <v>0</v>
      </c>
      <c r="EH54">
        <v>0</v>
      </c>
    </row>
    <row r="55" spans="1:138">
      <c r="A55" s="1" t="s">
        <v>52</v>
      </c>
      <c r="B55" t="s">
        <v>156</v>
      </c>
      <c r="C55" t="str">
        <v>.</v>
      </c>
      <c r="D55" t="str">
        <v>.</v>
      </c>
      <c r="E55" t="str">
        <v>.</v>
      </c>
      <c r="F55" t="str">
        <v>.</v>
      </c>
      <c r="G55" t="str">
        <v>.</v>
      </c>
      <c r="H55" t="str">
        <v>.</v>
      </c>
      <c r="I55" t="str">
        <v>.</v>
      </c>
      <c r="J55" t="str">
        <v>.</v>
      </c>
      <c r="K55" t="str">
        <v>.</v>
      </c>
      <c r="L55" t="str">
        <v>.</v>
      </c>
      <c r="M55" t="str">
        <v>.</v>
      </c>
      <c r="N55" t="str">
        <v>.</v>
      </c>
      <c r="O55" t="str">
        <v>.</v>
      </c>
      <c r="P55" t="str">
        <v>.</v>
      </c>
      <c r="Q55" t="str">
        <v>.</v>
      </c>
      <c r="R55" t="str">
        <v>.</v>
      </c>
      <c r="S55" t="str">
        <v>.</v>
      </c>
      <c r="T55" t="str">
        <v>.</v>
      </c>
      <c r="U55" t="str">
        <v>.</v>
      </c>
      <c r="V55" t="str">
        <v>.</v>
      </c>
      <c r="W55" t="str">
        <v>.</v>
      </c>
      <c r="X55" t="str">
        <v>.</v>
      </c>
      <c r="Y55" t="str">
        <v>.</v>
      </c>
      <c r="Z55" t="str">
        <v>.</v>
      </c>
      <c r="AA55" t="str">
        <v>.</v>
      </c>
      <c r="AB55" t="str">
        <v>.</v>
      </c>
      <c r="AC55" t="str">
        <v>.</v>
      </c>
      <c r="AD55" t="str">
        <v>#</v>
      </c>
      <c r="AE55" t="str">
        <v>.</v>
      </c>
      <c r="AF55" t="str">
        <v>.</v>
      </c>
      <c r="AG55" t="str">
        <v>.</v>
      </c>
      <c r="AH55" t="str">
        <v>.</v>
      </c>
      <c r="AI55" t="str">
        <v>.</v>
      </c>
      <c r="AJ55" t="str">
        <v>.</v>
      </c>
      <c r="AK55" t="str">
        <v>.</v>
      </c>
      <c r="AL55" t="str">
        <v>.</v>
      </c>
      <c r="AM55" t="str">
        <v>.</v>
      </c>
      <c r="AN55" t="str">
        <v>.</v>
      </c>
      <c r="AO55" t="str">
        <v>.</v>
      </c>
      <c r="AP55" t="str">
        <v>.</v>
      </c>
      <c r="AQ55" t="str">
        <v>.</v>
      </c>
      <c r="AR55" t="str">
        <v>.</v>
      </c>
      <c r="AS55" t="str">
        <v>.</v>
      </c>
      <c r="AT55" t="str">
        <v>.</v>
      </c>
      <c r="AU55" t="str">
        <v>.</v>
      </c>
      <c r="AV55" t="str">
        <v>.</v>
      </c>
      <c r="AW55" t="str">
        <v>.</v>
      </c>
      <c r="AX55" t="str">
        <v>.</v>
      </c>
      <c r="AY55" t="str">
        <v>.</v>
      </c>
      <c r="AZ55" t="str">
        <v>.</v>
      </c>
      <c r="BA55" t="str">
        <v>.</v>
      </c>
      <c r="BB55" t="str">
        <v>.</v>
      </c>
      <c r="BC55" t="str">
        <v>.</v>
      </c>
      <c r="BD55" t="str">
        <v>.</v>
      </c>
      <c r="BE55" t="str">
        <v>.</v>
      </c>
      <c r="BF55" t="str">
        <v>.</v>
      </c>
      <c r="BG55" t="str">
        <v>.</v>
      </c>
      <c r="BH55" t="str">
        <v>.</v>
      </c>
      <c r="BI55" t="str">
        <v>.</v>
      </c>
      <c r="BJ55" t="str">
        <v>.</v>
      </c>
      <c r="BK55" t="str">
        <v>#</v>
      </c>
      <c r="BL55" t="str">
        <v>.</v>
      </c>
      <c r="BM55" t="str">
        <v>.</v>
      </c>
      <c r="BN55" t="str">
        <v>.</v>
      </c>
      <c r="BO55" t="str">
        <v>.</v>
      </c>
      <c r="BP55" t="str">
        <v>#</v>
      </c>
      <c r="BQ55" t="str">
        <v>.</v>
      </c>
      <c r="BR55" t="str">
        <v>.</v>
      </c>
      <c r="BS55" t="str">
        <v>.</v>
      </c>
      <c r="BT55" t="str">
        <v>.</v>
      </c>
      <c r="BU55" t="str">
        <v>#</v>
      </c>
      <c r="BV55" t="str">
        <v>.</v>
      </c>
      <c r="BW55" t="str">
        <v>.</v>
      </c>
      <c r="BX55" t="str">
        <v>.</v>
      </c>
      <c r="BY55" t="str">
        <v>#</v>
      </c>
      <c r="BZ55" t="str">
        <v>.</v>
      </c>
      <c r="CA55" t="str">
        <v>.</v>
      </c>
      <c r="CB55" t="str">
        <v>.</v>
      </c>
      <c r="CC55" t="str">
        <v>.</v>
      </c>
      <c r="CD55" t="str">
        <v>.</v>
      </c>
      <c r="CE55" t="str">
        <v>.</v>
      </c>
      <c r="CF55" t="str">
        <v>.</v>
      </c>
      <c r="CG55" t="str">
        <v>.</v>
      </c>
      <c r="CH55" t="str">
        <v>.</v>
      </c>
      <c r="CI55" t="str">
        <v>.</v>
      </c>
      <c r="CJ55" t="str">
        <v>.</v>
      </c>
      <c r="CK55" t="str">
        <v>.</v>
      </c>
      <c r="CL55" t="str">
        <v>.</v>
      </c>
      <c r="CM55" t="str">
        <v>.</v>
      </c>
      <c r="CN55" t="str">
        <v>.</v>
      </c>
      <c r="CO55" t="str">
        <v>.</v>
      </c>
      <c r="CP55" t="str">
        <v>.</v>
      </c>
      <c r="CQ55" t="str">
        <v>.</v>
      </c>
      <c r="CR55" t="str">
        <v>#</v>
      </c>
      <c r="CS55" t="str">
        <v>.</v>
      </c>
      <c r="CT55" t="str">
        <v>.</v>
      </c>
      <c r="CU55" t="str">
        <v>.</v>
      </c>
      <c r="CV55" t="str">
        <v>.</v>
      </c>
      <c r="CW55" t="str">
        <v>.</v>
      </c>
      <c r="CX55" t="str">
        <v>.</v>
      </c>
      <c r="CY55" t="str">
        <v>.</v>
      </c>
      <c r="CZ55" t="str">
        <v>.</v>
      </c>
      <c r="DA55" t="str">
        <v>.</v>
      </c>
      <c r="DB55" t="str">
        <v>.</v>
      </c>
      <c r="DC55" t="str">
        <v>.</v>
      </c>
      <c r="DD55" t="str">
        <v>.</v>
      </c>
      <c r="DE55" t="str">
        <v>.</v>
      </c>
      <c r="DF55" t="str">
        <v>.</v>
      </c>
      <c r="DG55" t="str">
        <v>.</v>
      </c>
      <c r="DH55" t="str">
        <v>.</v>
      </c>
      <c r="DI55" t="str">
        <v>.</v>
      </c>
      <c r="DJ55" t="str">
        <v>.</v>
      </c>
      <c r="DK55" t="str">
        <v>.</v>
      </c>
      <c r="DL55" t="str">
        <v>#</v>
      </c>
      <c r="DM55" t="str">
        <v>.</v>
      </c>
      <c r="DN55" t="str">
        <v>#</v>
      </c>
      <c r="DO55" t="str">
        <v>.</v>
      </c>
      <c r="DP55" t="str">
        <v>.</v>
      </c>
      <c r="DQ55" t="str">
        <v>.</v>
      </c>
      <c r="DR55" t="str">
        <v>.</v>
      </c>
      <c r="DS55" t="str">
        <v>.</v>
      </c>
      <c r="DT55" t="str">
        <v>.</v>
      </c>
      <c r="DU55" t="str">
        <v>.</v>
      </c>
      <c r="DV55" t="str">
        <v>.</v>
      </c>
      <c r="DW55" t="str">
        <v>.</v>
      </c>
      <c r="DX55" t="str">
        <v>.</v>
      </c>
      <c r="DY55" t="str">
        <v>#</v>
      </c>
      <c r="DZ55" t="str">
        <v>#</v>
      </c>
      <c r="EA55" t="str">
        <v>.</v>
      </c>
      <c r="EB55" t="str">
        <v>.</v>
      </c>
      <c r="ED55">
        <v>241082</v>
      </c>
      <c r="EE55">
        <v>24107</v>
      </c>
      <c r="EF55" s="3" cm="1">
        <f t="array" ref="EF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"#")*(_xlpm.x&lt;&gt;EE55), _xlpm.x * 10 + _xlpm.d), 0), _xlfn.XLOOKUP(TRUE, ISNUMBER(_xlpm.b), _xlpm.b)))))</f>
        <v>0</v>
      </c>
      <c r="EH55">
        <v>0</v>
      </c>
    </row>
    <row r="56" spans="1:138">
      <c r="A56" s="1" t="s">
        <v>53</v>
      </c>
      <c r="B56" t="s">
        <v>156</v>
      </c>
      <c r="C56" t="str">
        <v>.</v>
      </c>
      <c r="D56" t="str">
        <v>.</v>
      </c>
      <c r="E56" t="str">
        <v>.</v>
      </c>
      <c r="F56" t="str">
        <v>#</v>
      </c>
      <c r="G56" t="str">
        <v>.</v>
      </c>
      <c r="H56" t="str">
        <v>#</v>
      </c>
      <c r="I56" t="str">
        <v>.</v>
      </c>
      <c r="J56" t="str">
        <v>.</v>
      </c>
      <c r="K56" t="str">
        <v>.</v>
      </c>
      <c r="L56" t="str">
        <v>.</v>
      </c>
      <c r="M56" t="str">
        <v>.</v>
      </c>
      <c r="N56" t="str">
        <v>.</v>
      </c>
      <c r="O56" t="str">
        <v>.</v>
      </c>
      <c r="P56" t="str">
        <v>.</v>
      </c>
      <c r="Q56" t="str">
        <v>.</v>
      </c>
      <c r="R56" t="str">
        <v>.</v>
      </c>
      <c r="S56" t="str">
        <v>.</v>
      </c>
      <c r="T56" t="str">
        <v>.</v>
      </c>
      <c r="U56" t="str">
        <v>.</v>
      </c>
      <c r="V56" t="str">
        <v>.</v>
      </c>
      <c r="W56" t="str">
        <v>.</v>
      </c>
      <c r="X56" t="str">
        <v>.</v>
      </c>
      <c r="Y56" t="str">
        <v>.</v>
      </c>
      <c r="Z56" t="str">
        <v>.</v>
      </c>
      <c r="AA56" t="str">
        <v>.</v>
      </c>
      <c r="AB56" t="str">
        <v>.</v>
      </c>
      <c r="AC56" t="str">
        <v>.</v>
      </c>
      <c r="AD56" t="str">
        <v>.</v>
      </c>
      <c r="AE56" t="str">
        <v>.</v>
      </c>
      <c r="AF56" t="str">
        <v>.</v>
      </c>
      <c r="AG56" t="str">
        <v>.</v>
      </c>
      <c r="AH56" t="str">
        <v>.</v>
      </c>
      <c r="AI56" t="str">
        <v>.</v>
      </c>
      <c r="AJ56" t="str">
        <v>.</v>
      </c>
      <c r="AK56" t="str">
        <v>.</v>
      </c>
      <c r="AL56" t="str">
        <v>.</v>
      </c>
      <c r="AM56" t="str">
        <v>.</v>
      </c>
      <c r="AN56" t="str">
        <v>.</v>
      </c>
      <c r="AO56" t="str">
        <v>.</v>
      </c>
      <c r="AP56" t="str">
        <v>.</v>
      </c>
      <c r="AQ56" t="str">
        <v>.</v>
      </c>
      <c r="AR56" t="str">
        <v>.</v>
      </c>
      <c r="AS56" t="str">
        <v>.</v>
      </c>
      <c r="AT56" t="str">
        <v>.</v>
      </c>
      <c r="AU56" t="str">
        <v>.</v>
      </c>
      <c r="AV56" t="str">
        <v>.</v>
      </c>
      <c r="AW56" t="str">
        <v>.</v>
      </c>
      <c r="AX56" t="str">
        <v>.</v>
      </c>
      <c r="AY56" t="str">
        <v>.</v>
      </c>
      <c r="AZ56" t="str">
        <v>.</v>
      </c>
      <c r="BA56" t="str">
        <v>.</v>
      </c>
      <c r="BB56" t="str">
        <v>.</v>
      </c>
      <c r="BC56" t="str">
        <v>.</v>
      </c>
      <c r="BD56" t="str">
        <v>.</v>
      </c>
      <c r="BE56" t="str">
        <v>.</v>
      </c>
      <c r="BF56" t="str">
        <v>.</v>
      </c>
      <c r="BG56" t="str">
        <v>.</v>
      </c>
      <c r="BH56" t="str">
        <v>.</v>
      </c>
      <c r="BI56" t="str">
        <v>.</v>
      </c>
      <c r="BJ56" t="str">
        <v>.</v>
      </c>
      <c r="BK56" t="str">
        <v>.</v>
      </c>
      <c r="BL56" t="str">
        <v>.</v>
      </c>
      <c r="BM56" t="str">
        <v>.</v>
      </c>
      <c r="BN56" t="str">
        <v>.</v>
      </c>
      <c r="BO56" t="str">
        <v>.</v>
      </c>
      <c r="BP56" t="str">
        <v>.</v>
      </c>
      <c r="BQ56" t="str">
        <v>.</v>
      </c>
      <c r="BR56" t="str">
        <v>.</v>
      </c>
      <c r="BS56" t="str">
        <v>.</v>
      </c>
      <c r="BT56" t="str">
        <v>.</v>
      </c>
      <c r="BU56" t="str">
        <v>.</v>
      </c>
      <c r="BV56" t="str">
        <v>.</v>
      </c>
      <c r="BW56" t="str">
        <v>.</v>
      </c>
      <c r="BX56" t="str">
        <v>.</v>
      </c>
      <c r="BY56" t="str">
        <v>.</v>
      </c>
      <c r="BZ56" t="str">
        <v>.</v>
      </c>
      <c r="CA56" t="str">
        <v>.</v>
      </c>
      <c r="CB56" t="str">
        <v>.</v>
      </c>
      <c r="CC56" t="str">
        <v>.</v>
      </c>
      <c r="CD56" t="str">
        <v>.</v>
      </c>
      <c r="CE56" t="str">
        <v>.</v>
      </c>
      <c r="CF56" t="str">
        <v>.</v>
      </c>
      <c r="CG56" t="str">
        <v>.</v>
      </c>
      <c r="CH56" t="str">
        <v>.</v>
      </c>
      <c r="CI56" t="str">
        <v>.</v>
      </c>
      <c r="CJ56" t="str">
        <v>.</v>
      </c>
      <c r="CK56" t="str">
        <v>.</v>
      </c>
      <c r="CL56" t="str">
        <v>.</v>
      </c>
      <c r="CM56" t="str">
        <v>.</v>
      </c>
      <c r="CN56" t="str">
        <v>.</v>
      </c>
      <c r="CO56" t="str">
        <v>.</v>
      </c>
      <c r="CP56" t="str">
        <v>.</v>
      </c>
      <c r="CQ56" t="str">
        <v>.</v>
      </c>
      <c r="CR56" t="str">
        <v>#</v>
      </c>
      <c r="CS56" t="str">
        <v>.</v>
      </c>
      <c r="CT56" t="str">
        <v>.</v>
      </c>
      <c r="CU56" t="str">
        <v>.</v>
      </c>
      <c r="CV56" t="str">
        <v>.</v>
      </c>
      <c r="CW56" t="str">
        <v>.</v>
      </c>
      <c r="CX56" t="str">
        <v>#</v>
      </c>
      <c r="CY56" t="str">
        <v>.</v>
      </c>
      <c r="CZ56" t="str">
        <v>.</v>
      </c>
      <c r="DA56" t="str">
        <v>.</v>
      </c>
      <c r="DB56" t="str">
        <v>.</v>
      </c>
      <c r="DC56" t="str">
        <v>.</v>
      </c>
      <c r="DD56" t="str">
        <v>.</v>
      </c>
      <c r="DE56" t="str">
        <v>.</v>
      </c>
      <c r="DF56" t="str">
        <v>.</v>
      </c>
      <c r="DG56" t="str">
        <v>.</v>
      </c>
      <c r="DH56" t="str">
        <v>.</v>
      </c>
      <c r="DI56" t="str">
        <v>#</v>
      </c>
      <c r="DJ56" t="str">
        <v>.</v>
      </c>
      <c r="DK56" t="str">
        <v>.</v>
      </c>
      <c r="DL56" t="str">
        <v>.</v>
      </c>
      <c r="DM56" t="str">
        <v>.</v>
      </c>
      <c r="DN56" t="str">
        <v>.</v>
      </c>
      <c r="DO56" t="str">
        <v>.</v>
      </c>
      <c r="DP56" t="str">
        <v>.</v>
      </c>
      <c r="DQ56" t="str">
        <v>.</v>
      </c>
      <c r="DR56" t="str">
        <v>.</v>
      </c>
      <c r="DS56" t="str">
        <v>.</v>
      </c>
      <c r="DT56" t="str">
        <v>#</v>
      </c>
      <c r="DU56" t="str">
        <v>.</v>
      </c>
      <c r="DV56" t="str">
        <v>.</v>
      </c>
      <c r="DW56" t="str">
        <v>.</v>
      </c>
      <c r="DX56" t="str">
        <v>.</v>
      </c>
      <c r="DY56" t="str">
        <v>.</v>
      </c>
      <c r="DZ56" t="str">
        <v>.</v>
      </c>
      <c r="EA56" t="str">
        <v>.</v>
      </c>
      <c r="EB56" t="str">
        <v>.</v>
      </c>
      <c r="ED56">
        <v>241092</v>
      </c>
      <c r="EE56">
        <v>24108</v>
      </c>
      <c r="EF56" s="3" cm="1">
        <f t="array" ref="EF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"#")*(_xlpm.x&lt;&gt;EE56), _xlpm.x * 10 + _xlpm.d), 0), _xlfn.XLOOKUP(TRUE, ISNUMBER(_xlpm.b), _xlpm.b)))))</f>
        <v>0</v>
      </c>
      <c r="EH56">
        <v>0</v>
      </c>
    </row>
    <row r="57" spans="1:138">
      <c r="A57" s="1" t="s">
        <v>54</v>
      </c>
      <c r="B57" t="s">
        <v>156</v>
      </c>
      <c r="C57" t="str">
        <v>.</v>
      </c>
      <c r="D57" t="str">
        <v>.</v>
      </c>
      <c r="E57" t="str">
        <v>.</v>
      </c>
      <c r="F57" t="str">
        <v>.</v>
      </c>
      <c r="G57" t="str">
        <v>#</v>
      </c>
      <c r="H57" t="str">
        <v>.</v>
      </c>
      <c r="I57" t="str">
        <v>.</v>
      </c>
      <c r="J57" t="str">
        <v>.</v>
      </c>
      <c r="K57" t="str">
        <v>.</v>
      </c>
      <c r="L57" t="str">
        <v>.</v>
      </c>
      <c r="M57" t="str">
        <v>.</v>
      </c>
      <c r="N57" t="str">
        <v>#</v>
      </c>
      <c r="O57" t="str">
        <v>.</v>
      </c>
      <c r="P57" t="str">
        <v>.</v>
      </c>
      <c r="Q57" t="str">
        <v>.</v>
      </c>
      <c r="R57" t="str">
        <v>.</v>
      </c>
      <c r="S57" t="str">
        <v>.</v>
      </c>
      <c r="T57" t="str">
        <v>.</v>
      </c>
      <c r="U57" t="str">
        <v>.</v>
      </c>
      <c r="V57" t="str">
        <v>.</v>
      </c>
      <c r="W57" t="str">
        <v>.</v>
      </c>
      <c r="X57" t="str">
        <v>.</v>
      </c>
      <c r="Y57" t="str">
        <v>.</v>
      </c>
      <c r="Z57" t="str">
        <v>.</v>
      </c>
      <c r="AA57" t="str">
        <v>.</v>
      </c>
      <c r="AB57" t="str">
        <v>.</v>
      </c>
      <c r="AC57" t="str">
        <v>.</v>
      </c>
      <c r="AD57" t="str">
        <v>.</v>
      </c>
      <c r="AE57" t="str">
        <v>.</v>
      </c>
      <c r="AF57" t="str">
        <v>.</v>
      </c>
      <c r="AG57" t="str">
        <v>.</v>
      </c>
      <c r="AH57" t="str">
        <v>.</v>
      </c>
      <c r="AI57" t="str">
        <v>.</v>
      </c>
      <c r="AJ57" t="str">
        <v>.</v>
      </c>
      <c r="AK57" t="str">
        <v>.</v>
      </c>
      <c r="AL57" t="str">
        <v>.</v>
      </c>
      <c r="AM57" t="str">
        <v>.</v>
      </c>
      <c r="AN57" t="str">
        <v>.</v>
      </c>
      <c r="AO57" t="str">
        <v>.</v>
      </c>
      <c r="AP57" t="str">
        <v>.</v>
      </c>
      <c r="AQ57" t="str">
        <v>.</v>
      </c>
      <c r="AR57" t="str">
        <v>.</v>
      </c>
      <c r="AS57" t="str">
        <v>.</v>
      </c>
      <c r="AT57" t="str">
        <v>.</v>
      </c>
      <c r="AU57" t="str">
        <v>.</v>
      </c>
      <c r="AV57" t="str">
        <v>.</v>
      </c>
      <c r="AW57" t="str">
        <v>.</v>
      </c>
      <c r="AX57" t="str">
        <v>.</v>
      </c>
      <c r="AY57" t="str">
        <v>.</v>
      </c>
      <c r="AZ57" t="str">
        <v>.</v>
      </c>
      <c r="BA57" t="str">
        <v>.</v>
      </c>
      <c r="BB57" t="str">
        <v>.</v>
      </c>
      <c r="BC57" t="str">
        <v>.</v>
      </c>
      <c r="BD57" t="str">
        <v>.</v>
      </c>
      <c r="BE57" t="str">
        <v>.</v>
      </c>
      <c r="BF57" t="str">
        <v>.</v>
      </c>
      <c r="BG57" t="str">
        <v>.</v>
      </c>
      <c r="BH57" t="str">
        <v>.</v>
      </c>
      <c r="BI57" t="str">
        <v>.</v>
      </c>
      <c r="BJ57" t="str">
        <v>.</v>
      </c>
      <c r="BK57" t="str">
        <v>.</v>
      </c>
      <c r="BL57" t="str">
        <v>.</v>
      </c>
      <c r="BM57" t="str">
        <v>.</v>
      </c>
      <c r="BN57" t="str">
        <v>.</v>
      </c>
      <c r="BO57" t="str">
        <v>.</v>
      </c>
      <c r="BP57" t="str">
        <v>.</v>
      </c>
      <c r="BQ57" t="str">
        <v>.</v>
      </c>
      <c r="BR57" t="str">
        <v>#</v>
      </c>
      <c r="BS57" t="str">
        <v>.</v>
      </c>
      <c r="BT57" t="str">
        <v>.</v>
      </c>
      <c r="BU57" t="str">
        <v>.</v>
      </c>
      <c r="BV57" t="str">
        <v>.</v>
      </c>
      <c r="BW57" t="str">
        <v>.</v>
      </c>
      <c r="BX57" t="str">
        <v>.</v>
      </c>
      <c r="BY57" t="str">
        <v>.</v>
      </c>
      <c r="BZ57" t="str">
        <v>#</v>
      </c>
      <c r="CA57" t="str">
        <v>.</v>
      </c>
      <c r="CB57" t="str">
        <v>#</v>
      </c>
      <c r="CC57" t="str">
        <v>.</v>
      </c>
      <c r="CD57" t="str">
        <v>.</v>
      </c>
      <c r="CE57" t="str">
        <v>.</v>
      </c>
      <c r="CF57" t="str">
        <v>.</v>
      </c>
      <c r="CG57" t="str">
        <v>.</v>
      </c>
      <c r="CH57" t="str">
        <v>.</v>
      </c>
      <c r="CI57" t="str">
        <v>.</v>
      </c>
      <c r="CJ57" t="str">
        <v>.</v>
      </c>
      <c r="CK57" t="str">
        <v>.</v>
      </c>
      <c r="CL57" t="str">
        <v>.</v>
      </c>
      <c r="CM57" t="str">
        <v>.</v>
      </c>
      <c r="CN57" t="str">
        <v>.</v>
      </c>
      <c r="CO57" t="str">
        <v>.</v>
      </c>
      <c r="CP57" t="str">
        <v>.</v>
      </c>
      <c r="CQ57" t="str">
        <v>.</v>
      </c>
      <c r="CR57" t="str">
        <v>.</v>
      </c>
      <c r="CS57" t="str">
        <v>.</v>
      </c>
      <c r="CT57" t="str">
        <v>.</v>
      </c>
      <c r="CU57" t="str">
        <v>.</v>
      </c>
      <c r="CV57" t="str">
        <v>.</v>
      </c>
      <c r="CW57" t="str">
        <v>.</v>
      </c>
      <c r="CX57" t="str">
        <v>.</v>
      </c>
      <c r="CY57" t="str">
        <v>.</v>
      </c>
      <c r="CZ57" t="str">
        <v>.</v>
      </c>
      <c r="DA57" t="str">
        <v>.</v>
      </c>
      <c r="DB57" t="str">
        <v>.</v>
      </c>
      <c r="DC57" t="str">
        <v>.</v>
      </c>
      <c r="DD57" t="str">
        <v>.</v>
      </c>
      <c r="DE57" t="str">
        <v>#</v>
      </c>
      <c r="DF57" t="str">
        <v>.</v>
      </c>
      <c r="DG57" t="str">
        <v>.</v>
      </c>
      <c r="DH57" t="str">
        <v>.</v>
      </c>
      <c r="DI57" t="str">
        <v>.</v>
      </c>
      <c r="DJ57" t="str">
        <v>.</v>
      </c>
      <c r="DK57" t="str">
        <v>.</v>
      </c>
      <c r="DL57" t="str">
        <v>.</v>
      </c>
      <c r="DM57" t="str">
        <v>.</v>
      </c>
      <c r="DN57" t="str">
        <v>.</v>
      </c>
      <c r="DO57" t="str">
        <v>.</v>
      </c>
      <c r="DP57" t="str">
        <v>.</v>
      </c>
      <c r="DQ57" t="str">
        <v>.</v>
      </c>
      <c r="DR57" t="str">
        <v>.</v>
      </c>
      <c r="DS57" t="str">
        <v>.</v>
      </c>
      <c r="DT57" t="str">
        <v>.</v>
      </c>
      <c r="DU57" t="str">
        <v>.</v>
      </c>
      <c r="DV57" t="str">
        <v>.</v>
      </c>
      <c r="DW57" t="str">
        <v>.</v>
      </c>
      <c r="DX57" t="str">
        <v>.</v>
      </c>
      <c r="DY57" t="str">
        <v>.</v>
      </c>
      <c r="DZ57" t="str">
        <v>.</v>
      </c>
      <c r="EA57" t="str">
        <v>.</v>
      </c>
      <c r="EB57" t="str">
        <v>.</v>
      </c>
      <c r="ED57">
        <v>241102</v>
      </c>
      <c r="EE57">
        <v>24109</v>
      </c>
      <c r="EF57" s="3" cm="1">
        <f t="array" ref="EF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"#")*(_xlpm.x&lt;&gt;EE57), _xlpm.x * 10 + _xlpm.d), 0), _xlfn.XLOOKUP(TRUE, ISNUMBER(_xlpm.b), _xlpm.b)))))</f>
        <v>610321</v>
      </c>
      <c r="EH57">
        <v>610321</v>
      </c>
    </row>
    <row r="58" spans="1:138">
      <c r="A58" s="1" t="s">
        <v>55</v>
      </c>
      <c r="B58" t="s">
        <v>156</v>
      </c>
      <c r="C58" t="str">
        <v>.</v>
      </c>
      <c r="D58" t="str">
        <v>#</v>
      </c>
      <c r="E58" t="str">
        <v>.</v>
      </c>
      <c r="F58" t="str">
        <v>.</v>
      </c>
      <c r="G58" t="str">
        <v>.</v>
      </c>
      <c r="H58" t="str">
        <v>.</v>
      </c>
      <c r="I58" t="str">
        <v>.</v>
      </c>
      <c r="J58" t="str">
        <v>.</v>
      </c>
      <c r="K58" t="str">
        <v>.</v>
      </c>
      <c r="L58" t="str">
        <v>.</v>
      </c>
      <c r="M58" t="str">
        <v>.</v>
      </c>
      <c r="N58" t="str">
        <v>.</v>
      </c>
      <c r="O58" t="str">
        <v>.</v>
      </c>
      <c r="P58" t="str">
        <v>.</v>
      </c>
      <c r="Q58" t="str">
        <v>.</v>
      </c>
      <c r="R58" t="str">
        <v>.</v>
      </c>
      <c r="S58" t="str">
        <v>.</v>
      </c>
      <c r="T58" t="str">
        <v>.</v>
      </c>
      <c r="U58" t="str">
        <v>.</v>
      </c>
      <c r="V58" t="str">
        <v>#</v>
      </c>
      <c r="W58" t="str">
        <v>.</v>
      </c>
      <c r="X58" t="str">
        <v>.</v>
      </c>
      <c r="Y58" t="str">
        <v>.</v>
      </c>
      <c r="Z58" t="str">
        <v>#</v>
      </c>
      <c r="AA58" t="str">
        <v>.</v>
      </c>
      <c r="AB58" t="str">
        <v>.</v>
      </c>
      <c r="AC58" t="str">
        <v>.</v>
      </c>
      <c r="AD58" t="str">
        <v>.</v>
      </c>
      <c r="AE58" t="str">
        <v>.</v>
      </c>
      <c r="AF58" t="str">
        <v>.</v>
      </c>
      <c r="AG58" t="str">
        <v>.</v>
      </c>
      <c r="AH58" t="str">
        <v>.</v>
      </c>
      <c r="AI58" t="str">
        <v>#</v>
      </c>
      <c r="AJ58" t="str">
        <v>.</v>
      </c>
      <c r="AK58" t="str">
        <v>.</v>
      </c>
      <c r="AL58" t="str">
        <v>.</v>
      </c>
      <c r="AM58" t="str">
        <v>#</v>
      </c>
      <c r="AN58" t="str">
        <v>.</v>
      </c>
      <c r="AO58" t="str">
        <v>.</v>
      </c>
      <c r="AP58" t="str">
        <v>.</v>
      </c>
      <c r="AQ58" t="str">
        <v>.</v>
      </c>
      <c r="AR58" t="str">
        <v>.</v>
      </c>
      <c r="AS58" t="str">
        <v>.</v>
      </c>
      <c r="AT58" t="str">
        <v>.</v>
      </c>
      <c r="AU58" t="str">
        <v>.</v>
      </c>
      <c r="AV58" t="str">
        <v>.</v>
      </c>
      <c r="AW58" t="str">
        <v>.</v>
      </c>
      <c r="AX58" t="str">
        <v>.</v>
      </c>
      <c r="AY58" t="str">
        <v>.</v>
      </c>
      <c r="AZ58" t="str">
        <v>.</v>
      </c>
      <c r="BA58" t="str">
        <v>.</v>
      </c>
      <c r="BB58" t="str">
        <v>.</v>
      </c>
      <c r="BC58" t="str">
        <v>.</v>
      </c>
      <c r="BD58" t="str">
        <v>.</v>
      </c>
      <c r="BE58" t="str">
        <v>.</v>
      </c>
      <c r="BF58" t="str">
        <v>.</v>
      </c>
      <c r="BG58" t="str">
        <v>.</v>
      </c>
      <c r="BH58" t="str">
        <v>.</v>
      </c>
      <c r="BI58" t="str">
        <v>.</v>
      </c>
      <c r="BJ58" t="str">
        <v>.</v>
      </c>
      <c r="BK58" t="str">
        <v>.</v>
      </c>
      <c r="BL58" t="str">
        <v>.</v>
      </c>
      <c r="BM58" t="str">
        <v>.</v>
      </c>
      <c r="BN58" t="str">
        <v>.</v>
      </c>
      <c r="BO58" t="str">
        <v>#</v>
      </c>
      <c r="BP58" t="str">
        <v>.</v>
      </c>
      <c r="BQ58" t="str">
        <v>.</v>
      </c>
      <c r="BR58" t="str">
        <v>.</v>
      </c>
      <c r="BS58" t="str">
        <v>#</v>
      </c>
      <c r="BT58" t="str">
        <v>.</v>
      </c>
      <c r="BU58" t="str">
        <v>.</v>
      </c>
      <c r="BV58" t="str">
        <v>.</v>
      </c>
      <c r="BW58" t="str">
        <v>.</v>
      </c>
      <c r="BX58" t="str">
        <v>.</v>
      </c>
      <c r="BY58" t="str">
        <v>.</v>
      </c>
      <c r="BZ58" t="str">
        <v>.</v>
      </c>
      <c r="CA58" t="str">
        <v>.</v>
      </c>
      <c r="CB58" t="str">
        <v>.</v>
      </c>
      <c r="CC58" t="str">
        <v>.</v>
      </c>
      <c r="CD58" t="str">
        <v>.</v>
      </c>
      <c r="CE58" t="str">
        <v>.</v>
      </c>
      <c r="CF58" t="str">
        <v>.</v>
      </c>
      <c r="CG58" t="str">
        <v>.</v>
      </c>
      <c r="CH58" t="str">
        <v>.</v>
      </c>
      <c r="CI58" t="str">
        <v>.</v>
      </c>
      <c r="CJ58" t="str">
        <v>.</v>
      </c>
      <c r="CK58" t="str">
        <v>^</v>
      </c>
      <c r="CL58" t="str">
        <v>.</v>
      </c>
      <c r="CM58" t="str">
        <v>.</v>
      </c>
      <c r="CN58" t="str">
        <v>.</v>
      </c>
      <c r="CO58" t="str">
        <v>.</v>
      </c>
      <c r="CP58" t="str">
        <v>.</v>
      </c>
      <c r="CQ58" t="str">
        <v>.</v>
      </c>
      <c r="CR58" t="str">
        <v>#</v>
      </c>
      <c r="CS58" t="str">
        <v>.</v>
      </c>
      <c r="CT58" t="str">
        <v>.</v>
      </c>
      <c r="CU58" t="str">
        <v>.</v>
      </c>
      <c r="CV58" t="str">
        <v>.</v>
      </c>
      <c r="CW58" t="str">
        <v>.</v>
      </c>
      <c r="CX58" t="str">
        <v>.</v>
      </c>
      <c r="CY58" t="str">
        <v>.</v>
      </c>
      <c r="CZ58" t="str">
        <v>.</v>
      </c>
      <c r="DA58" t="str">
        <v>.</v>
      </c>
      <c r="DB58" t="str">
        <v>.</v>
      </c>
      <c r="DC58" t="str">
        <v>.</v>
      </c>
      <c r="DD58" t="str">
        <v>.</v>
      </c>
      <c r="DE58" t="str">
        <v>#</v>
      </c>
      <c r="DF58" t="str">
        <v>.</v>
      </c>
      <c r="DG58" t="str">
        <v>.</v>
      </c>
      <c r="DH58" t="str">
        <v>.</v>
      </c>
      <c r="DI58" t="str">
        <v>.</v>
      </c>
      <c r="DJ58" t="str">
        <v>.</v>
      </c>
      <c r="DK58" t="str">
        <v>.</v>
      </c>
      <c r="DL58" t="str">
        <v>.</v>
      </c>
      <c r="DM58" t="str">
        <v>.</v>
      </c>
      <c r="DN58" t="str">
        <v>.</v>
      </c>
      <c r="DO58" t="str">
        <v>.</v>
      </c>
      <c r="DP58" t="str">
        <v>.</v>
      </c>
      <c r="DQ58" t="str">
        <v>.</v>
      </c>
      <c r="DR58" t="str">
        <v>.</v>
      </c>
      <c r="DS58" t="str">
        <v>.</v>
      </c>
      <c r="DT58" t="str">
        <v>.</v>
      </c>
      <c r="DU58" t="str">
        <v>.</v>
      </c>
      <c r="DV58" t="str">
        <v>.</v>
      </c>
      <c r="DW58" t="str">
        <v>.</v>
      </c>
      <c r="DX58" t="str">
        <v>.</v>
      </c>
      <c r="DY58" t="str">
        <v>.</v>
      </c>
      <c r="DZ58" t="str">
        <v>.</v>
      </c>
      <c r="EA58" t="str">
        <v>.</v>
      </c>
      <c r="EB58" t="str">
        <v>.</v>
      </c>
      <c r="ED58">
        <v>241112</v>
      </c>
      <c r="EE58">
        <v>24110</v>
      </c>
      <c r="EF58" s="3" cm="1">
        <f t="array" ref="EF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"#")*(_xlpm.x&lt;&gt;EE58), _xlpm.x * 10 + _xlpm.d), 0), _xlfn.XLOOKUP(TRUE, ISNUMBER(_xlpm.b), _xlpm.b)))))</f>
        <v>0</v>
      </c>
      <c r="EH58">
        <v>0</v>
      </c>
    </row>
    <row r="59" spans="1:138">
      <c r="A59" s="1" t="s">
        <v>56</v>
      </c>
      <c r="B59" t="s">
        <v>156</v>
      </c>
      <c r="C59" t="str">
        <v>.</v>
      </c>
      <c r="D59" t="str">
        <v>.</v>
      </c>
      <c r="E59" t="str">
        <v>.</v>
      </c>
      <c r="F59" t="str">
        <v>.</v>
      </c>
      <c r="G59" t="str">
        <v>.</v>
      </c>
      <c r="H59" t="str">
        <v>.</v>
      </c>
      <c r="I59" t="str">
        <v>.</v>
      </c>
      <c r="J59" t="str">
        <v>.</v>
      </c>
      <c r="K59" t="str">
        <v>.</v>
      </c>
      <c r="L59" t="str">
        <v>.</v>
      </c>
      <c r="M59" t="str">
        <v>.</v>
      </c>
      <c r="N59" t="str">
        <v>#</v>
      </c>
      <c r="O59" t="str">
        <v>.</v>
      </c>
      <c r="P59" t="str">
        <v>.</v>
      </c>
      <c r="Q59" t="str">
        <v>.</v>
      </c>
      <c r="R59" t="str">
        <v>.</v>
      </c>
      <c r="S59" t="str">
        <v>.</v>
      </c>
      <c r="T59" t="str">
        <v>.</v>
      </c>
      <c r="U59" t="str">
        <v>.</v>
      </c>
      <c r="V59" t="str">
        <v>.</v>
      </c>
      <c r="W59" t="str">
        <v>.</v>
      </c>
      <c r="X59" t="str">
        <v>.</v>
      </c>
      <c r="Y59" t="str">
        <v>.</v>
      </c>
      <c r="Z59" t="str">
        <v>.</v>
      </c>
      <c r="AA59" t="str">
        <v>.</v>
      </c>
      <c r="AB59" t="str">
        <v>.</v>
      </c>
      <c r="AC59" t="str">
        <v>.</v>
      </c>
      <c r="AD59" t="str">
        <v>.</v>
      </c>
      <c r="AE59" t="str">
        <v>#</v>
      </c>
      <c r="AF59" t="str">
        <v>#</v>
      </c>
      <c r="AG59" t="str">
        <v>.</v>
      </c>
      <c r="AH59" t="str">
        <v>.</v>
      </c>
      <c r="AI59" t="str">
        <v>.</v>
      </c>
      <c r="AJ59" t="str">
        <v>.</v>
      </c>
      <c r="AK59" t="str">
        <v>.</v>
      </c>
      <c r="AL59" t="str">
        <v>.</v>
      </c>
      <c r="AM59" t="str">
        <v>.</v>
      </c>
      <c r="AN59" t="str">
        <v>.</v>
      </c>
      <c r="AO59" t="str">
        <v>.</v>
      </c>
      <c r="AP59" t="str">
        <v>.</v>
      </c>
      <c r="AQ59" t="str">
        <v>.</v>
      </c>
      <c r="AR59" t="str">
        <v>.</v>
      </c>
      <c r="AS59" t="str">
        <v>.</v>
      </c>
      <c r="AT59" t="str">
        <v>.</v>
      </c>
      <c r="AU59" t="str">
        <v>.</v>
      </c>
      <c r="AV59" t="str">
        <v>.</v>
      </c>
      <c r="AW59" t="str">
        <v>.</v>
      </c>
      <c r="AX59" t="str">
        <v>.</v>
      </c>
      <c r="AY59" t="str">
        <v>.</v>
      </c>
      <c r="AZ59" t="str">
        <v>.</v>
      </c>
      <c r="BA59" t="str">
        <v>.</v>
      </c>
      <c r="BB59" t="str">
        <v>.</v>
      </c>
      <c r="BC59" t="str">
        <v>.</v>
      </c>
      <c r="BD59" t="str">
        <v>.</v>
      </c>
      <c r="BE59" t="str">
        <v>.</v>
      </c>
      <c r="BF59" t="str">
        <v>.</v>
      </c>
      <c r="BG59" t="str">
        <v>.</v>
      </c>
      <c r="BH59" t="str">
        <v>.</v>
      </c>
      <c r="BI59" t="str">
        <v>.</v>
      </c>
      <c r="BJ59" t="str">
        <v>.</v>
      </c>
      <c r="BK59" t="str">
        <v>.</v>
      </c>
      <c r="BL59" t="str">
        <v>.</v>
      </c>
      <c r="BM59" t="str">
        <v>.</v>
      </c>
      <c r="BN59" t="str">
        <v>.</v>
      </c>
      <c r="BO59" t="str">
        <v>.</v>
      </c>
      <c r="BP59" t="str">
        <v>.</v>
      </c>
      <c r="BQ59" t="str">
        <v>.</v>
      </c>
      <c r="BR59" t="str">
        <v>.</v>
      </c>
      <c r="BS59" t="str">
        <v>.</v>
      </c>
      <c r="BT59" t="str">
        <v>.</v>
      </c>
      <c r="BU59" t="str">
        <v>.</v>
      </c>
      <c r="BV59" t="str">
        <v>.</v>
      </c>
      <c r="BW59" t="str">
        <v>.</v>
      </c>
      <c r="BX59" t="str">
        <v>.</v>
      </c>
      <c r="BY59" t="str">
        <v>.</v>
      </c>
      <c r="BZ59" t="str">
        <v>.</v>
      </c>
      <c r="CA59" t="str">
        <v>.</v>
      </c>
      <c r="CB59" t="str">
        <v>.</v>
      </c>
      <c r="CC59" t="str">
        <v>.</v>
      </c>
      <c r="CD59" t="str">
        <v>.</v>
      </c>
      <c r="CE59" t="str">
        <v>.</v>
      </c>
      <c r="CF59" t="str">
        <v>.</v>
      </c>
      <c r="CG59" t="str">
        <v>.</v>
      </c>
      <c r="CH59" t="str">
        <v>.</v>
      </c>
      <c r="CI59" t="str">
        <v>.</v>
      </c>
      <c r="CJ59" t="str">
        <v>.</v>
      </c>
      <c r="CK59" t="str">
        <v>.</v>
      </c>
      <c r="CL59" t="str">
        <v>.</v>
      </c>
      <c r="CM59" t="str">
        <v>.</v>
      </c>
      <c r="CN59" t="str">
        <v>.</v>
      </c>
      <c r="CO59" t="str">
        <v>.</v>
      </c>
      <c r="CP59" t="str">
        <v>.</v>
      </c>
      <c r="CQ59" t="str">
        <v>.</v>
      </c>
      <c r="CR59" t="str">
        <v>.</v>
      </c>
      <c r="CS59" t="str">
        <v>.</v>
      </c>
      <c r="CT59" t="str">
        <v>.</v>
      </c>
      <c r="CU59" t="str">
        <v>.</v>
      </c>
      <c r="CV59" t="str">
        <v>.</v>
      </c>
      <c r="CW59" t="str">
        <v>.</v>
      </c>
      <c r="CX59" t="str">
        <v>.</v>
      </c>
      <c r="CY59" t="str">
        <v>.</v>
      </c>
      <c r="CZ59" t="str">
        <v>.</v>
      </c>
      <c r="DA59" t="str">
        <v>.</v>
      </c>
      <c r="DB59" t="str">
        <v>.</v>
      </c>
      <c r="DC59" t="str">
        <v>#</v>
      </c>
      <c r="DD59" t="str">
        <v>.</v>
      </c>
      <c r="DE59" t="str">
        <v>.</v>
      </c>
      <c r="DF59" t="str">
        <v>.</v>
      </c>
      <c r="DG59" t="str">
        <v>.</v>
      </c>
      <c r="DH59" t="str">
        <v>.</v>
      </c>
      <c r="DI59" t="str">
        <v>.</v>
      </c>
      <c r="DJ59" t="str">
        <v>.</v>
      </c>
      <c r="DK59" t="str">
        <v>.</v>
      </c>
      <c r="DL59" t="str">
        <v>.</v>
      </c>
      <c r="DM59" t="str">
        <v>.</v>
      </c>
      <c r="DN59" t="str">
        <v>.</v>
      </c>
      <c r="DO59" t="str">
        <v>.</v>
      </c>
      <c r="DP59" t="str">
        <v>.</v>
      </c>
      <c r="DQ59" t="str">
        <v>.</v>
      </c>
      <c r="DR59" t="str">
        <v>.</v>
      </c>
      <c r="DS59" t="str">
        <v>.</v>
      </c>
      <c r="DT59" t="str">
        <v>.</v>
      </c>
      <c r="DU59" t="str">
        <v>.</v>
      </c>
      <c r="DV59" t="str">
        <v>.</v>
      </c>
      <c r="DW59" t="str">
        <v>.</v>
      </c>
      <c r="DX59" t="str">
        <v>.</v>
      </c>
      <c r="DY59" t="str">
        <v>.</v>
      </c>
      <c r="DZ59" t="str">
        <v>.</v>
      </c>
      <c r="EA59" t="str">
        <v>.</v>
      </c>
      <c r="EB59" t="str">
        <v>.</v>
      </c>
      <c r="ED59">
        <v>241122</v>
      </c>
      <c r="EE59">
        <v>24111</v>
      </c>
      <c r="EF59" s="3" cm="1">
        <f t="array" ref="EF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"#")*(_xlpm.x&lt;&gt;EE59), _xlpm.x * 10 + _xlpm.d), 0), _xlfn.XLOOKUP(TRUE, ISNUMBER(_xlpm.b), _xlpm.b)))))</f>
        <v>0</v>
      </c>
      <c r="EH59">
        <v>0</v>
      </c>
    </row>
    <row r="60" spans="1:138">
      <c r="A60" s="1" t="s">
        <v>57</v>
      </c>
      <c r="B60" t="s">
        <v>156</v>
      </c>
      <c r="C60" t="str">
        <v>.</v>
      </c>
      <c r="D60" t="str">
        <v>.</v>
      </c>
      <c r="E60" t="str">
        <v>.</v>
      </c>
      <c r="F60" t="str">
        <v>.</v>
      </c>
      <c r="G60" t="str">
        <v>.</v>
      </c>
      <c r="H60" t="str">
        <v>.</v>
      </c>
      <c r="I60" t="str">
        <v>.</v>
      </c>
      <c r="J60" t="str">
        <v>.</v>
      </c>
      <c r="K60" t="str">
        <v>.</v>
      </c>
      <c r="L60" t="str">
        <v>.</v>
      </c>
      <c r="M60" t="str">
        <v>.</v>
      </c>
      <c r="N60" t="str">
        <v>.</v>
      </c>
      <c r="O60" t="str">
        <v>.</v>
      </c>
      <c r="P60" t="str">
        <v>.</v>
      </c>
      <c r="Q60" t="str">
        <v>.</v>
      </c>
      <c r="R60" t="str">
        <v>.</v>
      </c>
      <c r="S60" t="str">
        <v>.</v>
      </c>
      <c r="T60" t="str">
        <v>.</v>
      </c>
      <c r="U60" t="str">
        <v>.</v>
      </c>
      <c r="V60" t="str">
        <v>.</v>
      </c>
      <c r="W60" t="str">
        <v>.</v>
      </c>
      <c r="X60" t="str">
        <v>.</v>
      </c>
      <c r="Y60" t="str">
        <v>.</v>
      </c>
      <c r="Z60" t="str">
        <v>.</v>
      </c>
      <c r="AA60" t="str">
        <v>.</v>
      </c>
      <c r="AB60" t="str">
        <v>.</v>
      </c>
      <c r="AC60" t="str">
        <v>.</v>
      </c>
      <c r="AD60" t="str">
        <v>.</v>
      </c>
      <c r="AE60" t="str">
        <v>.</v>
      </c>
      <c r="AF60" t="str">
        <v>.</v>
      </c>
      <c r="AG60" t="str">
        <v>.</v>
      </c>
      <c r="AH60" t="str">
        <v>.</v>
      </c>
      <c r="AI60" t="str">
        <v>.</v>
      </c>
      <c r="AJ60" t="str">
        <v>.</v>
      </c>
      <c r="AK60" t="str">
        <v>.</v>
      </c>
      <c r="AL60" t="str">
        <v>.</v>
      </c>
      <c r="AM60" t="str">
        <v>.</v>
      </c>
      <c r="AN60" t="str">
        <v>.</v>
      </c>
      <c r="AO60" t="str">
        <v>.</v>
      </c>
      <c r="AP60" t="str">
        <v>.</v>
      </c>
      <c r="AQ60" t="str">
        <v>.</v>
      </c>
      <c r="AR60" t="str">
        <v>.</v>
      </c>
      <c r="AS60" t="str">
        <v>.</v>
      </c>
      <c r="AT60" t="str">
        <v>.</v>
      </c>
      <c r="AU60" t="str">
        <v>.</v>
      </c>
      <c r="AV60" t="str">
        <v>.</v>
      </c>
      <c r="AW60" t="str">
        <v>.</v>
      </c>
      <c r="AX60" t="str">
        <v>.</v>
      </c>
      <c r="AY60" t="str">
        <v>.</v>
      </c>
      <c r="AZ60" t="str">
        <v>.</v>
      </c>
      <c r="BA60" t="str">
        <v>.</v>
      </c>
      <c r="BB60" t="str">
        <v>.</v>
      </c>
      <c r="BC60" t="str">
        <v>.</v>
      </c>
      <c r="BD60" t="str">
        <v>.</v>
      </c>
      <c r="BE60" t="str">
        <v>.</v>
      </c>
      <c r="BF60" t="str">
        <v>.</v>
      </c>
      <c r="BG60" t="str">
        <v>.</v>
      </c>
      <c r="BH60" t="str">
        <v>.</v>
      </c>
      <c r="BI60" t="str">
        <v>.</v>
      </c>
      <c r="BJ60" t="str">
        <v>#</v>
      </c>
      <c r="BK60" t="str">
        <v>.</v>
      </c>
      <c r="BL60" t="str">
        <v>.</v>
      </c>
      <c r="BM60" t="str">
        <v>.</v>
      </c>
      <c r="BN60" t="str">
        <v>.</v>
      </c>
      <c r="BO60" t="str">
        <v>#</v>
      </c>
      <c r="BP60" t="str">
        <v>.</v>
      </c>
      <c r="BQ60" t="str">
        <v>.</v>
      </c>
      <c r="BR60" t="str">
        <v>.</v>
      </c>
      <c r="BS60" t="str">
        <v>.</v>
      </c>
      <c r="BT60" t="str">
        <v>.</v>
      </c>
      <c r="BU60" t="str">
        <v>.</v>
      </c>
      <c r="BV60" t="str">
        <v>.</v>
      </c>
      <c r="BW60" t="str">
        <v>.</v>
      </c>
      <c r="BX60" t="str">
        <v>.</v>
      </c>
      <c r="BY60" t="str">
        <v>.</v>
      </c>
      <c r="BZ60" t="str">
        <v>.</v>
      </c>
      <c r="CA60" t="str">
        <v>.</v>
      </c>
      <c r="CB60" t="str">
        <v>.</v>
      </c>
      <c r="CC60" t="str">
        <v>.</v>
      </c>
      <c r="CD60" t="str">
        <v>.</v>
      </c>
      <c r="CE60" t="str">
        <v>.</v>
      </c>
      <c r="CF60" t="str">
        <v>.</v>
      </c>
      <c r="CG60" t="str">
        <v>.</v>
      </c>
      <c r="CH60" t="str">
        <v>.</v>
      </c>
      <c r="CI60" t="str">
        <v>.</v>
      </c>
      <c r="CJ60" t="str">
        <v>.</v>
      </c>
      <c r="CK60" t="str">
        <v>.</v>
      </c>
      <c r="CL60" t="str">
        <v>.</v>
      </c>
      <c r="CM60" t="str">
        <v>.</v>
      </c>
      <c r="CN60" t="str">
        <v>.</v>
      </c>
      <c r="CO60" t="str">
        <v>.</v>
      </c>
      <c r="CP60" t="str">
        <v>.</v>
      </c>
      <c r="CQ60" t="str">
        <v>.</v>
      </c>
      <c r="CR60" t="str">
        <v>#</v>
      </c>
      <c r="CS60" t="str">
        <v>.</v>
      </c>
      <c r="CT60" t="str">
        <v>.</v>
      </c>
      <c r="CU60" t="str">
        <v>.</v>
      </c>
      <c r="CV60" t="str">
        <v>.</v>
      </c>
      <c r="CW60" t="str">
        <v>.</v>
      </c>
      <c r="CX60" t="str">
        <v>.</v>
      </c>
      <c r="CY60" t="str">
        <v>.</v>
      </c>
      <c r="CZ60" t="str">
        <v>.</v>
      </c>
      <c r="DA60" t="str">
        <v>#</v>
      </c>
      <c r="DB60" t="str">
        <v>.</v>
      </c>
      <c r="DC60" t="str">
        <v>.</v>
      </c>
      <c r="DD60" t="str">
        <v>.</v>
      </c>
      <c r="DE60" t="str">
        <v>.</v>
      </c>
      <c r="DF60" t="str">
        <v>.</v>
      </c>
      <c r="DG60" t="str">
        <v>.</v>
      </c>
      <c r="DH60" t="str">
        <v>.</v>
      </c>
      <c r="DI60" t="str">
        <v>.</v>
      </c>
      <c r="DJ60" t="str">
        <v>.</v>
      </c>
      <c r="DK60" t="str">
        <v>.</v>
      </c>
      <c r="DL60" t="str">
        <v>.</v>
      </c>
      <c r="DM60" t="str">
        <v>.</v>
      </c>
      <c r="DN60" t="str">
        <v>.</v>
      </c>
      <c r="DO60" t="str">
        <v>.</v>
      </c>
      <c r="DP60" t="str">
        <v>.</v>
      </c>
      <c r="DQ60" t="str">
        <v>.</v>
      </c>
      <c r="DR60" t="str">
        <v>.</v>
      </c>
      <c r="DS60" t="str">
        <v>.</v>
      </c>
      <c r="DT60" t="str">
        <v>.</v>
      </c>
      <c r="DU60" t="str">
        <v>.</v>
      </c>
      <c r="DV60" t="str">
        <v>.</v>
      </c>
      <c r="DW60" t="str">
        <v>.</v>
      </c>
      <c r="DX60" t="str">
        <v>.</v>
      </c>
      <c r="DY60" t="str">
        <v>.</v>
      </c>
      <c r="DZ60" t="str">
        <v>.</v>
      </c>
      <c r="EA60" t="str">
        <v>.</v>
      </c>
      <c r="EB60" t="str">
        <v>.</v>
      </c>
      <c r="ED60">
        <v>241132</v>
      </c>
      <c r="EE60">
        <v>24112</v>
      </c>
      <c r="EF60" s="3" cm="1">
        <f t="array" ref="EF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"#")*(_xlpm.x&lt;&gt;EE60), _xlpm.x * 10 + _xlpm.d), 0), _xlfn.XLOOKUP(TRUE, ISNUMBER(_xlpm.b), _xlpm.b)))))</f>
        <v>0</v>
      </c>
      <c r="EH60">
        <v>0</v>
      </c>
    </row>
    <row r="61" spans="1:138">
      <c r="A61" s="1" t="s">
        <v>58</v>
      </c>
      <c r="B61" t="s">
        <v>156</v>
      </c>
      <c r="C61" t="str">
        <v>.</v>
      </c>
      <c r="D61" t="str">
        <v>#</v>
      </c>
      <c r="E61" t="str">
        <v>.</v>
      </c>
      <c r="F61" t="str">
        <v>.</v>
      </c>
      <c r="G61" t="str">
        <v>.</v>
      </c>
      <c r="H61" t="str">
        <v>.</v>
      </c>
      <c r="I61" t="str">
        <v>.</v>
      </c>
      <c r="J61" t="str">
        <v>.</v>
      </c>
      <c r="K61" t="str">
        <v>#</v>
      </c>
      <c r="L61" t="str">
        <v>.</v>
      </c>
      <c r="M61" t="str">
        <v>.</v>
      </c>
      <c r="N61" t="str">
        <v>.</v>
      </c>
      <c r="O61" t="str">
        <v>.</v>
      </c>
      <c r="P61" t="str">
        <v>#</v>
      </c>
      <c r="Q61" t="str">
        <v>.</v>
      </c>
      <c r="R61" t="str">
        <v>.</v>
      </c>
      <c r="S61" t="str">
        <v>#</v>
      </c>
      <c r="T61" t="str">
        <v>.</v>
      </c>
      <c r="U61" t="str">
        <v>.</v>
      </c>
      <c r="V61" t="str">
        <v>.</v>
      </c>
      <c r="W61" t="str">
        <v>.</v>
      </c>
      <c r="X61" t="str">
        <v>.</v>
      </c>
      <c r="Y61" t="str">
        <v>.</v>
      </c>
      <c r="Z61" t="str">
        <v>.</v>
      </c>
      <c r="AA61" t="str">
        <v>#</v>
      </c>
      <c r="AB61" t="str">
        <v>.</v>
      </c>
      <c r="AC61" t="str">
        <v>.</v>
      </c>
      <c r="AD61" t="str">
        <v>.</v>
      </c>
      <c r="AE61" t="str">
        <v>.</v>
      </c>
      <c r="AF61" t="str">
        <v>.</v>
      </c>
      <c r="AG61" t="str">
        <v>.</v>
      </c>
      <c r="AH61" t="str">
        <v>.</v>
      </c>
      <c r="AI61" t="str">
        <v>.</v>
      </c>
      <c r="AJ61" t="str">
        <v>.</v>
      </c>
      <c r="AK61" t="str">
        <v>.</v>
      </c>
      <c r="AL61" t="str">
        <v>.</v>
      </c>
      <c r="AM61" t="str">
        <v>.</v>
      </c>
      <c r="AN61" t="str">
        <v>.</v>
      </c>
      <c r="AO61" t="str">
        <v>.</v>
      </c>
      <c r="AP61" t="str">
        <v>.</v>
      </c>
      <c r="AQ61" t="str">
        <v>.</v>
      </c>
      <c r="AR61" t="str">
        <v>.</v>
      </c>
      <c r="AS61" t="str">
        <v>.</v>
      </c>
      <c r="AT61" t="str">
        <v>.</v>
      </c>
      <c r="AU61" t="str">
        <v>.</v>
      </c>
      <c r="AV61" t="str">
        <v>#</v>
      </c>
      <c r="AW61" t="str">
        <v>.</v>
      </c>
      <c r="AX61" t="str">
        <v>.</v>
      </c>
      <c r="AY61" t="str">
        <v>.</v>
      </c>
      <c r="AZ61" t="str">
        <v>.</v>
      </c>
      <c r="BA61" t="str">
        <v>.</v>
      </c>
      <c r="BB61" t="str">
        <v>.</v>
      </c>
      <c r="BC61" t="str">
        <v>.</v>
      </c>
      <c r="BD61" t="str">
        <v>.</v>
      </c>
      <c r="BE61" t="str">
        <v>.</v>
      </c>
      <c r="BF61" t="str">
        <v>.</v>
      </c>
      <c r="BG61" t="str">
        <v>.</v>
      </c>
      <c r="BH61" t="str">
        <v>.</v>
      </c>
      <c r="BI61" t="str">
        <v>.</v>
      </c>
      <c r="BJ61" t="str">
        <v>.</v>
      </c>
      <c r="BK61" t="str">
        <v>.</v>
      </c>
      <c r="BL61" t="str">
        <v>.</v>
      </c>
      <c r="BM61" t="str">
        <v>.</v>
      </c>
      <c r="BN61" t="str">
        <v>.</v>
      </c>
      <c r="BO61" t="str">
        <v>.</v>
      </c>
      <c r="BP61" t="str">
        <v>.</v>
      </c>
      <c r="BQ61" t="str">
        <v>.</v>
      </c>
      <c r="BR61" t="str">
        <v>.</v>
      </c>
      <c r="BS61" t="str">
        <v>.</v>
      </c>
      <c r="BT61" t="str">
        <v>.</v>
      </c>
      <c r="BU61" t="str">
        <v>.</v>
      </c>
      <c r="BV61" t="str">
        <v>.</v>
      </c>
      <c r="BW61" t="str">
        <v>.</v>
      </c>
      <c r="BX61" t="str">
        <v>.</v>
      </c>
      <c r="BY61" t="str">
        <v>.</v>
      </c>
      <c r="BZ61" t="str">
        <v>.</v>
      </c>
      <c r="CA61" t="str">
        <v>.</v>
      </c>
      <c r="CB61" t="str">
        <v>.</v>
      </c>
      <c r="CC61" t="str">
        <v>.</v>
      </c>
      <c r="CD61" t="str">
        <v>.</v>
      </c>
      <c r="CE61" t="str">
        <v>.</v>
      </c>
      <c r="CF61" t="str">
        <v>.</v>
      </c>
      <c r="CG61" t="str">
        <v>.</v>
      </c>
      <c r="CH61" t="str">
        <v>.</v>
      </c>
      <c r="CI61" t="str">
        <v>.</v>
      </c>
      <c r="CJ61" t="str">
        <v>.</v>
      </c>
      <c r="CK61" t="str">
        <v>.</v>
      </c>
      <c r="CL61" t="str">
        <v>.</v>
      </c>
      <c r="CM61" t="str">
        <v>.</v>
      </c>
      <c r="CN61" t="str">
        <v>.</v>
      </c>
      <c r="CO61" t="str">
        <v>.</v>
      </c>
      <c r="CP61" t="str">
        <v>.</v>
      </c>
      <c r="CQ61" t="str">
        <v>.</v>
      </c>
      <c r="CR61" t="str">
        <v>#</v>
      </c>
      <c r="CS61" t="str">
        <v>.</v>
      </c>
      <c r="CT61" t="str">
        <v>.</v>
      </c>
      <c r="CU61" t="str">
        <v>.</v>
      </c>
      <c r="CV61" t="str">
        <v>.</v>
      </c>
      <c r="CW61" t="str">
        <v>.</v>
      </c>
      <c r="CX61" t="str">
        <v>.</v>
      </c>
      <c r="CY61" t="str">
        <v>.</v>
      </c>
      <c r="CZ61" t="str">
        <v>.</v>
      </c>
      <c r="DA61" t="str">
        <v>#</v>
      </c>
      <c r="DB61" t="str">
        <v>.</v>
      </c>
      <c r="DC61" t="str">
        <v>.</v>
      </c>
      <c r="DD61" t="str">
        <v>.</v>
      </c>
      <c r="DE61" t="str">
        <v>.</v>
      </c>
      <c r="DF61" t="str">
        <v>.</v>
      </c>
      <c r="DG61" t="str">
        <v>.</v>
      </c>
      <c r="DH61" t="str">
        <v>.</v>
      </c>
      <c r="DI61" t="str">
        <v>.</v>
      </c>
      <c r="DJ61" t="str">
        <v>.</v>
      </c>
      <c r="DK61" t="str">
        <v>.</v>
      </c>
      <c r="DL61" t="str">
        <v>.</v>
      </c>
      <c r="DM61" t="str">
        <v>.</v>
      </c>
      <c r="DN61" t="str">
        <v>.</v>
      </c>
      <c r="DO61" t="str">
        <v>.</v>
      </c>
      <c r="DP61" t="str">
        <v>.</v>
      </c>
      <c r="DQ61" t="str">
        <v>.</v>
      </c>
      <c r="DR61" t="str">
        <v>.</v>
      </c>
      <c r="DS61" t="str">
        <v>.</v>
      </c>
      <c r="DT61" t="str">
        <v>.</v>
      </c>
      <c r="DU61" t="str">
        <v>.</v>
      </c>
      <c r="DV61" t="str">
        <v>.</v>
      </c>
      <c r="DW61" t="str">
        <v>.</v>
      </c>
      <c r="DX61" t="str">
        <v>.</v>
      </c>
      <c r="DY61" t="str">
        <v>.</v>
      </c>
      <c r="DZ61" t="str">
        <v>.</v>
      </c>
      <c r="EA61" t="str">
        <v>.</v>
      </c>
      <c r="EB61" t="str">
        <v>.</v>
      </c>
      <c r="ED61">
        <v>241142</v>
      </c>
      <c r="EE61">
        <v>24113</v>
      </c>
      <c r="EF61" s="3" cm="1">
        <f t="array" ref="EF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"#")*(_xlpm.x&lt;&gt;EE61), _xlpm.x * 10 + _xlpm.d), 0), _xlfn.XLOOKUP(TRUE, ISNUMBER(_xlpm.b), _xlpm.b)))))</f>
        <v>0</v>
      </c>
      <c r="EH61">
        <v>0</v>
      </c>
    </row>
    <row r="62" spans="1:138">
      <c r="A62" s="1" t="s">
        <v>59</v>
      </c>
      <c r="B62" t="s">
        <v>156</v>
      </c>
      <c r="C62" t="str">
        <v>.</v>
      </c>
      <c r="D62" t="str">
        <v>.</v>
      </c>
      <c r="E62" t="str">
        <v>.</v>
      </c>
      <c r="F62" t="str">
        <v>.</v>
      </c>
      <c r="G62" t="str">
        <v>.</v>
      </c>
      <c r="H62" t="str">
        <v>.</v>
      </c>
      <c r="I62" t="str">
        <v>.</v>
      </c>
      <c r="J62" t="str">
        <v>.</v>
      </c>
      <c r="K62" t="str">
        <v>.</v>
      </c>
      <c r="L62" t="str">
        <v>.</v>
      </c>
      <c r="M62" t="str">
        <v>.</v>
      </c>
      <c r="N62" t="str">
        <v>.</v>
      </c>
      <c r="O62" t="str">
        <v>.</v>
      </c>
      <c r="P62" t="str">
        <v>.</v>
      </c>
      <c r="Q62" t="str">
        <v>.</v>
      </c>
      <c r="R62" t="str">
        <v>.</v>
      </c>
      <c r="S62" t="str">
        <v>.</v>
      </c>
      <c r="T62" t="str">
        <v>.</v>
      </c>
      <c r="U62" t="str">
        <v>.</v>
      </c>
      <c r="V62" t="str">
        <v>.</v>
      </c>
      <c r="W62" t="str">
        <v>.</v>
      </c>
      <c r="X62" t="str">
        <v>.</v>
      </c>
      <c r="Y62" t="str">
        <v>#</v>
      </c>
      <c r="Z62" t="str">
        <v>#</v>
      </c>
      <c r="AA62" t="str">
        <v>.</v>
      </c>
      <c r="AB62" t="str">
        <v>.</v>
      </c>
      <c r="AC62" t="str">
        <v>.</v>
      </c>
      <c r="AD62" t="str">
        <v>.</v>
      </c>
      <c r="AE62" t="str">
        <v>.</v>
      </c>
      <c r="AF62" t="str">
        <v>.</v>
      </c>
      <c r="AG62" t="str">
        <v>.</v>
      </c>
      <c r="AH62" t="str">
        <v>.</v>
      </c>
      <c r="AI62" t="str">
        <v>.</v>
      </c>
      <c r="AJ62" t="str">
        <v>.</v>
      </c>
      <c r="AK62" t="str">
        <v>.</v>
      </c>
      <c r="AL62" t="str">
        <v>.</v>
      </c>
      <c r="AM62" t="str">
        <v>.</v>
      </c>
      <c r="AN62" t="str">
        <v>.</v>
      </c>
      <c r="AO62" t="str">
        <v>#</v>
      </c>
      <c r="AP62" t="str">
        <v>#</v>
      </c>
      <c r="AQ62" t="str">
        <v>.</v>
      </c>
      <c r="AR62" t="str">
        <v>.</v>
      </c>
      <c r="AS62" t="str">
        <v>.</v>
      </c>
      <c r="AT62" t="str">
        <v>.</v>
      </c>
      <c r="AU62" t="str">
        <v>.</v>
      </c>
      <c r="AV62" t="str">
        <v>.</v>
      </c>
      <c r="AW62" t="str">
        <v>.</v>
      </c>
      <c r="AX62" t="str">
        <v>.</v>
      </c>
      <c r="AY62" t="str">
        <v>.</v>
      </c>
      <c r="AZ62" t="str">
        <v>.</v>
      </c>
      <c r="BA62" t="str">
        <v>.</v>
      </c>
      <c r="BB62" t="str">
        <v>.</v>
      </c>
      <c r="BC62" t="str">
        <v>.</v>
      </c>
      <c r="BD62" t="str">
        <v>.</v>
      </c>
      <c r="BE62" t="str">
        <v>.</v>
      </c>
      <c r="BF62" t="str">
        <v>.</v>
      </c>
      <c r="BG62" t="str">
        <v>.</v>
      </c>
      <c r="BH62" t="str">
        <v>.</v>
      </c>
      <c r="BI62" t="str">
        <v>.</v>
      </c>
      <c r="BJ62" t="str">
        <v>.</v>
      </c>
      <c r="BK62" t="str">
        <v>.</v>
      </c>
      <c r="BL62" t="str">
        <v>.</v>
      </c>
      <c r="BM62" t="str">
        <v>.</v>
      </c>
      <c r="BN62" t="str">
        <v>#</v>
      </c>
      <c r="BO62" t="str">
        <v>.</v>
      </c>
      <c r="BP62" t="str">
        <v>.</v>
      </c>
      <c r="BQ62" t="str">
        <v>.</v>
      </c>
      <c r="BR62" t="str">
        <v>#</v>
      </c>
      <c r="BS62" t="str">
        <v>.</v>
      </c>
      <c r="BT62" t="str">
        <v>.</v>
      </c>
      <c r="BU62" t="str">
        <v>.</v>
      </c>
      <c r="BV62" t="str">
        <v>.</v>
      </c>
      <c r="BW62" t="str">
        <v>.</v>
      </c>
      <c r="BX62" t="str">
        <v>.</v>
      </c>
      <c r="BY62" t="str">
        <v>.</v>
      </c>
      <c r="BZ62" t="str">
        <v>.</v>
      </c>
      <c r="CA62" t="str">
        <v>.</v>
      </c>
      <c r="CB62" t="str">
        <v>.</v>
      </c>
      <c r="CC62" t="str">
        <v>.</v>
      </c>
      <c r="CD62" t="str">
        <v>.</v>
      </c>
      <c r="CE62" t="str">
        <v>.</v>
      </c>
      <c r="CF62" t="str">
        <v>.</v>
      </c>
      <c r="CG62" t="str">
        <v>.</v>
      </c>
      <c r="CH62" t="str">
        <v>#</v>
      </c>
      <c r="CI62" t="str">
        <v>.</v>
      </c>
      <c r="CJ62" t="str">
        <v>.</v>
      </c>
      <c r="CK62" t="str">
        <v>.</v>
      </c>
      <c r="CL62" t="str">
        <v>.</v>
      </c>
      <c r="CM62" t="str">
        <v>.</v>
      </c>
      <c r="CN62" t="str">
        <v>.</v>
      </c>
      <c r="CO62" t="str">
        <v>.</v>
      </c>
      <c r="CP62" t="str">
        <v>.</v>
      </c>
      <c r="CQ62" t="str">
        <v>.</v>
      </c>
      <c r="CR62" t="str">
        <v>.</v>
      </c>
      <c r="CS62" t="str">
        <v>.</v>
      </c>
      <c r="CT62" t="str">
        <v>.</v>
      </c>
      <c r="CU62" t="str">
        <v>.</v>
      </c>
      <c r="CV62" t="str">
        <v>.</v>
      </c>
      <c r="CW62" t="str">
        <v>.</v>
      </c>
      <c r="CX62" t="str">
        <v>.</v>
      </c>
      <c r="CY62" t="str">
        <v>.</v>
      </c>
      <c r="CZ62" t="str">
        <v>.</v>
      </c>
      <c r="DA62" t="str">
        <v>.</v>
      </c>
      <c r="DB62" t="str">
        <v>.</v>
      </c>
      <c r="DC62" t="str">
        <v>.</v>
      </c>
      <c r="DD62" t="str">
        <v>.</v>
      </c>
      <c r="DE62" t="str">
        <v>.</v>
      </c>
      <c r="DF62" t="str">
        <v>.</v>
      </c>
      <c r="DG62" t="str">
        <v>#</v>
      </c>
      <c r="DH62" t="str">
        <v>.</v>
      </c>
      <c r="DI62" t="str">
        <v>.</v>
      </c>
      <c r="DJ62" t="str">
        <v>.</v>
      </c>
      <c r="DK62" t="str">
        <v>.</v>
      </c>
      <c r="DL62" t="str">
        <v>.</v>
      </c>
      <c r="DM62" t="str">
        <v>.</v>
      </c>
      <c r="DN62" t="str">
        <v>.</v>
      </c>
      <c r="DO62" t="str">
        <v>.</v>
      </c>
      <c r="DP62" t="str">
        <v>.</v>
      </c>
      <c r="DQ62" t="str">
        <v>.</v>
      </c>
      <c r="DR62" t="str">
        <v>.</v>
      </c>
      <c r="DS62" t="str">
        <v>.</v>
      </c>
      <c r="DT62" t="str">
        <v>.</v>
      </c>
      <c r="DU62" t="str">
        <v>.</v>
      </c>
      <c r="DV62" t="str">
        <v>.</v>
      </c>
      <c r="DW62" t="str">
        <v>.</v>
      </c>
      <c r="DX62" t="str">
        <v>#</v>
      </c>
      <c r="DY62" t="str">
        <v>.</v>
      </c>
      <c r="DZ62" t="str">
        <v>.</v>
      </c>
      <c r="EA62" t="str">
        <v>.</v>
      </c>
      <c r="EB62" t="str">
        <v>.</v>
      </c>
      <c r="ED62">
        <v>241152</v>
      </c>
      <c r="EE62">
        <v>24114</v>
      </c>
      <c r="EF62" s="3" cm="1">
        <f t="array" ref="EF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"#")*(_xlpm.x&lt;&gt;EE62), _xlpm.x * 10 + _xlpm.d), 0), _xlfn.XLOOKUP(TRUE, ISNUMBER(_xlpm.b), _xlpm.b)))))</f>
        <v>0</v>
      </c>
      <c r="EH62">
        <v>0</v>
      </c>
    </row>
    <row r="63" spans="1:138">
      <c r="A63" s="1" t="s">
        <v>60</v>
      </c>
      <c r="B63" t="s">
        <v>156</v>
      </c>
      <c r="C63" t="str">
        <v>#</v>
      </c>
      <c r="D63" t="str">
        <v>.</v>
      </c>
      <c r="E63" t="str">
        <v>.</v>
      </c>
      <c r="F63" t="str">
        <v>.</v>
      </c>
      <c r="G63" t="str">
        <v>.</v>
      </c>
      <c r="H63" t="str">
        <v>.</v>
      </c>
      <c r="I63" t="str">
        <v>.</v>
      </c>
      <c r="J63" t="str">
        <v>.</v>
      </c>
      <c r="K63" t="str">
        <v>.</v>
      </c>
      <c r="L63" t="str">
        <v>.</v>
      </c>
      <c r="M63" t="str">
        <v>.</v>
      </c>
      <c r="N63" t="str">
        <v>.</v>
      </c>
      <c r="O63" t="str">
        <v>.</v>
      </c>
      <c r="P63" t="str">
        <v>.</v>
      </c>
      <c r="Q63" t="str">
        <v>.</v>
      </c>
      <c r="R63" t="str">
        <v>.</v>
      </c>
      <c r="S63" t="str">
        <v>.</v>
      </c>
      <c r="T63" t="str">
        <v>.</v>
      </c>
      <c r="U63" t="str">
        <v>.</v>
      </c>
      <c r="V63" t="str">
        <v>.</v>
      </c>
      <c r="W63" t="str">
        <v>.</v>
      </c>
      <c r="X63" t="str">
        <v>.</v>
      </c>
      <c r="Y63" t="str">
        <v>.</v>
      </c>
      <c r="Z63" t="str">
        <v>.</v>
      </c>
      <c r="AA63" t="str">
        <v>.</v>
      </c>
      <c r="AB63" t="str">
        <v>.</v>
      </c>
      <c r="AC63" t="str">
        <v>.</v>
      </c>
      <c r="AD63" t="str">
        <v>.</v>
      </c>
      <c r="AE63" t="str">
        <v>.</v>
      </c>
      <c r="AF63" t="str">
        <v>.</v>
      </c>
      <c r="AG63" t="str">
        <v>.</v>
      </c>
      <c r="AH63" t="str">
        <v>.</v>
      </c>
      <c r="AI63" t="str">
        <v>.</v>
      </c>
      <c r="AJ63" t="str">
        <v>.</v>
      </c>
      <c r="AK63" t="str">
        <v>.</v>
      </c>
      <c r="AL63" t="str">
        <v>.</v>
      </c>
      <c r="AM63" t="str">
        <v>.</v>
      </c>
      <c r="AN63" t="str">
        <v>.</v>
      </c>
      <c r="AO63" t="str">
        <v>.</v>
      </c>
      <c r="AP63" t="str">
        <v>.</v>
      </c>
      <c r="AQ63" t="str">
        <v>.</v>
      </c>
      <c r="AR63" t="str">
        <v>.</v>
      </c>
      <c r="AS63" t="str">
        <v>.</v>
      </c>
      <c r="AT63" t="str">
        <v>.</v>
      </c>
      <c r="AU63" t="str">
        <v>.</v>
      </c>
      <c r="AV63" t="str">
        <v>.</v>
      </c>
      <c r="AW63" t="str">
        <v>.</v>
      </c>
      <c r="AX63" t="str">
        <v>.</v>
      </c>
      <c r="AY63" t="str">
        <v>.</v>
      </c>
      <c r="AZ63" t="str">
        <v>.</v>
      </c>
      <c r="BA63" t="str">
        <v>.</v>
      </c>
      <c r="BB63" t="str">
        <v>.</v>
      </c>
      <c r="BC63" t="str">
        <v>.</v>
      </c>
      <c r="BD63" t="str">
        <v>.</v>
      </c>
      <c r="BE63" t="str">
        <v>.</v>
      </c>
      <c r="BF63" t="str">
        <v>.</v>
      </c>
      <c r="BG63" t="str">
        <v>.</v>
      </c>
      <c r="BH63" t="str">
        <v>.</v>
      </c>
      <c r="BI63" t="str">
        <v>.</v>
      </c>
      <c r="BJ63" t="str">
        <v>.</v>
      </c>
      <c r="BK63" t="str">
        <v>.</v>
      </c>
      <c r="BL63" t="str">
        <v>.</v>
      </c>
      <c r="BM63" t="str">
        <v>.</v>
      </c>
      <c r="BN63" t="str">
        <v>.</v>
      </c>
      <c r="BO63" t="str">
        <v>.</v>
      </c>
      <c r="BP63" t="str">
        <v>.</v>
      </c>
      <c r="BQ63" t="str">
        <v>.</v>
      </c>
      <c r="BR63" t="str">
        <v>.</v>
      </c>
      <c r="BS63" t="str">
        <v>.</v>
      </c>
      <c r="BT63" t="str">
        <v>.</v>
      </c>
      <c r="BU63" t="str">
        <v>.</v>
      </c>
      <c r="BV63" t="str">
        <v>.</v>
      </c>
      <c r="BW63" t="str">
        <v>.</v>
      </c>
      <c r="BX63" t="str">
        <v>.</v>
      </c>
      <c r="BY63" t="str">
        <v>.</v>
      </c>
      <c r="BZ63" t="str">
        <v>.</v>
      </c>
      <c r="CA63" t="str">
        <v>.</v>
      </c>
      <c r="CB63" t="str">
        <v>.</v>
      </c>
      <c r="CC63" t="str">
        <v>.</v>
      </c>
      <c r="CD63" t="str">
        <v>.</v>
      </c>
      <c r="CE63" t="str">
        <v>.</v>
      </c>
      <c r="CF63" t="str">
        <v>.</v>
      </c>
      <c r="CG63" t="str">
        <v>.</v>
      </c>
      <c r="CH63" t="str">
        <v>.</v>
      </c>
      <c r="CI63" t="str">
        <v>.</v>
      </c>
      <c r="CJ63" t="str">
        <v>.</v>
      </c>
      <c r="CK63" t="str">
        <v>.</v>
      </c>
      <c r="CL63" t="str">
        <v>.</v>
      </c>
      <c r="CM63" t="str">
        <v>.</v>
      </c>
      <c r="CN63" t="str">
        <v>.</v>
      </c>
      <c r="CO63" t="str">
        <v>.</v>
      </c>
      <c r="CP63" t="str">
        <v>.</v>
      </c>
      <c r="CQ63" t="str">
        <v>.</v>
      </c>
      <c r="CR63" t="str">
        <v>.</v>
      </c>
      <c r="CS63" t="str">
        <v>.</v>
      </c>
      <c r="CT63" t="str">
        <v>.</v>
      </c>
      <c r="CU63" t="str">
        <v>.</v>
      </c>
      <c r="CV63" t="str">
        <v>.</v>
      </c>
      <c r="CW63" t="str">
        <v>.</v>
      </c>
      <c r="CX63" t="str">
        <v>#</v>
      </c>
      <c r="CY63" t="str">
        <v>.</v>
      </c>
      <c r="CZ63" t="str">
        <v>.</v>
      </c>
      <c r="DA63" t="str">
        <v>.</v>
      </c>
      <c r="DB63" t="str">
        <v>.</v>
      </c>
      <c r="DC63" t="str">
        <v>.</v>
      </c>
      <c r="DD63" t="str">
        <v>.</v>
      </c>
      <c r="DE63" t="str">
        <v>.</v>
      </c>
      <c r="DF63" t="str">
        <v>.</v>
      </c>
      <c r="DG63" t="str">
        <v>.</v>
      </c>
      <c r="DH63" t="str">
        <v>.</v>
      </c>
      <c r="DI63" t="str">
        <v>#</v>
      </c>
      <c r="DJ63" t="str">
        <v>.</v>
      </c>
      <c r="DK63" t="str">
        <v>.</v>
      </c>
      <c r="DL63" t="str">
        <v>.</v>
      </c>
      <c r="DM63" t="str">
        <v>.</v>
      </c>
      <c r="DN63" t="str">
        <v>.</v>
      </c>
      <c r="DO63" t="str">
        <v>.</v>
      </c>
      <c r="DP63" t="str">
        <v>.</v>
      </c>
      <c r="DQ63" t="str">
        <v>.</v>
      </c>
      <c r="DR63" t="str">
        <v>.</v>
      </c>
      <c r="DS63" t="str">
        <v>.</v>
      </c>
      <c r="DT63" t="str">
        <v>.</v>
      </c>
      <c r="DU63" t="str">
        <v>.</v>
      </c>
      <c r="DV63" t="str">
        <v>.</v>
      </c>
      <c r="DW63" t="str">
        <v>.</v>
      </c>
      <c r="DX63" t="str">
        <v>.</v>
      </c>
      <c r="DY63" t="str">
        <v>.</v>
      </c>
      <c r="DZ63" t="str">
        <v>.</v>
      </c>
      <c r="EA63" t="str">
        <v>.</v>
      </c>
      <c r="EB63" t="str">
        <v>.</v>
      </c>
      <c r="ED63">
        <v>241162</v>
      </c>
      <c r="EE63">
        <v>24115</v>
      </c>
      <c r="EF63" s="3" cm="1">
        <f t="array" ref="EF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"#")*(_xlpm.x&lt;&gt;EE63), _xlpm.x * 10 + _xlpm.d), 0), _xlfn.XLOOKUP(TRUE, ISNUMBER(_xlpm.b), _xlpm.b)))))</f>
        <v>0</v>
      </c>
      <c r="EH63">
        <v>0</v>
      </c>
    </row>
    <row r="64" spans="1:138">
      <c r="A64" s="1" t="s">
        <v>61</v>
      </c>
      <c r="B64" t="s">
        <v>156</v>
      </c>
      <c r="C64" t="str">
        <v>.</v>
      </c>
      <c r="D64" t="str">
        <v>.</v>
      </c>
      <c r="E64" t="str">
        <v>.</v>
      </c>
      <c r="F64" t="str">
        <v>.</v>
      </c>
      <c r="G64" t="str">
        <v>.</v>
      </c>
      <c r="H64" t="str">
        <v>.</v>
      </c>
      <c r="I64" t="str">
        <v>.</v>
      </c>
      <c r="J64" t="str">
        <v>.</v>
      </c>
      <c r="K64" t="str">
        <v>.</v>
      </c>
      <c r="L64" t="str">
        <v>.</v>
      </c>
      <c r="M64" t="str">
        <v>.</v>
      </c>
      <c r="N64" t="str">
        <v>.</v>
      </c>
      <c r="O64" t="str">
        <v>.</v>
      </c>
      <c r="P64" t="str">
        <v>.</v>
      </c>
      <c r="Q64" t="str">
        <v>.</v>
      </c>
      <c r="R64" t="str">
        <v>.</v>
      </c>
      <c r="S64" t="str">
        <v>.</v>
      </c>
      <c r="T64" t="str">
        <v>.</v>
      </c>
      <c r="U64" t="str">
        <v>.</v>
      </c>
      <c r="V64" t="str">
        <v>.</v>
      </c>
      <c r="W64" t="str">
        <v>.</v>
      </c>
      <c r="X64" t="str">
        <v>#</v>
      </c>
      <c r="Y64" t="str">
        <v>.</v>
      </c>
      <c r="Z64" t="str">
        <v>.</v>
      </c>
      <c r="AA64" t="str">
        <v>.</v>
      </c>
      <c r="AB64" t="str">
        <v>.</v>
      </c>
      <c r="AC64" t="str">
        <v>.</v>
      </c>
      <c r="AD64" t="str">
        <v>.</v>
      </c>
      <c r="AE64" t="str">
        <v>.</v>
      </c>
      <c r="AF64" t="str">
        <v>.</v>
      </c>
      <c r="AG64" t="str">
        <v>.</v>
      </c>
      <c r="AH64" t="str">
        <v>.</v>
      </c>
      <c r="AI64" t="str">
        <v>.</v>
      </c>
      <c r="AJ64" t="str">
        <v>.</v>
      </c>
      <c r="AK64" t="str">
        <v>.</v>
      </c>
      <c r="AL64" t="str">
        <v>.</v>
      </c>
      <c r="AM64" t="str">
        <v>.</v>
      </c>
      <c r="AN64" t="str">
        <v>.</v>
      </c>
      <c r="AO64" t="str">
        <v>.</v>
      </c>
      <c r="AP64" t="str">
        <v>.</v>
      </c>
      <c r="AQ64" t="str">
        <v>.</v>
      </c>
      <c r="AR64" t="str">
        <v>.</v>
      </c>
      <c r="AS64" t="str">
        <v>.</v>
      </c>
      <c r="AT64" t="str">
        <v>.</v>
      </c>
      <c r="AU64" t="str">
        <v>.</v>
      </c>
      <c r="AV64" t="str">
        <v>.</v>
      </c>
      <c r="AW64" t="str">
        <v>.</v>
      </c>
      <c r="AX64" t="str">
        <v>.</v>
      </c>
      <c r="AY64" t="str">
        <v>.</v>
      </c>
      <c r="AZ64" t="str">
        <v>.</v>
      </c>
      <c r="BA64" t="str">
        <v>.</v>
      </c>
      <c r="BB64" t="str">
        <v>.</v>
      </c>
      <c r="BC64" t="str">
        <v>.</v>
      </c>
      <c r="BD64" t="str">
        <v>.</v>
      </c>
      <c r="BE64" t="str">
        <v>.</v>
      </c>
      <c r="BF64" t="str">
        <v>.</v>
      </c>
      <c r="BG64" t="str">
        <v>.</v>
      </c>
      <c r="BH64" t="str">
        <v>.</v>
      </c>
      <c r="BI64" t="str">
        <v>.</v>
      </c>
      <c r="BJ64" t="str">
        <v>.</v>
      </c>
      <c r="BK64" t="str">
        <v>.</v>
      </c>
      <c r="BL64" t="str">
        <v>.</v>
      </c>
      <c r="BM64" t="str">
        <v>.</v>
      </c>
      <c r="BN64" t="str">
        <v>.</v>
      </c>
      <c r="BO64" t="str">
        <v>.</v>
      </c>
      <c r="BP64" t="str">
        <v>.</v>
      </c>
      <c r="BQ64" t="str">
        <v>.</v>
      </c>
      <c r="BR64" t="str">
        <v>.</v>
      </c>
      <c r="BS64" t="str">
        <v>.</v>
      </c>
      <c r="BT64" t="str">
        <v>.</v>
      </c>
      <c r="BU64" t="str">
        <v>.</v>
      </c>
      <c r="BV64" t="str">
        <v>.</v>
      </c>
      <c r="BW64" t="str">
        <v>.</v>
      </c>
      <c r="BX64" t="str">
        <v>.</v>
      </c>
      <c r="BY64" t="str">
        <v>.</v>
      </c>
      <c r="BZ64" t="str">
        <v>.</v>
      </c>
      <c r="CA64" t="str">
        <v>.</v>
      </c>
      <c r="CB64" t="str">
        <v>.</v>
      </c>
      <c r="CC64" t="str">
        <v>.</v>
      </c>
      <c r="CD64" t="str">
        <v>.</v>
      </c>
      <c r="CE64" t="str">
        <v>.</v>
      </c>
      <c r="CF64" t="str">
        <v>.</v>
      </c>
      <c r="CG64" t="str">
        <v>.</v>
      </c>
      <c r="CH64" t="str">
        <v>.</v>
      </c>
      <c r="CI64" t="str">
        <v>.</v>
      </c>
      <c r="CJ64" t="str">
        <v>.</v>
      </c>
      <c r="CK64" t="str">
        <v>.</v>
      </c>
      <c r="CL64" t="str">
        <v>.</v>
      </c>
      <c r="CM64" t="str">
        <v>.</v>
      </c>
      <c r="CN64" t="str">
        <v>.</v>
      </c>
      <c r="CO64" t="str">
        <v>.</v>
      </c>
      <c r="CP64" t="str">
        <v>.</v>
      </c>
      <c r="CQ64" t="str">
        <v>.</v>
      </c>
      <c r="CR64" t="str">
        <v>.</v>
      </c>
      <c r="CS64" t="str">
        <v>.</v>
      </c>
      <c r="CT64" t="str">
        <v>.</v>
      </c>
      <c r="CU64" t="str">
        <v>.</v>
      </c>
      <c r="CV64" t="str">
        <v>.</v>
      </c>
      <c r="CW64" t="str">
        <v>.</v>
      </c>
      <c r="CX64" t="str">
        <v>.</v>
      </c>
      <c r="CY64" t="str">
        <v>.</v>
      </c>
      <c r="CZ64" t="str">
        <v>.</v>
      </c>
      <c r="DA64" t="str">
        <v>.</v>
      </c>
      <c r="DB64" t="str">
        <v>.</v>
      </c>
      <c r="DC64" t="str">
        <v>.</v>
      </c>
      <c r="DD64" t="str">
        <v>#</v>
      </c>
      <c r="DE64" t="str">
        <v>.</v>
      </c>
      <c r="DF64" t="str">
        <v>.</v>
      </c>
      <c r="DG64" t="str">
        <v>.</v>
      </c>
      <c r="DH64" t="str">
        <v>.</v>
      </c>
      <c r="DI64" t="str">
        <v>.</v>
      </c>
      <c r="DJ64" t="str">
        <v>.</v>
      </c>
      <c r="DK64" t="str">
        <v>.</v>
      </c>
      <c r="DL64" t="str">
        <v>.</v>
      </c>
      <c r="DM64" t="str">
        <v>.</v>
      </c>
      <c r="DN64" t="str">
        <v>.</v>
      </c>
      <c r="DO64" t="str">
        <v>.</v>
      </c>
      <c r="DP64" t="str">
        <v>.</v>
      </c>
      <c r="DQ64" t="str">
        <v>#</v>
      </c>
      <c r="DR64" t="str">
        <v>.</v>
      </c>
      <c r="DS64" t="str">
        <v>.</v>
      </c>
      <c r="DT64" t="str">
        <v>.</v>
      </c>
      <c r="DU64" t="str">
        <v>.</v>
      </c>
      <c r="DV64" t="str">
        <v>.</v>
      </c>
      <c r="DW64" t="str">
        <v>#</v>
      </c>
      <c r="DX64" t="str">
        <v>.</v>
      </c>
      <c r="DY64" t="str">
        <v>.</v>
      </c>
      <c r="DZ64" t="str">
        <v>.</v>
      </c>
      <c r="EA64" t="str">
        <v>.</v>
      </c>
      <c r="EB64" t="str">
        <v>.</v>
      </c>
      <c r="ED64">
        <v>241172</v>
      </c>
      <c r="EE64">
        <v>24116</v>
      </c>
      <c r="EF64" s="3" cm="1">
        <f t="array" ref="EF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"#")*(_xlpm.x&lt;&gt;EE64), _xlpm.x * 10 + _xlpm.d), 0), _xlfn.XLOOKUP(TRUE, ISNUMBER(_xlpm.b), _xlpm.b)))))</f>
        <v>0</v>
      </c>
      <c r="EH64">
        <v>0</v>
      </c>
    </row>
    <row r="65" spans="1:138">
      <c r="A65" s="1" t="s">
        <v>62</v>
      </c>
      <c r="B65" t="s">
        <v>156</v>
      </c>
      <c r="C65" t="str">
        <v>.</v>
      </c>
      <c r="D65" t="str">
        <v>.</v>
      </c>
      <c r="E65" t="str">
        <v>.</v>
      </c>
      <c r="F65" t="str">
        <v>.</v>
      </c>
      <c r="G65" t="str">
        <v>.</v>
      </c>
      <c r="H65" t="str">
        <v>.</v>
      </c>
      <c r="I65" t="str">
        <v>.</v>
      </c>
      <c r="J65" t="str">
        <v>.</v>
      </c>
      <c r="K65" t="str">
        <v>.</v>
      </c>
      <c r="L65" t="str">
        <v>.</v>
      </c>
      <c r="M65" t="str">
        <v>.</v>
      </c>
      <c r="N65" t="str">
        <v>.</v>
      </c>
      <c r="O65" t="str">
        <v>.</v>
      </c>
      <c r="P65" t="str">
        <v>.</v>
      </c>
      <c r="Q65" t="str">
        <v>.</v>
      </c>
      <c r="R65" t="str">
        <v>.</v>
      </c>
      <c r="S65" t="str">
        <v>.</v>
      </c>
      <c r="T65" t="str">
        <v>.</v>
      </c>
      <c r="U65" t="str">
        <v>.</v>
      </c>
      <c r="V65" t="str">
        <v>.</v>
      </c>
      <c r="W65" t="str">
        <v>.</v>
      </c>
      <c r="X65" t="str">
        <v>.</v>
      </c>
      <c r="Y65" t="str">
        <v>.</v>
      </c>
      <c r="Z65" t="str">
        <v>.</v>
      </c>
      <c r="AA65" t="str">
        <v>.</v>
      </c>
      <c r="AB65" t="str">
        <v>.</v>
      </c>
      <c r="AC65" t="str">
        <v>#</v>
      </c>
      <c r="AD65" t="str">
        <v>#</v>
      </c>
      <c r="AE65" t="str">
        <v>.</v>
      </c>
      <c r="AF65" t="str">
        <v>#</v>
      </c>
      <c r="AG65" t="str">
        <v>.</v>
      </c>
      <c r="AH65" t="str">
        <v>.</v>
      </c>
      <c r="AI65" t="str">
        <v>.</v>
      </c>
      <c r="AJ65" t="str">
        <v>.</v>
      </c>
      <c r="AK65" t="str">
        <v>.</v>
      </c>
      <c r="AL65" t="str">
        <v>.</v>
      </c>
      <c r="AM65" t="str">
        <v>.</v>
      </c>
      <c r="AN65" t="str">
        <v>.</v>
      </c>
      <c r="AO65" t="str">
        <v>.</v>
      </c>
      <c r="AP65" t="str">
        <v>.</v>
      </c>
      <c r="AQ65" t="str">
        <v>.</v>
      </c>
      <c r="AR65" t="str">
        <v>.</v>
      </c>
      <c r="AS65" t="str">
        <v>.</v>
      </c>
      <c r="AT65" t="str">
        <v>.</v>
      </c>
      <c r="AU65" t="str">
        <v>.</v>
      </c>
      <c r="AV65" t="str">
        <v>.</v>
      </c>
      <c r="AW65" t="str">
        <v>.</v>
      </c>
      <c r="AX65" t="str">
        <v>.</v>
      </c>
      <c r="AY65" t="str">
        <v>.</v>
      </c>
      <c r="AZ65" t="str">
        <v>.</v>
      </c>
      <c r="BA65" t="str">
        <v>.</v>
      </c>
      <c r="BB65" t="str">
        <v>.</v>
      </c>
      <c r="BC65" t="str">
        <v>.</v>
      </c>
      <c r="BD65" t="str">
        <v>.</v>
      </c>
      <c r="BE65" t="str">
        <v>.</v>
      </c>
      <c r="BF65" t="str">
        <v>.</v>
      </c>
      <c r="BG65" t="str">
        <v>.</v>
      </c>
      <c r="BH65" t="str">
        <v>.</v>
      </c>
      <c r="BI65" t="str">
        <v>.</v>
      </c>
      <c r="BJ65" t="str">
        <v>.</v>
      </c>
      <c r="BK65" t="str">
        <v>.</v>
      </c>
      <c r="BL65" t="str">
        <v>.</v>
      </c>
      <c r="BM65" t="str">
        <v>.</v>
      </c>
      <c r="BN65" t="str">
        <v>.</v>
      </c>
      <c r="BO65" t="str">
        <v>.</v>
      </c>
      <c r="BP65" t="str">
        <v>.</v>
      </c>
      <c r="BQ65" t="str">
        <v>.</v>
      </c>
      <c r="BR65" t="str">
        <v>.</v>
      </c>
      <c r="BS65" t="str">
        <v>.</v>
      </c>
      <c r="BT65" t="str">
        <v>.</v>
      </c>
      <c r="BU65" t="str">
        <v>.</v>
      </c>
      <c r="BV65" t="str">
        <v>.</v>
      </c>
      <c r="BW65" t="str">
        <v>.</v>
      </c>
      <c r="BX65" t="str">
        <v>.</v>
      </c>
      <c r="BY65" t="str">
        <v>#</v>
      </c>
      <c r="BZ65" t="str">
        <v>.</v>
      </c>
      <c r="CA65" t="str">
        <v>.</v>
      </c>
      <c r="CB65" t="str">
        <v>.</v>
      </c>
      <c r="CC65" t="str">
        <v>.</v>
      </c>
      <c r="CD65" t="str">
        <v>.</v>
      </c>
      <c r="CE65" t="str">
        <v>.</v>
      </c>
      <c r="CF65" t="str">
        <v>.</v>
      </c>
      <c r="CG65" t="str">
        <v>.</v>
      </c>
      <c r="CH65" t="str">
        <v>#</v>
      </c>
      <c r="CI65" t="str">
        <v>.</v>
      </c>
      <c r="CJ65" t="str">
        <v>#</v>
      </c>
      <c r="CK65" t="str">
        <v>.</v>
      </c>
      <c r="CL65" t="str">
        <v>.</v>
      </c>
      <c r="CM65" t="str">
        <v>.</v>
      </c>
      <c r="CN65" t="str">
        <v>.</v>
      </c>
      <c r="CO65" t="str">
        <v>.</v>
      </c>
      <c r="CP65" t="str">
        <v>.</v>
      </c>
      <c r="CQ65" t="str">
        <v>.</v>
      </c>
      <c r="CR65" t="str">
        <v>#</v>
      </c>
      <c r="CS65" t="str">
        <v>.</v>
      </c>
      <c r="CT65" t="str">
        <v>#</v>
      </c>
      <c r="CU65" t="str">
        <v>.</v>
      </c>
      <c r="CV65" t="str">
        <v>.</v>
      </c>
      <c r="CW65" t="str">
        <v>.</v>
      </c>
      <c r="CX65" t="str">
        <v>.</v>
      </c>
      <c r="CY65" t="str">
        <v>#</v>
      </c>
      <c r="CZ65" t="str">
        <v>.</v>
      </c>
      <c r="DA65" t="str">
        <v>.</v>
      </c>
      <c r="DB65" t="str">
        <v>.</v>
      </c>
      <c r="DC65" t="str">
        <v>#</v>
      </c>
      <c r="DD65" t="str">
        <v>.</v>
      </c>
      <c r="DE65" t="str">
        <v>.</v>
      </c>
      <c r="DF65" t="str">
        <v>.</v>
      </c>
      <c r="DG65" t="str">
        <v>.</v>
      </c>
      <c r="DH65" t="str">
        <v>.</v>
      </c>
      <c r="DI65" t="str">
        <v>.</v>
      </c>
      <c r="DJ65" t="str">
        <v>.</v>
      </c>
      <c r="DK65" t="str">
        <v>.</v>
      </c>
      <c r="DL65" t="str">
        <v>.</v>
      </c>
      <c r="DM65" t="str">
        <v>.</v>
      </c>
      <c r="DN65" t="str">
        <v>.</v>
      </c>
      <c r="DO65" t="str">
        <v>.</v>
      </c>
      <c r="DP65" t="str">
        <v>.</v>
      </c>
      <c r="DQ65" t="str">
        <v>.</v>
      </c>
      <c r="DR65" t="str">
        <v>.</v>
      </c>
      <c r="DS65" t="str">
        <v>.</v>
      </c>
      <c r="DT65" t="str">
        <v>.</v>
      </c>
      <c r="DU65" t="str">
        <v>.</v>
      </c>
      <c r="DV65" t="str">
        <v>.</v>
      </c>
      <c r="DW65" t="str">
        <v>.</v>
      </c>
      <c r="DX65" t="str">
        <v>.</v>
      </c>
      <c r="DY65" t="str">
        <v>.</v>
      </c>
      <c r="DZ65" t="str">
        <v>.</v>
      </c>
      <c r="EA65" t="str">
        <v>.</v>
      </c>
      <c r="EB65" t="str">
        <v>.</v>
      </c>
      <c r="ED65">
        <v>251173</v>
      </c>
      <c r="EE65">
        <v>24117</v>
      </c>
      <c r="EF65" s="3" cm="1">
        <f t="array" ref="EF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"#")*(_xlpm.x&lt;&gt;EE65), _xlpm.x * 10 + _xlpm.d), 0), _xlfn.XLOOKUP(TRUE, ISNUMBER(_xlpm.b), _xlpm.b)))))</f>
        <v>0</v>
      </c>
      <c r="EH65">
        <v>0</v>
      </c>
    </row>
    <row r="66" spans="1:138">
      <c r="A66" s="1" t="s">
        <v>63</v>
      </c>
      <c r="B66" t="s">
        <v>156</v>
      </c>
      <c r="C66" t="str">
        <v>.</v>
      </c>
      <c r="D66" t="str">
        <v>.</v>
      </c>
      <c r="E66" t="str">
        <v>.</v>
      </c>
      <c r="F66" t="str">
        <v>.</v>
      </c>
      <c r="G66" t="str">
        <v>#</v>
      </c>
      <c r="H66" t="str">
        <v>.</v>
      </c>
      <c r="I66" t="str">
        <v>.</v>
      </c>
      <c r="J66" t="str">
        <v>.</v>
      </c>
      <c r="K66" t="str">
        <v>.</v>
      </c>
      <c r="L66" t="str">
        <v>.</v>
      </c>
      <c r="M66" t="str">
        <v>.</v>
      </c>
      <c r="N66" t="str">
        <v>.</v>
      </c>
      <c r="O66" t="str">
        <v>.</v>
      </c>
      <c r="P66" t="str">
        <v>.</v>
      </c>
      <c r="Q66" t="str">
        <v>.</v>
      </c>
      <c r="R66" t="str">
        <v>.</v>
      </c>
      <c r="S66" t="str">
        <v>.</v>
      </c>
      <c r="T66" t="str">
        <v>.</v>
      </c>
      <c r="U66" t="str">
        <v>.</v>
      </c>
      <c r="V66" t="str">
        <v>.</v>
      </c>
      <c r="W66" t="str">
        <v>#</v>
      </c>
      <c r="X66" t="str">
        <v>.</v>
      </c>
      <c r="Y66" t="str">
        <v>.</v>
      </c>
      <c r="Z66" t="str">
        <v>.</v>
      </c>
      <c r="AA66" t="str">
        <v>.</v>
      </c>
      <c r="AB66" t="str">
        <v>.</v>
      </c>
      <c r="AC66" t="str">
        <v>.</v>
      </c>
      <c r="AD66" t="str">
        <v>.</v>
      </c>
      <c r="AE66" t="str">
        <v>.</v>
      </c>
      <c r="AF66" t="str">
        <v>.</v>
      </c>
      <c r="AG66" t="str">
        <v>.</v>
      </c>
      <c r="AH66" t="str">
        <v>.</v>
      </c>
      <c r="AI66" t="str">
        <v>.</v>
      </c>
      <c r="AJ66" t="str">
        <v>.</v>
      </c>
      <c r="AK66" t="str">
        <v>.</v>
      </c>
      <c r="AL66" t="str">
        <v>.</v>
      </c>
      <c r="AM66" t="str">
        <v>.</v>
      </c>
      <c r="AN66" t="str">
        <v>.</v>
      </c>
      <c r="AO66" t="str">
        <v>.</v>
      </c>
      <c r="AP66" t="str">
        <v>.</v>
      </c>
      <c r="AQ66" t="str">
        <v>.</v>
      </c>
      <c r="AR66" t="str">
        <v>.</v>
      </c>
      <c r="AS66" t="str">
        <v>.</v>
      </c>
      <c r="AT66" t="str">
        <v>.</v>
      </c>
      <c r="AU66" t="str">
        <v>.</v>
      </c>
      <c r="AV66" t="str">
        <v>.</v>
      </c>
      <c r="AW66" t="str">
        <v>.</v>
      </c>
      <c r="AX66" t="str">
        <v>.</v>
      </c>
      <c r="AY66" t="str">
        <v>.</v>
      </c>
      <c r="AZ66" t="str">
        <v>.</v>
      </c>
      <c r="BA66" t="str">
        <v>.</v>
      </c>
      <c r="BB66" t="str">
        <v>.</v>
      </c>
      <c r="BC66" t="str">
        <v>.</v>
      </c>
      <c r="BD66" t="str">
        <v>.</v>
      </c>
      <c r="BE66" t="str">
        <v>.</v>
      </c>
      <c r="BF66" t="str">
        <v>.</v>
      </c>
      <c r="BG66" t="str">
        <v>.</v>
      </c>
      <c r="BH66" t="str">
        <v>.</v>
      </c>
      <c r="BI66" t="str">
        <v>.</v>
      </c>
      <c r="BJ66" t="str">
        <v>.</v>
      </c>
      <c r="BK66" t="str">
        <v>.</v>
      </c>
      <c r="BL66" t="str">
        <v>.</v>
      </c>
      <c r="BM66" t="str">
        <v>.</v>
      </c>
      <c r="BN66" t="str">
        <v>.</v>
      </c>
      <c r="BO66" t="str">
        <v>.</v>
      </c>
      <c r="BP66" t="str">
        <v>.</v>
      </c>
      <c r="BQ66" t="str">
        <v>.</v>
      </c>
      <c r="BR66" t="str">
        <v>.</v>
      </c>
      <c r="BS66" t="str">
        <v>.</v>
      </c>
      <c r="BT66" t="str">
        <v>.</v>
      </c>
      <c r="BU66" t="str">
        <v>.</v>
      </c>
      <c r="BV66" t="str">
        <v>.</v>
      </c>
      <c r="BW66" t="str">
        <v>.</v>
      </c>
      <c r="BX66" t="str">
        <v>.</v>
      </c>
      <c r="BY66" t="str">
        <v>.</v>
      </c>
      <c r="BZ66" t="str">
        <v>.</v>
      </c>
      <c r="CA66" t="str">
        <v>.</v>
      </c>
      <c r="CB66" t="str">
        <v>.</v>
      </c>
      <c r="CC66" t="str">
        <v>.</v>
      </c>
      <c r="CD66" t="str">
        <v>.</v>
      </c>
      <c r="CE66" t="str">
        <v>.</v>
      </c>
      <c r="CF66" t="str">
        <v>.</v>
      </c>
      <c r="CG66" t="str">
        <v>.</v>
      </c>
      <c r="CH66" t="str">
        <v>.</v>
      </c>
      <c r="CI66" t="str">
        <v>.</v>
      </c>
      <c r="CJ66" t="str">
        <v>.</v>
      </c>
      <c r="CK66" t="str">
        <v>.</v>
      </c>
      <c r="CL66" t="str">
        <v>.</v>
      </c>
      <c r="CM66" t="str">
        <v>.</v>
      </c>
      <c r="CN66" t="str">
        <v>.</v>
      </c>
      <c r="CO66" t="str">
        <v>.</v>
      </c>
      <c r="CP66" t="str">
        <v>.</v>
      </c>
      <c r="CQ66" t="str">
        <v>.</v>
      </c>
      <c r="CR66" t="str">
        <v>.</v>
      </c>
      <c r="CS66" t="str">
        <v>.</v>
      </c>
      <c r="CT66" t="str">
        <v>.</v>
      </c>
      <c r="CU66" t="str">
        <v>.</v>
      </c>
      <c r="CV66" t="str">
        <v>.</v>
      </c>
      <c r="CW66" t="str">
        <v>.</v>
      </c>
      <c r="CX66" t="str">
        <v>.</v>
      </c>
      <c r="CY66" t="str">
        <v>.</v>
      </c>
      <c r="CZ66" t="str">
        <v>.</v>
      </c>
      <c r="DA66" t="str">
        <v>#</v>
      </c>
      <c r="DB66" t="str">
        <v>.</v>
      </c>
      <c r="DC66" t="str">
        <v>.</v>
      </c>
      <c r="DD66" t="str">
        <v>#</v>
      </c>
      <c r="DE66" t="str">
        <v>.</v>
      </c>
      <c r="DF66" t="str">
        <v>.</v>
      </c>
      <c r="DG66" t="str">
        <v>.</v>
      </c>
      <c r="DH66" t="str">
        <v>.</v>
      </c>
      <c r="DI66" t="str">
        <v>.</v>
      </c>
      <c r="DJ66" t="str">
        <v>.</v>
      </c>
      <c r="DK66" t="str">
        <v>.</v>
      </c>
      <c r="DL66" t="str">
        <v>.</v>
      </c>
      <c r="DM66" t="str">
        <v>.</v>
      </c>
      <c r="DN66" t="str">
        <v>.</v>
      </c>
      <c r="DO66" t="str">
        <v>.</v>
      </c>
      <c r="DP66" t="str">
        <v>#</v>
      </c>
      <c r="DQ66" t="str">
        <v>#</v>
      </c>
      <c r="DR66" t="str">
        <v>.</v>
      </c>
      <c r="DS66" t="str">
        <v>.</v>
      </c>
      <c r="DT66" t="str">
        <v>.</v>
      </c>
      <c r="DU66" t="str">
        <v>.</v>
      </c>
      <c r="DV66" t="str">
        <v>.</v>
      </c>
      <c r="DW66" t="str">
        <v>.</v>
      </c>
      <c r="DX66" t="str">
        <v>.</v>
      </c>
      <c r="DY66" t="str">
        <v>.</v>
      </c>
      <c r="DZ66" t="str">
        <v>.</v>
      </c>
      <c r="EA66" t="str">
        <v>.</v>
      </c>
      <c r="EB66" t="str">
        <v>.</v>
      </c>
      <c r="ED66">
        <v>261173</v>
      </c>
      <c r="EE66">
        <v>25117</v>
      </c>
      <c r="EF66" s="3" cm="1">
        <f t="array" ref="EF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"#")*(_xlpm.x&lt;&gt;EE66), _xlpm.x * 10 + _xlpm.d), 0), _xlfn.XLOOKUP(TRUE, ISNUMBER(_xlpm.b), _xlpm.b)))))</f>
        <v>0</v>
      </c>
      <c r="EH66">
        <v>0</v>
      </c>
    </row>
    <row r="67" spans="1:138">
      <c r="A67" s="1" t="s">
        <v>64</v>
      </c>
      <c r="B67" t="s">
        <v>156</v>
      </c>
      <c r="C67" t="str">
        <v>.</v>
      </c>
      <c r="D67" t="str">
        <v>.</v>
      </c>
      <c r="E67" t="str">
        <v>.</v>
      </c>
      <c r="F67" t="str">
        <v>.</v>
      </c>
      <c r="G67" t="str">
        <v>.</v>
      </c>
      <c r="H67" t="str">
        <v>.</v>
      </c>
      <c r="I67" t="str">
        <v>.</v>
      </c>
      <c r="J67" t="str">
        <v>.</v>
      </c>
      <c r="K67" t="str">
        <v>.</v>
      </c>
      <c r="L67" t="str">
        <v>.</v>
      </c>
      <c r="M67" t="str">
        <v>.</v>
      </c>
      <c r="N67" t="str">
        <v>.</v>
      </c>
      <c r="O67" t="str">
        <v>.</v>
      </c>
      <c r="P67" t="str">
        <v>.</v>
      </c>
      <c r="Q67" t="str">
        <v>.</v>
      </c>
      <c r="R67" t="str">
        <v>.</v>
      </c>
      <c r="S67" t="str">
        <v>.</v>
      </c>
      <c r="T67" t="str">
        <v>.</v>
      </c>
      <c r="U67" t="str">
        <v>.</v>
      </c>
      <c r="V67" t="str">
        <v>.</v>
      </c>
      <c r="W67" t="str">
        <v>.</v>
      </c>
      <c r="X67" t="str">
        <v>.</v>
      </c>
      <c r="Y67" t="str">
        <v>.</v>
      </c>
      <c r="Z67" t="str">
        <v>.</v>
      </c>
      <c r="AA67" t="str">
        <v>.</v>
      </c>
      <c r="AB67" t="str">
        <v>.</v>
      </c>
      <c r="AC67" t="str">
        <v>.</v>
      </c>
      <c r="AD67" t="str">
        <v>.</v>
      </c>
      <c r="AE67" t="str">
        <v>.</v>
      </c>
      <c r="AF67" t="str">
        <v>.</v>
      </c>
      <c r="AG67" t="str">
        <v>.</v>
      </c>
      <c r="AH67" t="str">
        <v>.</v>
      </c>
      <c r="AI67" t="str">
        <v>.</v>
      </c>
      <c r="AJ67" t="str">
        <v>.</v>
      </c>
      <c r="AK67" t="str">
        <v>.</v>
      </c>
      <c r="AL67" t="str">
        <v>.</v>
      </c>
      <c r="AM67" t="str">
        <v>.</v>
      </c>
      <c r="AN67" t="str">
        <v>.</v>
      </c>
      <c r="AO67" t="str">
        <v>.</v>
      </c>
      <c r="AP67" t="str">
        <v>.</v>
      </c>
      <c r="AQ67" t="str">
        <v>.</v>
      </c>
      <c r="AR67" t="str">
        <v>.</v>
      </c>
      <c r="AS67" t="str">
        <v>.</v>
      </c>
      <c r="AT67" t="str">
        <v>.</v>
      </c>
      <c r="AU67" t="str">
        <v>.</v>
      </c>
      <c r="AV67" t="str">
        <v>.</v>
      </c>
      <c r="AW67" t="str">
        <v>.</v>
      </c>
      <c r="AX67" t="str">
        <v>.</v>
      </c>
      <c r="AY67" t="str">
        <v>.</v>
      </c>
      <c r="AZ67" t="str">
        <v>.</v>
      </c>
      <c r="BA67" t="str">
        <v>.</v>
      </c>
      <c r="BB67" t="str">
        <v>.</v>
      </c>
      <c r="BC67" t="str">
        <v>.</v>
      </c>
      <c r="BD67" t="str">
        <v>.</v>
      </c>
      <c r="BE67" t="str">
        <v>.</v>
      </c>
      <c r="BF67" t="str">
        <v>.</v>
      </c>
      <c r="BG67" t="str">
        <v>.</v>
      </c>
      <c r="BH67" t="str">
        <v>.</v>
      </c>
      <c r="BI67" t="str">
        <v>.</v>
      </c>
      <c r="BJ67" t="str">
        <v>.</v>
      </c>
      <c r="BK67" t="str">
        <v>.</v>
      </c>
      <c r="BL67" t="str">
        <v>.</v>
      </c>
      <c r="BM67" t="str">
        <v>.</v>
      </c>
      <c r="BN67" t="str">
        <v>.</v>
      </c>
      <c r="BO67" t="str">
        <v>.</v>
      </c>
      <c r="BP67" t="str">
        <v>#</v>
      </c>
      <c r="BQ67" t="str">
        <v>.</v>
      </c>
      <c r="BR67" t="str">
        <v>#</v>
      </c>
      <c r="BS67" t="str">
        <v>.</v>
      </c>
      <c r="BT67" t="str">
        <v>.</v>
      </c>
      <c r="BU67" t="str">
        <v>.</v>
      </c>
      <c r="BV67" t="str">
        <v>.</v>
      </c>
      <c r="BW67" t="str">
        <v>.</v>
      </c>
      <c r="BX67" t="str">
        <v>#</v>
      </c>
      <c r="BY67" t="str">
        <v>.</v>
      </c>
      <c r="BZ67" t="str">
        <v>.</v>
      </c>
      <c r="CA67" t="str">
        <v>.</v>
      </c>
      <c r="CB67" t="str">
        <v>.</v>
      </c>
      <c r="CC67" t="str">
        <v>.</v>
      </c>
      <c r="CD67" t="str">
        <v>.</v>
      </c>
      <c r="CE67" t="str">
        <v>.</v>
      </c>
      <c r="CF67" t="str">
        <v>.</v>
      </c>
      <c r="CG67" t="str">
        <v>.</v>
      </c>
      <c r="CH67" t="str">
        <v>#</v>
      </c>
      <c r="CI67" t="str">
        <v>.</v>
      </c>
      <c r="CJ67" t="str">
        <v>.</v>
      </c>
      <c r="CK67" t="str">
        <v>.</v>
      </c>
      <c r="CL67" t="str">
        <v>.</v>
      </c>
      <c r="CM67" t="str">
        <v>.</v>
      </c>
      <c r="CN67" t="str">
        <v>.</v>
      </c>
      <c r="CO67" t="str">
        <v>.</v>
      </c>
      <c r="CP67" t="str">
        <v>.</v>
      </c>
      <c r="CQ67" t="str">
        <v>.</v>
      </c>
      <c r="CR67" t="str">
        <v>.</v>
      </c>
      <c r="CS67" t="str">
        <v>.</v>
      </c>
      <c r="CT67" t="str">
        <v>.</v>
      </c>
      <c r="CU67" t="str">
        <v>.</v>
      </c>
      <c r="CV67" t="str">
        <v>.</v>
      </c>
      <c r="CW67" t="str">
        <v>.</v>
      </c>
      <c r="CX67" t="str">
        <v>#</v>
      </c>
      <c r="CY67" t="str">
        <v>.</v>
      </c>
      <c r="CZ67" t="str">
        <v>.</v>
      </c>
      <c r="DA67" t="str">
        <v>.</v>
      </c>
      <c r="DB67" t="str">
        <v>.</v>
      </c>
      <c r="DC67" t="str">
        <v>.</v>
      </c>
      <c r="DD67" t="str">
        <v>.</v>
      </c>
      <c r="DE67" t="str">
        <v>.</v>
      </c>
      <c r="DF67" t="str">
        <v>.</v>
      </c>
      <c r="DG67" t="str">
        <v>.</v>
      </c>
      <c r="DH67" t="str">
        <v>.</v>
      </c>
      <c r="DI67" t="str">
        <v>.</v>
      </c>
      <c r="DJ67" t="str">
        <v>.</v>
      </c>
      <c r="DK67" t="str">
        <v>.</v>
      </c>
      <c r="DL67" t="str">
        <v>.</v>
      </c>
      <c r="DM67" t="str">
        <v>.</v>
      </c>
      <c r="DN67" t="str">
        <v>.</v>
      </c>
      <c r="DO67" t="str">
        <v>.</v>
      </c>
      <c r="DP67" t="str">
        <v>.</v>
      </c>
      <c r="DQ67" t="str">
        <v>.</v>
      </c>
      <c r="DR67" t="str">
        <v>.</v>
      </c>
      <c r="DS67" t="str">
        <v>.</v>
      </c>
      <c r="DT67" t="str">
        <v>.</v>
      </c>
      <c r="DU67" t="str">
        <v>.</v>
      </c>
      <c r="DV67" t="str">
        <v>.</v>
      </c>
      <c r="DW67" t="str">
        <v>.</v>
      </c>
      <c r="DX67" t="str">
        <v>.</v>
      </c>
      <c r="DY67" t="str">
        <v>.</v>
      </c>
      <c r="DZ67" t="str">
        <v>.</v>
      </c>
      <c r="EA67" t="str">
        <v>.</v>
      </c>
      <c r="EB67" t="str">
        <v>.</v>
      </c>
      <c r="ED67">
        <v>271173</v>
      </c>
      <c r="EE67">
        <v>26117</v>
      </c>
      <c r="EF67" s="3" cm="1">
        <f t="array" ref="EF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"#")*(_xlpm.x&lt;&gt;EE67), _xlpm.x * 10 + _xlpm.d), 0), _xlfn.XLOOKUP(TRUE, ISNUMBER(_xlpm.b), _xlpm.b)))))</f>
        <v>0</v>
      </c>
      <c r="EH67">
        <v>0</v>
      </c>
    </row>
    <row r="68" spans="1:138">
      <c r="A68" s="1" t="s">
        <v>65</v>
      </c>
      <c r="B68" t="s">
        <v>156</v>
      </c>
      <c r="C68" t="str">
        <v>.</v>
      </c>
      <c r="D68" t="str">
        <v>.</v>
      </c>
      <c r="E68" t="str">
        <v>.</v>
      </c>
      <c r="F68" t="str">
        <v>.</v>
      </c>
      <c r="G68" t="str">
        <v>.</v>
      </c>
      <c r="H68" t="str">
        <v>.</v>
      </c>
      <c r="I68" t="str">
        <v>.</v>
      </c>
      <c r="J68" t="str">
        <v>.</v>
      </c>
      <c r="K68" t="str">
        <v>.</v>
      </c>
      <c r="L68" t="str">
        <v>.</v>
      </c>
      <c r="M68" t="str">
        <v>.</v>
      </c>
      <c r="N68" t="str">
        <v>.</v>
      </c>
      <c r="O68" t="str">
        <v>.</v>
      </c>
      <c r="P68" t="str">
        <v>.</v>
      </c>
      <c r="Q68" t="str">
        <v>.</v>
      </c>
      <c r="R68" t="str">
        <v>.</v>
      </c>
      <c r="S68" t="str">
        <v>.</v>
      </c>
      <c r="T68" t="str">
        <v>.</v>
      </c>
      <c r="U68" t="str">
        <v>.</v>
      </c>
      <c r="V68" t="str">
        <v>.</v>
      </c>
      <c r="W68" t="str">
        <v>.</v>
      </c>
      <c r="X68" t="str">
        <v>.</v>
      </c>
      <c r="Y68" t="str">
        <v>.</v>
      </c>
      <c r="Z68" t="str">
        <v>.</v>
      </c>
      <c r="AA68" t="str">
        <v>.</v>
      </c>
      <c r="AB68" t="str">
        <v>.</v>
      </c>
      <c r="AC68" t="str">
        <v>.</v>
      </c>
      <c r="AD68" t="str">
        <v>.</v>
      </c>
      <c r="AE68" t="str">
        <v>.</v>
      </c>
      <c r="AF68" t="str">
        <v>.</v>
      </c>
      <c r="AG68" t="str">
        <v>.</v>
      </c>
      <c r="AH68" t="str">
        <v>.</v>
      </c>
      <c r="AI68" t="str">
        <v>.</v>
      </c>
      <c r="AJ68" t="str">
        <v>.</v>
      </c>
      <c r="AK68" t="str">
        <v>.</v>
      </c>
      <c r="AL68" t="str">
        <v>.</v>
      </c>
      <c r="AM68" t="str">
        <v>.</v>
      </c>
      <c r="AN68" t="str">
        <v>.</v>
      </c>
      <c r="AO68" t="str">
        <v>.</v>
      </c>
      <c r="AP68" t="str">
        <v>.</v>
      </c>
      <c r="AQ68" t="str">
        <v>.</v>
      </c>
      <c r="AR68" t="str">
        <v>.</v>
      </c>
      <c r="AS68" t="str">
        <v>.</v>
      </c>
      <c r="AT68" t="str">
        <v>.</v>
      </c>
      <c r="AU68" t="str">
        <v>.</v>
      </c>
      <c r="AV68" t="str">
        <v>.</v>
      </c>
      <c r="AW68" t="str">
        <v>.</v>
      </c>
      <c r="AX68" t="str">
        <v>.</v>
      </c>
      <c r="AY68" t="str">
        <v>.</v>
      </c>
      <c r="AZ68" t="str">
        <v>.</v>
      </c>
      <c r="BA68" t="str">
        <v>.</v>
      </c>
      <c r="BB68" t="str">
        <v>.</v>
      </c>
      <c r="BC68" t="str">
        <v>.</v>
      </c>
      <c r="BD68" t="str">
        <v>.</v>
      </c>
      <c r="BE68" t="str">
        <v>.</v>
      </c>
      <c r="BF68" t="str">
        <v>#</v>
      </c>
      <c r="BG68" t="str">
        <v>.</v>
      </c>
      <c r="BH68" t="str">
        <v>.</v>
      </c>
      <c r="BI68" t="str">
        <v>.</v>
      </c>
      <c r="BJ68" t="str">
        <v>.</v>
      </c>
      <c r="BK68" t="str">
        <v>.</v>
      </c>
      <c r="BL68" t="str">
        <v>.</v>
      </c>
      <c r="BM68" t="str">
        <v>.</v>
      </c>
      <c r="BN68" t="str">
        <v>#</v>
      </c>
      <c r="BO68" t="str">
        <v>.</v>
      </c>
      <c r="BP68" t="str">
        <v>.</v>
      </c>
      <c r="BQ68" t="str">
        <v>.</v>
      </c>
      <c r="BR68" t="str">
        <v>.</v>
      </c>
      <c r="BS68" t="str">
        <v>.</v>
      </c>
      <c r="BT68" t="str">
        <v>.</v>
      </c>
      <c r="BU68" t="str">
        <v>.</v>
      </c>
      <c r="BV68" t="str">
        <v>.</v>
      </c>
      <c r="BW68" t="str">
        <v>.</v>
      </c>
      <c r="BX68" t="str">
        <v>#</v>
      </c>
      <c r="BY68" t="str">
        <v>.</v>
      </c>
      <c r="BZ68" t="str">
        <v>.</v>
      </c>
      <c r="CA68" t="str">
        <v>.</v>
      </c>
      <c r="CB68" t="str">
        <v>.</v>
      </c>
      <c r="CC68" t="str">
        <v>.</v>
      </c>
      <c r="CD68" t="str">
        <v>.</v>
      </c>
      <c r="CE68" t="str">
        <v>.</v>
      </c>
      <c r="CF68" t="str">
        <v>.</v>
      </c>
      <c r="CG68" t="str">
        <v>.</v>
      </c>
      <c r="CH68" t="str">
        <v>.</v>
      </c>
      <c r="CI68" t="str">
        <v>.</v>
      </c>
      <c r="CJ68" t="str">
        <v>.</v>
      </c>
      <c r="CK68" t="str">
        <v>#</v>
      </c>
      <c r="CL68" t="str">
        <v>.</v>
      </c>
      <c r="CM68" t="str">
        <v>.</v>
      </c>
      <c r="CN68" t="str">
        <v>.</v>
      </c>
      <c r="CO68" t="str">
        <v>.</v>
      </c>
      <c r="CP68" t="str">
        <v>#</v>
      </c>
      <c r="CQ68" t="str">
        <v>.</v>
      </c>
      <c r="CR68" t="str">
        <v>.</v>
      </c>
      <c r="CS68" t="str">
        <v>.</v>
      </c>
      <c r="CT68" t="str">
        <v>.</v>
      </c>
      <c r="CU68" t="str">
        <v>.</v>
      </c>
      <c r="CV68" t="str">
        <v>.</v>
      </c>
      <c r="CW68" t="str">
        <v>.</v>
      </c>
      <c r="CX68" t="str">
        <v>.</v>
      </c>
      <c r="CY68" t="str">
        <v>.</v>
      </c>
      <c r="CZ68" t="str">
        <v>.</v>
      </c>
      <c r="DA68" t="str">
        <v>#</v>
      </c>
      <c r="DB68" t="str">
        <v>.</v>
      </c>
      <c r="DC68" t="str">
        <v>.</v>
      </c>
      <c r="DD68" t="str">
        <v>.</v>
      </c>
      <c r="DE68" t="str">
        <v>.</v>
      </c>
      <c r="DF68" t="str">
        <v>.</v>
      </c>
      <c r="DG68" t="str">
        <v>.</v>
      </c>
      <c r="DH68" t="str">
        <v>.</v>
      </c>
      <c r="DI68" t="str">
        <v>.</v>
      </c>
      <c r="DJ68" t="str">
        <v>.</v>
      </c>
      <c r="DK68" t="str">
        <v>.</v>
      </c>
      <c r="DL68" t="str">
        <v>.</v>
      </c>
      <c r="DM68" t="str">
        <v>.</v>
      </c>
      <c r="DN68" t="str">
        <v>.</v>
      </c>
      <c r="DO68" t="str">
        <v>.</v>
      </c>
      <c r="DP68" t="str">
        <v>.</v>
      </c>
      <c r="DQ68" t="str">
        <v>.</v>
      </c>
      <c r="DR68" t="str">
        <v>.</v>
      </c>
      <c r="DS68" t="str">
        <v>.</v>
      </c>
      <c r="DT68" t="str">
        <v>.</v>
      </c>
      <c r="DU68" t="str">
        <v>.</v>
      </c>
      <c r="DV68" t="str">
        <v>.</v>
      </c>
      <c r="DW68" t="str">
        <v>#</v>
      </c>
      <c r="DX68" t="str">
        <v>.</v>
      </c>
      <c r="DY68" t="str">
        <v>.</v>
      </c>
      <c r="DZ68" t="str">
        <v>.</v>
      </c>
      <c r="EA68" t="str">
        <v>.</v>
      </c>
      <c r="EB68" t="str">
        <v>.</v>
      </c>
      <c r="ED68">
        <v>281173</v>
      </c>
      <c r="EE68">
        <v>27117</v>
      </c>
      <c r="EF68" s="3" cm="1">
        <f t="array" ref="EF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"#")*(_xlpm.x&lt;&gt;EE68), _xlpm.x * 10 + _xlpm.d), 0), _xlfn.XLOOKUP(TRUE, ISNUMBER(_xlpm.b), _xlpm.b)))))</f>
        <v>0</v>
      </c>
      <c r="EH68">
        <v>0</v>
      </c>
    </row>
    <row r="69" spans="1:138">
      <c r="A69" s="1" t="s">
        <v>66</v>
      </c>
      <c r="B69" t="s">
        <v>156</v>
      </c>
      <c r="C69" t="str">
        <v>#</v>
      </c>
      <c r="D69" t="str">
        <v>.</v>
      </c>
      <c r="E69" t="str">
        <v>.</v>
      </c>
      <c r="F69" t="str">
        <v>.</v>
      </c>
      <c r="G69" t="str">
        <v>.</v>
      </c>
      <c r="H69" t="str">
        <v>.</v>
      </c>
      <c r="I69" t="str">
        <v>.</v>
      </c>
      <c r="J69" t="str">
        <v>.</v>
      </c>
      <c r="K69" t="str">
        <v>.</v>
      </c>
      <c r="L69" t="str">
        <v>.</v>
      </c>
      <c r="M69" t="str">
        <v>.</v>
      </c>
      <c r="N69" t="str">
        <v>.</v>
      </c>
      <c r="O69" t="str">
        <v>.</v>
      </c>
      <c r="P69" t="str">
        <v>.</v>
      </c>
      <c r="Q69" t="str">
        <v>.</v>
      </c>
      <c r="R69" t="str">
        <v>.</v>
      </c>
      <c r="S69" t="str">
        <v>.</v>
      </c>
      <c r="T69" t="str">
        <v>.</v>
      </c>
      <c r="U69" t="str">
        <v>.</v>
      </c>
      <c r="V69" t="str">
        <v>.</v>
      </c>
      <c r="W69" t="str">
        <v>.</v>
      </c>
      <c r="X69" t="str">
        <v>.</v>
      </c>
      <c r="Y69" t="str">
        <v>.</v>
      </c>
      <c r="Z69" t="str">
        <v>.</v>
      </c>
      <c r="AA69" t="str">
        <v>.</v>
      </c>
      <c r="AB69" t="str">
        <v>.</v>
      </c>
      <c r="AC69" t="str">
        <v>.</v>
      </c>
      <c r="AD69" t="str">
        <v>.</v>
      </c>
      <c r="AE69" t="str">
        <v>.</v>
      </c>
      <c r="AF69" t="str">
        <v>.</v>
      </c>
      <c r="AG69" t="str">
        <v>.</v>
      </c>
      <c r="AH69" t="str">
        <v>.</v>
      </c>
      <c r="AI69" t="str">
        <v>.</v>
      </c>
      <c r="AJ69" t="str">
        <v>.</v>
      </c>
      <c r="AK69" t="str">
        <v>.</v>
      </c>
      <c r="AL69" t="str">
        <v>.</v>
      </c>
      <c r="AM69" t="str">
        <v>.</v>
      </c>
      <c r="AN69" t="str">
        <v>.</v>
      </c>
      <c r="AO69" t="str">
        <v>.</v>
      </c>
      <c r="AP69" t="str">
        <v>.</v>
      </c>
      <c r="AQ69" t="str">
        <v>.</v>
      </c>
      <c r="AR69" t="str">
        <v>.</v>
      </c>
      <c r="AS69" t="str">
        <v>.</v>
      </c>
      <c r="AT69" t="str">
        <v>.</v>
      </c>
      <c r="AU69" t="str">
        <v>.</v>
      </c>
      <c r="AV69" t="str">
        <v>.</v>
      </c>
      <c r="AW69" t="str">
        <v>.</v>
      </c>
      <c r="AX69" t="str">
        <v>#</v>
      </c>
      <c r="AY69" t="str">
        <v>.</v>
      </c>
      <c r="AZ69" t="str">
        <v>.</v>
      </c>
      <c r="BA69" t="str">
        <v>#</v>
      </c>
      <c r="BB69" t="str">
        <v>.</v>
      </c>
      <c r="BC69" t="str">
        <v>.</v>
      </c>
      <c r="BD69" t="str">
        <v>.</v>
      </c>
      <c r="BE69" t="str">
        <v>.</v>
      </c>
      <c r="BF69" t="str">
        <v>.</v>
      </c>
      <c r="BG69" t="str">
        <v>.</v>
      </c>
      <c r="BH69" t="str">
        <v>.</v>
      </c>
      <c r="BI69" t="str">
        <v>.</v>
      </c>
      <c r="BJ69" t="str">
        <v>.</v>
      </c>
      <c r="BK69" t="str">
        <v>.</v>
      </c>
      <c r="BL69" t="str">
        <v>.</v>
      </c>
      <c r="BM69" t="str">
        <v>.</v>
      </c>
      <c r="BN69" t="str">
        <v>.</v>
      </c>
      <c r="BO69" t="str">
        <v>.</v>
      </c>
      <c r="BP69" t="str">
        <v>.</v>
      </c>
      <c r="BQ69" t="str">
        <v>.</v>
      </c>
      <c r="BR69" t="str">
        <v>.</v>
      </c>
      <c r="BS69" t="str">
        <v>.</v>
      </c>
      <c r="BT69" t="str">
        <v>#</v>
      </c>
      <c r="BU69" t="str">
        <v>.</v>
      </c>
      <c r="BV69" t="str">
        <v>.</v>
      </c>
      <c r="BW69" t="str">
        <v>.</v>
      </c>
      <c r="BX69" t="str">
        <v>.</v>
      </c>
      <c r="BY69" t="str">
        <v>.</v>
      </c>
      <c r="BZ69" t="str">
        <v>.</v>
      </c>
      <c r="CA69" t="str">
        <v>.</v>
      </c>
      <c r="CB69" t="str">
        <v>.</v>
      </c>
      <c r="CC69" t="str">
        <v>.</v>
      </c>
      <c r="CD69" t="str">
        <v>.</v>
      </c>
      <c r="CE69" t="str">
        <v>.</v>
      </c>
      <c r="CF69" t="str">
        <v>.</v>
      </c>
      <c r="CG69" t="str">
        <v>.</v>
      </c>
      <c r="CH69" t="str">
        <v>.</v>
      </c>
      <c r="CI69" t="str">
        <v>.</v>
      </c>
      <c r="CJ69" t="str">
        <v>.</v>
      </c>
      <c r="CK69" t="str">
        <v>.</v>
      </c>
      <c r="CL69" t="str">
        <v>.</v>
      </c>
      <c r="CM69" t="str">
        <v>.</v>
      </c>
      <c r="CN69" t="str">
        <v>.</v>
      </c>
      <c r="CO69" t="str">
        <v>#</v>
      </c>
      <c r="CP69" t="str">
        <v>.</v>
      </c>
      <c r="CQ69" t="str">
        <v>.</v>
      </c>
      <c r="CR69" t="str">
        <v>.</v>
      </c>
      <c r="CS69" t="str">
        <v>.</v>
      </c>
      <c r="CT69" t="str">
        <v>.</v>
      </c>
      <c r="CU69" t="str">
        <v>.</v>
      </c>
      <c r="CV69" t="str">
        <v>.</v>
      </c>
      <c r="CW69" t="str">
        <v>.</v>
      </c>
      <c r="CX69" t="str">
        <v>.</v>
      </c>
      <c r="CY69" t="str">
        <v>.</v>
      </c>
      <c r="CZ69" t="str">
        <v>.</v>
      </c>
      <c r="DA69" t="str">
        <v>.</v>
      </c>
      <c r="DB69" t="str">
        <v>.</v>
      </c>
      <c r="DC69" t="str">
        <v>.</v>
      </c>
      <c r="DD69" t="str">
        <v>.</v>
      </c>
      <c r="DE69" t="str">
        <v>.</v>
      </c>
      <c r="DF69" t="str">
        <v>.</v>
      </c>
      <c r="DG69" t="str">
        <v>.</v>
      </c>
      <c r="DH69" t="str">
        <v>.</v>
      </c>
      <c r="DI69" t="str">
        <v>.</v>
      </c>
      <c r="DJ69" t="str">
        <v>.</v>
      </c>
      <c r="DK69" t="str">
        <v>.</v>
      </c>
      <c r="DL69" t="str">
        <v>.</v>
      </c>
      <c r="DM69" t="str">
        <v>#</v>
      </c>
      <c r="DN69" t="str">
        <v>.</v>
      </c>
      <c r="DO69" t="str">
        <v>.</v>
      </c>
      <c r="DP69" t="str">
        <v>.</v>
      </c>
      <c r="DQ69" t="str">
        <v>.</v>
      </c>
      <c r="DR69" t="str">
        <v>#</v>
      </c>
      <c r="DS69" t="str">
        <v>.</v>
      </c>
      <c r="DT69" t="str">
        <v>.</v>
      </c>
      <c r="DU69" t="str">
        <v>.</v>
      </c>
      <c r="DV69" t="str">
        <v>.</v>
      </c>
      <c r="DW69" t="str">
        <v>#</v>
      </c>
      <c r="DX69" t="str">
        <v>.</v>
      </c>
      <c r="DY69" t="str">
        <v>.</v>
      </c>
      <c r="DZ69" t="str">
        <v>.</v>
      </c>
      <c r="EA69" t="str">
        <v>.</v>
      </c>
      <c r="EB69" t="str">
        <v>.</v>
      </c>
      <c r="ED69">
        <v>291173</v>
      </c>
      <c r="EE69">
        <v>28117</v>
      </c>
      <c r="EF69" s="3" cm="1">
        <f t="array" ref="EF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"#")*(_xlpm.x&lt;&gt;EE69), _xlpm.x * 10 + _xlpm.d), 0), _xlfn.XLOOKUP(TRUE, ISNUMBER(_xlpm.b), _xlpm.b)))))</f>
        <v>0</v>
      </c>
      <c r="EH69">
        <v>0</v>
      </c>
    </row>
    <row r="70" spans="1:138">
      <c r="A70" s="1" t="s">
        <v>67</v>
      </c>
      <c r="B70" t="s">
        <v>156</v>
      </c>
      <c r="C70" t="str">
        <v>.</v>
      </c>
      <c r="D70" t="str">
        <v>.</v>
      </c>
      <c r="E70" t="str">
        <v>.</v>
      </c>
      <c r="F70" t="str">
        <v>.</v>
      </c>
      <c r="G70" t="str">
        <v>.</v>
      </c>
      <c r="H70" t="str">
        <v>.</v>
      </c>
      <c r="I70" t="str">
        <v>.</v>
      </c>
      <c r="J70" t="str">
        <v>.</v>
      </c>
      <c r="K70" t="str">
        <v>.</v>
      </c>
      <c r="L70" t="str">
        <v>.</v>
      </c>
      <c r="M70" t="str">
        <v>.</v>
      </c>
      <c r="N70" t="str">
        <v>.</v>
      </c>
      <c r="O70" t="str">
        <v>.</v>
      </c>
      <c r="P70" t="str">
        <v>.</v>
      </c>
      <c r="Q70" t="str">
        <v>.</v>
      </c>
      <c r="R70" t="str">
        <v>.</v>
      </c>
      <c r="S70" t="str">
        <v>#</v>
      </c>
      <c r="T70" t="str">
        <v>.</v>
      </c>
      <c r="U70" t="str">
        <v>.</v>
      </c>
      <c r="V70" t="str">
        <v>.</v>
      </c>
      <c r="W70" t="str">
        <v>.</v>
      </c>
      <c r="X70" t="str">
        <v>.</v>
      </c>
      <c r="Y70" t="str">
        <v>.</v>
      </c>
      <c r="Z70" t="str">
        <v>.</v>
      </c>
      <c r="AA70" t="str">
        <v>.</v>
      </c>
      <c r="AB70" t="str">
        <v>.</v>
      </c>
      <c r="AC70" t="str">
        <v>.</v>
      </c>
      <c r="AD70" t="str">
        <v>.</v>
      </c>
      <c r="AE70" t="str">
        <v>.</v>
      </c>
      <c r="AF70" t="str">
        <v>.</v>
      </c>
      <c r="AG70" t="str">
        <v>.</v>
      </c>
      <c r="AH70" t="str">
        <v>.</v>
      </c>
      <c r="AI70" t="str">
        <v>#</v>
      </c>
      <c r="AJ70" t="str">
        <v>.</v>
      </c>
      <c r="AK70" t="str">
        <v>.</v>
      </c>
      <c r="AL70" t="str">
        <v>.</v>
      </c>
      <c r="AM70" t="str">
        <v>.</v>
      </c>
      <c r="AN70" t="str">
        <v>.</v>
      </c>
      <c r="AO70" t="str">
        <v>.</v>
      </c>
      <c r="AP70" t="str">
        <v>.</v>
      </c>
      <c r="AQ70" t="str">
        <v>.</v>
      </c>
      <c r="AR70" t="str">
        <v>.</v>
      </c>
      <c r="AS70" t="str">
        <v>.</v>
      </c>
      <c r="AT70" t="str">
        <v>.</v>
      </c>
      <c r="AU70" t="str">
        <v>.</v>
      </c>
      <c r="AV70" t="str">
        <v>.</v>
      </c>
      <c r="AW70" t="str">
        <v>.</v>
      </c>
      <c r="AX70" t="str">
        <v>.</v>
      </c>
      <c r="AY70" t="str">
        <v>.</v>
      </c>
      <c r="AZ70" t="str">
        <v>.</v>
      </c>
      <c r="BA70" t="str">
        <v>.</v>
      </c>
      <c r="BB70" t="str">
        <v>.</v>
      </c>
      <c r="BC70" t="str">
        <v>.</v>
      </c>
      <c r="BD70" t="str">
        <v>.</v>
      </c>
      <c r="BE70" t="str">
        <v>.</v>
      </c>
      <c r="BF70" t="str">
        <v>.</v>
      </c>
      <c r="BG70" t="str">
        <v>.</v>
      </c>
      <c r="BH70" t="str">
        <v>.</v>
      </c>
      <c r="BI70" t="str">
        <v>.</v>
      </c>
      <c r="BJ70" t="str">
        <v>.</v>
      </c>
      <c r="BK70" t="str">
        <v>.</v>
      </c>
      <c r="BL70" t="str">
        <v>.</v>
      </c>
      <c r="BM70" t="str">
        <v>.</v>
      </c>
      <c r="BN70" t="str">
        <v>.</v>
      </c>
      <c r="BO70" t="str">
        <v>.</v>
      </c>
      <c r="BP70" t="str">
        <v>.</v>
      </c>
      <c r="BQ70" t="str">
        <v>.</v>
      </c>
      <c r="BR70" t="str">
        <v>.</v>
      </c>
      <c r="BS70" t="str">
        <v>.</v>
      </c>
      <c r="BT70" t="str">
        <v>.</v>
      </c>
      <c r="BU70" t="str">
        <v>.</v>
      </c>
      <c r="BV70" t="str">
        <v>.</v>
      </c>
      <c r="BW70" t="str">
        <v>.</v>
      </c>
      <c r="BX70" t="str">
        <v>.</v>
      </c>
      <c r="BY70" t="str">
        <v>.</v>
      </c>
      <c r="BZ70" t="str">
        <v>.</v>
      </c>
      <c r="CA70" t="str">
        <v>.</v>
      </c>
      <c r="CB70" t="str">
        <v>.</v>
      </c>
      <c r="CC70" t="str">
        <v>.</v>
      </c>
      <c r="CD70" t="str">
        <v>.</v>
      </c>
      <c r="CE70" t="str">
        <v>.</v>
      </c>
      <c r="CF70" t="str">
        <v>.</v>
      </c>
      <c r="CG70" t="str">
        <v>.</v>
      </c>
      <c r="CH70" t="str">
        <v>.</v>
      </c>
      <c r="CI70" t="str">
        <v>.</v>
      </c>
      <c r="CJ70" t="str">
        <v>.</v>
      </c>
      <c r="CK70" t="str">
        <v>.</v>
      </c>
      <c r="CL70" t="str">
        <v>.</v>
      </c>
      <c r="CM70" t="str">
        <v>.</v>
      </c>
      <c r="CN70" t="str">
        <v>.</v>
      </c>
      <c r="CO70" t="str">
        <v>.</v>
      </c>
      <c r="CP70" t="str">
        <v>.</v>
      </c>
      <c r="CQ70" t="str">
        <v>.</v>
      </c>
      <c r="CR70" t="str">
        <v>.</v>
      </c>
      <c r="CS70" t="str">
        <v>.</v>
      </c>
      <c r="CT70" t="str">
        <v>#</v>
      </c>
      <c r="CU70" t="str">
        <v>.</v>
      </c>
      <c r="CV70" t="str">
        <v>.</v>
      </c>
      <c r="CW70" t="str">
        <v>.</v>
      </c>
      <c r="CX70" t="str">
        <v>.</v>
      </c>
      <c r="CY70" t="str">
        <v>#</v>
      </c>
      <c r="CZ70" t="str">
        <v>.</v>
      </c>
      <c r="DA70" t="str">
        <v>.</v>
      </c>
      <c r="DB70" t="str">
        <v>.</v>
      </c>
      <c r="DC70" t="str">
        <v>.</v>
      </c>
      <c r="DD70" t="str">
        <v>.</v>
      </c>
      <c r="DE70" t="str">
        <v>.</v>
      </c>
      <c r="DF70" t="str">
        <v>.</v>
      </c>
      <c r="DG70" t="str">
        <v>.</v>
      </c>
      <c r="DH70" t="str">
        <v>.</v>
      </c>
      <c r="DI70" t="str">
        <v>.</v>
      </c>
      <c r="DJ70" t="str">
        <v>.</v>
      </c>
      <c r="DK70" t="str">
        <v>.</v>
      </c>
      <c r="DL70" t="str">
        <v>.</v>
      </c>
      <c r="DM70" t="str">
        <v>.</v>
      </c>
      <c r="DN70" t="str">
        <v>.</v>
      </c>
      <c r="DO70" t="str">
        <v>.</v>
      </c>
      <c r="DP70" t="str">
        <v>.</v>
      </c>
      <c r="DQ70" t="str">
        <v>.</v>
      </c>
      <c r="DR70" t="str">
        <v>.</v>
      </c>
      <c r="DS70" t="str">
        <v>.</v>
      </c>
      <c r="DT70" t="str">
        <v>.</v>
      </c>
      <c r="DU70" t="str">
        <v>.</v>
      </c>
      <c r="DV70" t="str">
        <v>.</v>
      </c>
      <c r="DW70" t="str">
        <v>.</v>
      </c>
      <c r="DX70" t="str">
        <v>.</v>
      </c>
      <c r="DY70" t="str">
        <v>.</v>
      </c>
      <c r="DZ70" t="str">
        <v>.</v>
      </c>
      <c r="EA70" t="str">
        <v>#</v>
      </c>
      <c r="EB70" t="str">
        <v>.</v>
      </c>
      <c r="ED70">
        <v>301173</v>
      </c>
      <c r="EE70">
        <v>29117</v>
      </c>
      <c r="EF70" s="3" cm="1">
        <f t="array" ref="EF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"#")*(_xlpm.x&lt;&gt;EE70), _xlpm.x * 10 + _xlpm.d), 0), _xlfn.XLOOKUP(TRUE, ISNUMBER(_xlpm.b), _xlpm.b)))))</f>
        <v>0</v>
      </c>
      <c r="EH70">
        <v>0</v>
      </c>
    </row>
    <row r="71" spans="1:138">
      <c r="A71" s="1" t="s">
        <v>68</v>
      </c>
      <c r="B71" t="s">
        <v>156</v>
      </c>
      <c r="C71" t="str">
        <v>.</v>
      </c>
      <c r="D71" t="str">
        <v>#</v>
      </c>
      <c r="E71" t="str">
        <v>.</v>
      </c>
      <c r="F71" t="str">
        <v>.</v>
      </c>
      <c r="G71" t="str">
        <v>.</v>
      </c>
      <c r="H71" t="str">
        <v>.</v>
      </c>
      <c r="I71" t="str">
        <v>.</v>
      </c>
      <c r="J71" t="str">
        <v>.</v>
      </c>
      <c r="K71" t="str">
        <v>.</v>
      </c>
      <c r="L71" t="str">
        <v>.</v>
      </c>
      <c r="M71" t="str">
        <v>.</v>
      </c>
      <c r="N71" t="str">
        <v>.</v>
      </c>
      <c r="O71" t="str">
        <v>.</v>
      </c>
      <c r="P71" t="str">
        <v>.</v>
      </c>
      <c r="Q71" t="str">
        <v>.</v>
      </c>
      <c r="R71" t="str">
        <v>.</v>
      </c>
      <c r="S71" t="str">
        <v>.</v>
      </c>
      <c r="T71" t="str">
        <v>#</v>
      </c>
      <c r="U71" t="str">
        <v>.</v>
      </c>
      <c r="V71" t="str">
        <v>.</v>
      </c>
      <c r="W71" t="str">
        <v>#</v>
      </c>
      <c r="X71" t="str">
        <v>.</v>
      </c>
      <c r="Y71" t="str">
        <v>.</v>
      </c>
      <c r="Z71" t="str">
        <v>.</v>
      </c>
      <c r="AA71" t="str">
        <v>.</v>
      </c>
      <c r="AB71" t="str">
        <v>.</v>
      </c>
      <c r="AC71" t="str">
        <v>.</v>
      </c>
      <c r="AD71" t="str">
        <v>.</v>
      </c>
      <c r="AE71" t="str">
        <v>.</v>
      </c>
      <c r="AF71" t="str">
        <v>.</v>
      </c>
      <c r="AG71" t="str">
        <v>.</v>
      </c>
      <c r="AH71" t="str">
        <v>.</v>
      </c>
      <c r="AI71" t="str">
        <v>.</v>
      </c>
      <c r="AJ71" t="str">
        <v>.</v>
      </c>
      <c r="AK71" t="str">
        <v>.</v>
      </c>
      <c r="AL71" t="str">
        <v>.</v>
      </c>
      <c r="AM71" t="str">
        <v>.</v>
      </c>
      <c r="AN71" t="str">
        <v>.</v>
      </c>
      <c r="AO71" t="str">
        <v>.</v>
      </c>
      <c r="AP71" t="str">
        <v>.</v>
      </c>
      <c r="AQ71" t="str">
        <v>.</v>
      </c>
      <c r="AR71" t="str">
        <v>#</v>
      </c>
      <c r="AS71" t="str">
        <v>.</v>
      </c>
      <c r="AT71" t="str">
        <v>.</v>
      </c>
      <c r="AU71" t="str">
        <v>.</v>
      </c>
      <c r="AV71" t="str">
        <v>.</v>
      </c>
      <c r="AW71" t="str">
        <v>.</v>
      </c>
      <c r="AX71" t="str">
        <v>.</v>
      </c>
      <c r="AY71" t="str">
        <v>.</v>
      </c>
      <c r="AZ71" t="str">
        <v>.</v>
      </c>
      <c r="BA71" t="str">
        <v>.</v>
      </c>
      <c r="BB71" t="str">
        <v>.</v>
      </c>
      <c r="BC71" t="str">
        <v>.</v>
      </c>
      <c r="BD71" t="str">
        <v>.</v>
      </c>
      <c r="BE71" t="str">
        <v>.</v>
      </c>
      <c r="BF71" t="str">
        <v>.</v>
      </c>
      <c r="BG71" t="str">
        <v>.</v>
      </c>
      <c r="BH71" t="str">
        <v>.</v>
      </c>
      <c r="BI71" t="str">
        <v>.</v>
      </c>
      <c r="BJ71" t="str">
        <v>.</v>
      </c>
      <c r="BK71" t="str">
        <v>.</v>
      </c>
      <c r="BL71" t="str">
        <v>.</v>
      </c>
      <c r="BM71" t="str">
        <v>.</v>
      </c>
      <c r="BN71" t="str">
        <v>.</v>
      </c>
      <c r="BO71" t="str">
        <v>.</v>
      </c>
      <c r="BP71" t="str">
        <v>.</v>
      </c>
      <c r="BQ71" t="str">
        <v>.</v>
      </c>
      <c r="BR71" t="str">
        <v>.</v>
      </c>
      <c r="BS71" t="str">
        <v>.</v>
      </c>
      <c r="BT71" t="str">
        <v>.</v>
      </c>
      <c r="BU71" t="str">
        <v>.</v>
      </c>
      <c r="BV71" t="str">
        <v>.</v>
      </c>
      <c r="BW71" t="str">
        <v>.</v>
      </c>
      <c r="BX71" t="str">
        <v>.</v>
      </c>
      <c r="BY71" t="str">
        <v>.</v>
      </c>
      <c r="BZ71" t="str">
        <v>.</v>
      </c>
      <c r="CA71" t="str">
        <v>.</v>
      </c>
      <c r="CB71" t="str">
        <v>.</v>
      </c>
      <c r="CC71" t="str">
        <v>.</v>
      </c>
      <c r="CD71" t="str">
        <v>.</v>
      </c>
      <c r="CE71" t="str">
        <v>.</v>
      </c>
      <c r="CF71" t="str">
        <v>.</v>
      </c>
      <c r="CG71" t="str">
        <v>.</v>
      </c>
      <c r="CH71" t="str">
        <v>.</v>
      </c>
      <c r="CI71" t="str">
        <v>.</v>
      </c>
      <c r="CJ71" t="str">
        <v>#</v>
      </c>
      <c r="CK71" t="str">
        <v>.</v>
      </c>
      <c r="CL71" t="str">
        <v>.</v>
      </c>
      <c r="CM71" t="str">
        <v>.</v>
      </c>
      <c r="CN71" t="str">
        <v>.</v>
      </c>
      <c r="CO71" t="str">
        <v>.</v>
      </c>
      <c r="CP71" t="str">
        <v>.</v>
      </c>
      <c r="CQ71" t="str">
        <v>.</v>
      </c>
      <c r="CR71" t="str">
        <v>.</v>
      </c>
      <c r="CS71" t="str">
        <v>.</v>
      </c>
      <c r="CT71" t="str">
        <v>.</v>
      </c>
      <c r="CU71" t="str">
        <v>.</v>
      </c>
      <c r="CV71" t="str">
        <v>.</v>
      </c>
      <c r="CW71" t="str">
        <v>.</v>
      </c>
      <c r="CX71" t="str">
        <v>.</v>
      </c>
      <c r="CY71" t="str">
        <v>.</v>
      </c>
      <c r="CZ71" t="str">
        <v>.</v>
      </c>
      <c r="DA71" t="str">
        <v>.</v>
      </c>
      <c r="DB71" t="str">
        <v>.</v>
      </c>
      <c r="DC71" t="str">
        <v>.</v>
      </c>
      <c r="DD71" t="str">
        <v>.</v>
      </c>
      <c r="DE71" t="str">
        <v>.</v>
      </c>
      <c r="DF71" t="str">
        <v>.</v>
      </c>
      <c r="DG71" t="str">
        <v>.</v>
      </c>
      <c r="DH71" t="str">
        <v>.</v>
      </c>
      <c r="DI71" t="str">
        <v>.</v>
      </c>
      <c r="DJ71" t="str">
        <v>.</v>
      </c>
      <c r="DK71" t="str">
        <v>.</v>
      </c>
      <c r="DL71" t="str">
        <v>.</v>
      </c>
      <c r="DM71" t="str">
        <v>.</v>
      </c>
      <c r="DN71" t="str">
        <v>.</v>
      </c>
      <c r="DO71" t="str">
        <v>.</v>
      </c>
      <c r="DP71" t="str">
        <v>.</v>
      </c>
      <c r="DQ71" t="str">
        <v>.</v>
      </c>
      <c r="DR71" t="str">
        <v>.</v>
      </c>
      <c r="DS71" t="str">
        <v>.</v>
      </c>
      <c r="DT71" t="str">
        <v>.</v>
      </c>
      <c r="DU71" t="str">
        <v>.</v>
      </c>
      <c r="DV71" t="str">
        <v>.</v>
      </c>
      <c r="DW71" t="str">
        <v>.</v>
      </c>
      <c r="DX71" t="str">
        <v>.</v>
      </c>
      <c r="DY71" t="str">
        <v>.</v>
      </c>
      <c r="DZ71" t="str">
        <v>.</v>
      </c>
      <c r="EA71" t="str">
        <v>.</v>
      </c>
      <c r="EB71" t="str">
        <v>.</v>
      </c>
      <c r="ED71">
        <v>311173</v>
      </c>
      <c r="EE71">
        <v>30117</v>
      </c>
      <c r="EF71" s="3" cm="1">
        <f t="array" ref="EF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"#")*(_xlpm.x&lt;&gt;EE71), _xlpm.x * 10 + _xlpm.d), 0), _xlfn.XLOOKUP(TRUE, ISNUMBER(_xlpm.b), _xlpm.b)))))</f>
        <v>0</v>
      </c>
      <c r="EH71">
        <v>0</v>
      </c>
    </row>
    <row r="72" spans="1:138">
      <c r="A72" s="1" t="s">
        <v>69</v>
      </c>
      <c r="B72" t="s">
        <v>156</v>
      </c>
      <c r="C72" t="str">
        <v>.</v>
      </c>
      <c r="D72" t="str">
        <v>.</v>
      </c>
      <c r="E72" t="str">
        <v>.</v>
      </c>
      <c r="F72" t="str">
        <v>.</v>
      </c>
      <c r="G72" t="str">
        <v>.</v>
      </c>
      <c r="H72" t="str">
        <v>.</v>
      </c>
      <c r="I72" t="str">
        <v>.</v>
      </c>
      <c r="J72" t="str">
        <v>.</v>
      </c>
      <c r="K72" t="str">
        <v>.</v>
      </c>
      <c r="L72" t="str">
        <v>.</v>
      </c>
      <c r="M72" t="str">
        <v>.</v>
      </c>
      <c r="N72" t="str">
        <v>.</v>
      </c>
      <c r="O72" t="str">
        <v>.</v>
      </c>
      <c r="P72" t="str">
        <v>.</v>
      </c>
      <c r="Q72" t="str">
        <v>.</v>
      </c>
      <c r="R72" t="str">
        <v>.</v>
      </c>
      <c r="S72" t="str">
        <v>.</v>
      </c>
      <c r="T72" t="str">
        <v>.</v>
      </c>
      <c r="U72" t="str">
        <v>.</v>
      </c>
      <c r="V72" t="str">
        <v>.</v>
      </c>
      <c r="W72" t="str">
        <v>.</v>
      </c>
      <c r="X72" t="str">
        <v>.</v>
      </c>
      <c r="Y72" t="str">
        <v>.</v>
      </c>
      <c r="Z72" t="str">
        <v>.</v>
      </c>
      <c r="AA72" t="str">
        <v>.</v>
      </c>
      <c r="AB72" t="str">
        <v>.</v>
      </c>
      <c r="AC72" t="str">
        <v>.</v>
      </c>
      <c r="AD72" t="str">
        <v>.</v>
      </c>
      <c r="AE72" t="str">
        <v>.</v>
      </c>
      <c r="AF72" t="str">
        <v>.</v>
      </c>
      <c r="AG72" t="str">
        <v>.</v>
      </c>
      <c r="AH72" t="str">
        <v>.</v>
      </c>
      <c r="AI72" t="str">
        <v>#</v>
      </c>
      <c r="AJ72" t="str">
        <v>.</v>
      </c>
      <c r="AK72" t="str">
        <v>.</v>
      </c>
      <c r="AL72" t="str">
        <v>.</v>
      </c>
      <c r="AM72" t="str">
        <v>.</v>
      </c>
      <c r="AN72" t="str">
        <v>.</v>
      </c>
      <c r="AO72" t="str">
        <v>.</v>
      </c>
      <c r="AP72" t="str">
        <v>.</v>
      </c>
      <c r="AQ72" t="str">
        <v>.</v>
      </c>
      <c r="AR72" t="str">
        <v>.</v>
      </c>
      <c r="AS72" t="str">
        <v>.</v>
      </c>
      <c r="AT72" t="str">
        <v>.</v>
      </c>
      <c r="AU72" t="str">
        <v>.</v>
      </c>
      <c r="AV72" t="str">
        <v>.</v>
      </c>
      <c r="AW72" t="str">
        <v>.</v>
      </c>
      <c r="AX72" t="str">
        <v>.</v>
      </c>
      <c r="AY72" t="str">
        <v>.</v>
      </c>
      <c r="AZ72" t="str">
        <v>.</v>
      </c>
      <c r="BA72" t="str">
        <v>.</v>
      </c>
      <c r="BB72" t="str">
        <v>.</v>
      </c>
      <c r="BC72" t="str">
        <v>.</v>
      </c>
      <c r="BD72" t="str">
        <v>.</v>
      </c>
      <c r="BE72" t="str">
        <v>.</v>
      </c>
      <c r="BF72" t="str">
        <v>.</v>
      </c>
      <c r="BG72" t="str">
        <v>.</v>
      </c>
      <c r="BH72" t="str">
        <v>.</v>
      </c>
      <c r="BI72" t="str">
        <v>.</v>
      </c>
      <c r="BJ72" t="str">
        <v>.</v>
      </c>
      <c r="BK72" t="str">
        <v>.</v>
      </c>
      <c r="BL72" t="str">
        <v>.</v>
      </c>
      <c r="BM72" t="str">
        <v>.</v>
      </c>
      <c r="BN72" t="str">
        <v>.</v>
      </c>
      <c r="BO72" t="str">
        <v>.</v>
      </c>
      <c r="BP72" t="str">
        <v>.</v>
      </c>
      <c r="BQ72" t="str">
        <v>.</v>
      </c>
      <c r="BR72" t="str">
        <v>.</v>
      </c>
      <c r="BS72" t="str">
        <v>.</v>
      </c>
      <c r="BT72" t="str">
        <v>.</v>
      </c>
      <c r="BU72" t="str">
        <v>.</v>
      </c>
      <c r="BV72" t="str">
        <v>.</v>
      </c>
      <c r="BW72" t="str">
        <v>.</v>
      </c>
      <c r="BX72" t="str">
        <v>.</v>
      </c>
      <c r="BY72" t="str">
        <v>.</v>
      </c>
      <c r="BZ72" t="str">
        <v>.</v>
      </c>
      <c r="CA72" t="str">
        <v>#</v>
      </c>
      <c r="CB72" t="str">
        <v>.</v>
      </c>
      <c r="CC72" t="str">
        <v>.</v>
      </c>
      <c r="CD72" t="str">
        <v>.</v>
      </c>
      <c r="CE72" t="str">
        <v>.</v>
      </c>
      <c r="CF72" t="str">
        <v>.</v>
      </c>
      <c r="CG72" t="str">
        <v>.</v>
      </c>
      <c r="CH72" t="str">
        <v>.</v>
      </c>
      <c r="CI72" t="str">
        <v>.</v>
      </c>
      <c r="CJ72" t="str">
        <v>.</v>
      </c>
      <c r="CK72" t="str">
        <v>.</v>
      </c>
      <c r="CL72" t="str">
        <v>.</v>
      </c>
      <c r="CM72" t="str">
        <v>.</v>
      </c>
      <c r="CN72" t="str">
        <v>.</v>
      </c>
      <c r="CO72" t="str">
        <v>.</v>
      </c>
      <c r="CP72" t="str">
        <v>.</v>
      </c>
      <c r="CQ72" t="str">
        <v>.</v>
      </c>
      <c r="CR72" t="str">
        <v>.</v>
      </c>
      <c r="CS72" t="str">
        <v>.</v>
      </c>
      <c r="CT72" t="str">
        <v>.</v>
      </c>
      <c r="CU72" t="str">
        <v>.</v>
      </c>
      <c r="CV72" t="str">
        <v>.</v>
      </c>
      <c r="CW72" t="str">
        <v>.</v>
      </c>
      <c r="CX72" t="str">
        <v>.</v>
      </c>
      <c r="CY72" t="str">
        <v>.</v>
      </c>
      <c r="CZ72" t="str">
        <v>.</v>
      </c>
      <c r="DA72" t="str">
        <v>#</v>
      </c>
      <c r="DB72" t="str">
        <v>.</v>
      </c>
      <c r="DC72" t="str">
        <v>.</v>
      </c>
      <c r="DD72" t="str">
        <v>#</v>
      </c>
      <c r="DE72" t="str">
        <v>.</v>
      </c>
      <c r="DF72" t="str">
        <v>.</v>
      </c>
      <c r="DG72" t="str">
        <v>.</v>
      </c>
      <c r="DH72" t="str">
        <v>.</v>
      </c>
      <c r="DI72" t="str">
        <v>.</v>
      </c>
      <c r="DJ72" t="str">
        <v>.</v>
      </c>
      <c r="DK72" t="str">
        <v>.</v>
      </c>
      <c r="DL72" t="str">
        <v>.</v>
      </c>
      <c r="DM72" t="str">
        <v>.</v>
      </c>
      <c r="DN72" t="str">
        <v>.</v>
      </c>
      <c r="DO72" t="str">
        <v>.</v>
      </c>
      <c r="DP72" t="str">
        <v>.</v>
      </c>
      <c r="DQ72" t="str">
        <v>.</v>
      </c>
      <c r="DR72" t="str">
        <v>.</v>
      </c>
      <c r="DS72" t="str">
        <v>.</v>
      </c>
      <c r="DT72" t="str">
        <v>.</v>
      </c>
      <c r="DU72" t="str">
        <v>.</v>
      </c>
      <c r="DV72" t="str">
        <v>.</v>
      </c>
      <c r="DW72" t="str">
        <v>.</v>
      </c>
      <c r="DX72" t="str">
        <v>.</v>
      </c>
      <c r="DY72" t="str">
        <v>.</v>
      </c>
      <c r="DZ72" t="str">
        <v>.</v>
      </c>
      <c r="EA72" t="str">
        <v>.</v>
      </c>
      <c r="EB72" t="str">
        <v>.</v>
      </c>
      <c r="ED72">
        <v>321173</v>
      </c>
      <c r="EE72">
        <v>31117</v>
      </c>
      <c r="EF72" s="3" cm="1">
        <f t="array" ref="EF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"#")*(_xlpm.x&lt;&gt;EE72), _xlpm.x * 10 + _xlpm.d), 0), _xlfn.XLOOKUP(TRUE, ISNUMBER(_xlpm.b), _xlpm.b)))))</f>
        <v>0</v>
      </c>
      <c r="EH72">
        <v>0</v>
      </c>
    </row>
    <row r="73" spans="1:138">
      <c r="A73" s="1" t="s">
        <v>70</v>
      </c>
      <c r="B73" t="s">
        <v>156</v>
      </c>
      <c r="C73" t="str">
        <v>.</v>
      </c>
      <c r="D73" t="str">
        <v>.</v>
      </c>
      <c r="E73" t="str">
        <v>.</v>
      </c>
      <c r="F73" t="str">
        <v>.</v>
      </c>
      <c r="G73" t="str">
        <v>.</v>
      </c>
      <c r="H73" t="str">
        <v>.</v>
      </c>
      <c r="I73" t="str">
        <v>.</v>
      </c>
      <c r="J73" t="str">
        <v>#</v>
      </c>
      <c r="K73" t="str">
        <v>.</v>
      </c>
      <c r="L73" t="str">
        <v>.</v>
      </c>
      <c r="M73" t="str">
        <v>.</v>
      </c>
      <c r="N73" t="str">
        <v>.</v>
      </c>
      <c r="O73" t="str">
        <v>.</v>
      </c>
      <c r="P73" t="str">
        <v>.</v>
      </c>
      <c r="Q73" t="str">
        <v>#</v>
      </c>
      <c r="R73" t="str">
        <v>.</v>
      </c>
      <c r="S73" t="str">
        <v>.</v>
      </c>
      <c r="T73" t="str">
        <v>.</v>
      </c>
      <c r="U73" t="str">
        <v>.</v>
      </c>
      <c r="V73" t="str">
        <v>.</v>
      </c>
      <c r="W73" t="str">
        <v>.</v>
      </c>
      <c r="X73" t="str">
        <v>.</v>
      </c>
      <c r="Y73" t="str">
        <v>.</v>
      </c>
      <c r="Z73" t="str">
        <v>.</v>
      </c>
      <c r="AA73" t="str">
        <v>.</v>
      </c>
      <c r="AB73" t="str">
        <v>.</v>
      </c>
      <c r="AC73" t="str">
        <v>.</v>
      </c>
      <c r="AD73" t="str">
        <v>.</v>
      </c>
      <c r="AE73" t="str">
        <v>.</v>
      </c>
      <c r="AF73" t="str">
        <v>.</v>
      </c>
      <c r="AG73" t="str">
        <v>.</v>
      </c>
      <c r="AH73" t="str">
        <v>.</v>
      </c>
      <c r="AI73" t="str">
        <v>.</v>
      </c>
      <c r="AJ73" t="str">
        <v>.</v>
      </c>
      <c r="AK73" t="str">
        <v>.</v>
      </c>
      <c r="AL73" t="str">
        <v>.</v>
      </c>
      <c r="AM73" t="str">
        <v>.</v>
      </c>
      <c r="AN73" t="str">
        <v>.</v>
      </c>
      <c r="AO73" t="str">
        <v>.</v>
      </c>
      <c r="AP73" t="str">
        <v>.</v>
      </c>
      <c r="AQ73" t="str">
        <v>.</v>
      </c>
      <c r="AR73" t="str">
        <v>.</v>
      </c>
      <c r="AS73" t="str">
        <v>.</v>
      </c>
      <c r="AT73" t="str">
        <v>.</v>
      </c>
      <c r="AU73" t="str">
        <v>.</v>
      </c>
      <c r="AV73" t="str">
        <v>.</v>
      </c>
      <c r="AW73" t="str">
        <v>.</v>
      </c>
      <c r="AX73" t="str">
        <v>.</v>
      </c>
      <c r="AY73" t="str">
        <v>.</v>
      </c>
      <c r="AZ73" t="str">
        <v>.</v>
      </c>
      <c r="BA73" t="str">
        <v>.</v>
      </c>
      <c r="BB73" t="str">
        <v>.</v>
      </c>
      <c r="BC73" t="str">
        <v>.</v>
      </c>
      <c r="BD73" t="str">
        <v>.</v>
      </c>
      <c r="BE73" t="str">
        <v>.</v>
      </c>
      <c r="BF73" t="str">
        <v>#</v>
      </c>
      <c r="BG73" t="str">
        <v>.</v>
      </c>
      <c r="BH73" t="str">
        <v>.</v>
      </c>
      <c r="BI73" t="str">
        <v>.</v>
      </c>
      <c r="BJ73" t="str">
        <v>.</v>
      </c>
      <c r="BK73" t="str">
        <v>.</v>
      </c>
      <c r="BL73" t="str">
        <v>.</v>
      </c>
      <c r="BM73" t="str">
        <v>.</v>
      </c>
      <c r="BN73" t="str">
        <v>.</v>
      </c>
      <c r="BO73" t="str">
        <v>.</v>
      </c>
      <c r="BP73" t="str">
        <v>.</v>
      </c>
      <c r="BQ73" t="str">
        <v>.</v>
      </c>
      <c r="BR73" t="str">
        <v>.</v>
      </c>
      <c r="BS73" t="str">
        <v>.</v>
      </c>
      <c r="BT73" t="str">
        <v>.</v>
      </c>
      <c r="BU73" t="str">
        <v>.</v>
      </c>
      <c r="BV73" t="str">
        <v>.</v>
      </c>
      <c r="BW73" t="str">
        <v>.</v>
      </c>
      <c r="BX73" t="str">
        <v>.</v>
      </c>
      <c r="BY73" t="str">
        <v>.</v>
      </c>
      <c r="BZ73" t="str">
        <v>.</v>
      </c>
      <c r="CA73" t="str">
        <v>.</v>
      </c>
      <c r="CB73" t="str">
        <v>.</v>
      </c>
      <c r="CC73" t="str">
        <v>.</v>
      </c>
      <c r="CD73" t="str">
        <v>.</v>
      </c>
      <c r="CE73" t="str">
        <v>.</v>
      </c>
      <c r="CF73" t="str">
        <v>.</v>
      </c>
      <c r="CG73" t="str">
        <v>.</v>
      </c>
      <c r="CH73" t="str">
        <v>.</v>
      </c>
      <c r="CI73" t="str">
        <v>.</v>
      </c>
      <c r="CJ73" t="str">
        <v>.</v>
      </c>
      <c r="CK73" t="str">
        <v>.</v>
      </c>
      <c r="CL73" t="str">
        <v>.</v>
      </c>
      <c r="CM73" t="str">
        <v>.</v>
      </c>
      <c r="CN73" t="str">
        <v>.</v>
      </c>
      <c r="CO73" t="str">
        <v>.</v>
      </c>
      <c r="CP73" t="str">
        <v>.</v>
      </c>
      <c r="CQ73" t="str">
        <v>.</v>
      </c>
      <c r="CR73" t="str">
        <v>.</v>
      </c>
      <c r="CS73" t="str">
        <v>.</v>
      </c>
      <c r="CT73" t="str">
        <v>.</v>
      </c>
      <c r="CU73" t="str">
        <v>.</v>
      </c>
      <c r="CV73" t="str">
        <v>.</v>
      </c>
      <c r="CW73" t="str">
        <v>.</v>
      </c>
      <c r="CX73" t="str">
        <v>.</v>
      </c>
      <c r="CY73" t="str">
        <v>.</v>
      </c>
      <c r="CZ73" t="str">
        <v>.</v>
      </c>
      <c r="DA73" t="str">
        <v>.</v>
      </c>
      <c r="DB73" t="str">
        <v>.</v>
      </c>
      <c r="DC73" t="str">
        <v>.</v>
      </c>
      <c r="DD73" t="str">
        <v>.</v>
      </c>
      <c r="DE73" t="str">
        <v>.</v>
      </c>
      <c r="DF73" t="str">
        <v>.</v>
      </c>
      <c r="DG73" t="str">
        <v>#</v>
      </c>
      <c r="DH73" t="str">
        <v>.</v>
      </c>
      <c r="DI73" t="str">
        <v>.</v>
      </c>
      <c r="DJ73" t="str">
        <v>.</v>
      </c>
      <c r="DK73" t="str">
        <v>.</v>
      </c>
      <c r="DL73" t="str">
        <v>.</v>
      </c>
      <c r="DM73" t="str">
        <v>.</v>
      </c>
      <c r="DN73" t="str">
        <v>.</v>
      </c>
      <c r="DO73" t="str">
        <v>.</v>
      </c>
      <c r="DP73" t="str">
        <v>.</v>
      </c>
      <c r="DQ73" t="str">
        <v>.</v>
      </c>
      <c r="DR73" t="str">
        <v>.</v>
      </c>
      <c r="DS73" t="str">
        <v>.</v>
      </c>
      <c r="DT73" t="str">
        <v>.</v>
      </c>
      <c r="DU73" t="str">
        <v>.</v>
      </c>
      <c r="DV73" t="str">
        <v>.</v>
      </c>
      <c r="DW73" t="str">
        <v>.</v>
      </c>
      <c r="DX73" t="str">
        <v>.</v>
      </c>
      <c r="DY73" t="str">
        <v>.</v>
      </c>
      <c r="DZ73" t="str">
        <v>.</v>
      </c>
      <c r="EA73" t="str">
        <v>.</v>
      </c>
      <c r="EB73" t="str">
        <v>.</v>
      </c>
      <c r="ED73">
        <v>331173</v>
      </c>
      <c r="EE73">
        <v>32117</v>
      </c>
      <c r="EF73" s="3" cm="1">
        <f t="array" ref="EF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"#")*(_xlpm.x&lt;&gt;EE73), _xlpm.x * 10 + _xlpm.d), 0), _xlfn.XLOOKUP(TRUE, ISNUMBER(_xlpm.b), _xlpm.b)))))</f>
        <v>0</v>
      </c>
      <c r="EH73">
        <v>0</v>
      </c>
    </row>
    <row r="74" spans="1:138">
      <c r="A74" s="1" t="s">
        <v>71</v>
      </c>
      <c r="B74" t="s">
        <v>156</v>
      </c>
      <c r="C74" t="str">
        <v>.</v>
      </c>
      <c r="D74" t="str">
        <v>#</v>
      </c>
      <c r="E74" t="str">
        <v>.</v>
      </c>
      <c r="F74" t="str">
        <v>.</v>
      </c>
      <c r="G74" t="str">
        <v>.</v>
      </c>
      <c r="H74" t="str">
        <v>.</v>
      </c>
      <c r="I74" t="str">
        <v>.</v>
      </c>
      <c r="J74" t="str">
        <v>.</v>
      </c>
      <c r="K74" t="str">
        <v>.</v>
      </c>
      <c r="L74" t="str">
        <v>.</v>
      </c>
      <c r="M74" t="str">
        <v>.</v>
      </c>
      <c r="N74" t="str">
        <v>.</v>
      </c>
      <c r="O74" t="str">
        <v>.</v>
      </c>
      <c r="P74" t="str">
        <v>.</v>
      </c>
      <c r="Q74" t="str">
        <v>.</v>
      </c>
      <c r="R74" t="str">
        <v>.</v>
      </c>
      <c r="S74" t="str">
        <v>.</v>
      </c>
      <c r="T74" t="str">
        <v>.</v>
      </c>
      <c r="U74" t="str">
        <v>.</v>
      </c>
      <c r="V74" t="str">
        <v>.</v>
      </c>
      <c r="W74" t="str">
        <v>.</v>
      </c>
      <c r="X74" t="str">
        <v>.</v>
      </c>
      <c r="Y74" t="str">
        <v>.</v>
      </c>
      <c r="Z74" t="str">
        <v>.</v>
      </c>
      <c r="AA74" t="str">
        <v>#</v>
      </c>
      <c r="AB74" t="str">
        <v>.</v>
      </c>
      <c r="AC74" t="str">
        <v>.</v>
      </c>
      <c r="AD74" t="str">
        <v>.</v>
      </c>
      <c r="AE74" t="str">
        <v>.</v>
      </c>
      <c r="AF74" t="str">
        <v>.</v>
      </c>
      <c r="AG74" t="str">
        <v>.</v>
      </c>
      <c r="AH74" t="str">
        <v>.</v>
      </c>
      <c r="AI74" t="str">
        <v>.</v>
      </c>
      <c r="AJ74" t="str">
        <v>.</v>
      </c>
      <c r="AK74" t="str">
        <v>.</v>
      </c>
      <c r="AL74" t="str">
        <v>.</v>
      </c>
      <c r="AM74" t="str">
        <v>.</v>
      </c>
      <c r="AN74" t="str">
        <v>.</v>
      </c>
      <c r="AO74" t="str">
        <v>.</v>
      </c>
      <c r="AP74" t="str">
        <v>.</v>
      </c>
      <c r="AQ74" t="str">
        <v>.</v>
      </c>
      <c r="AR74" t="str">
        <v>.</v>
      </c>
      <c r="AS74" t="str">
        <v>.</v>
      </c>
      <c r="AT74" t="str">
        <v>.</v>
      </c>
      <c r="AU74" t="str">
        <v>.</v>
      </c>
      <c r="AV74" t="str">
        <v>.</v>
      </c>
      <c r="AW74" t="str">
        <v>.</v>
      </c>
      <c r="AX74" t="str">
        <v>.</v>
      </c>
      <c r="AY74" t="str">
        <v>.</v>
      </c>
      <c r="AZ74" t="str">
        <v>#</v>
      </c>
      <c r="BA74" t="str">
        <v>.</v>
      </c>
      <c r="BB74" t="str">
        <v>.</v>
      </c>
      <c r="BC74" t="str">
        <v>.</v>
      </c>
      <c r="BD74" t="str">
        <v>.</v>
      </c>
      <c r="BE74" t="str">
        <v>.</v>
      </c>
      <c r="BF74" t="str">
        <v>.</v>
      </c>
      <c r="BG74" t="str">
        <v>.</v>
      </c>
      <c r="BH74" t="str">
        <v>.</v>
      </c>
      <c r="BI74" t="str">
        <v>.</v>
      </c>
      <c r="BJ74" t="str">
        <v>.</v>
      </c>
      <c r="BK74" t="str">
        <v>.</v>
      </c>
      <c r="BL74" t="str">
        <v>.</v>
      </c>
      <c r="BM74" t="str">
        <v>.</v>
      </c>
      <c r="BN74" t="str">
        <v>.</v>
      </c>
      <c r="BO74" t="str">
        <v>.</v>
      </c>
      <c r="BP74" t="str">
        <v>#</v>
      </c>
      <c r="BQ74" t="str">
        <v>.</v>
      </c>
      <c r="BR74" t="str">
        <v>.</v>
      </c>
      <c r="BS74" t="str">
        <v>.</v>
      </c>
      <c r="BT74" t="str">
        <v>.</v>
      </c>
      <c r="BU74" t="str">
        <v>.</v>
      </c>
      <c r="BV74" t="str">
        <v>.</v>
      </c>
      <c r="BW74" t="str">
        <v>.</v>
      </c>
      <c r="BX74" t="str">
        <v>.</v>
      </c>
      <c r="BY74" t="str">
        <v>.</v>
      </c>
      <c r="BZ74" t="str">
        <v>.</v>
      </c>
      <c r="CA74" t="str">
        <v>.</v>
      </c>
      <c r="CB74" t="str">
        <v>.</v>
      </c>
      <c r="CC74" t="str">
        <v>.</v>
      </c>
      <c r="CD74" t="str">
        <v>.</v>
      </c>
      <c r="CE74" t="str">
        <v>.</v>
      </c>
      <c r="CF74" t="str">
        <v>.</v>
      </c>
      <c r="CG74" t="str">
        <v>.</v>
      </c>
      <c r="CH74" t="str">
        <v>.</v>
      </c>
      <c r="CI74" t="str">
        <v>.</v>
      </c>
      <c r="CJ74" t="str">
        <v>.</v>
      </c>
      <c r="CK74" t="str">
        <v>.</v>
      </c>
      <c r="CL74" t="str">
        <v>.</v>
      </c>
      <c r="CM74" t="str">
        <v>#</v>
      </c>
      <c r="CN74" t="str">
        <v>.</v>
      </c>
      <c r="CO74" t="str">
        <v>.</v>
      </c>
      <c r="CP74" t="str">
        <v>.</v>
      </c>
      <c r="CQ74" t="str">
        <v>.</v>
      </c>
      <c r="CR74" t="str">
        <v>.</v>
      </c>
      <c r="CS74" t="str">
        <v>.</v>
      </c>
      <c r="CT74" t="str">
        <v>.</v>
      </c>
      <c r="CU74" t="str">
        <v>.</v>
      </c>
      <c r="CV74" t="str">
        <v>.</v>
      </c>
      <c r="CW74" t="str">
        <v>.</v>
      </c>
      <c r="CX74" t="str">
        <v>.</v>
      </c>
      <c r="CY74" t="str">
        <v>#</v>
      </c>
      <c r="CZ74" t="str">
        <v>.</v>
      </c>
      <c r="DA74" t="str">
        <v>.</v>
      </c>
      <c r="DB74" t="str">
        <v>.</v>
      </c>
      <c r="DC74" t="str">
        <v>.</v>
      </c>
      <c r="DD74" t="str">
        <v>.</v>
      </c>
      <c r="DE74" t="str">
        <v>.</v>
      </c>
      <c r="DF74" t="str">
        <v>.</v>
      </c>
      <c r="DG74" t="str">
        <v>.</v>
      </c>
      <c r="DH74" t="str">
        <v>.</v>
      </c>
      <c r="DI74" t="str">
        <v>.</v>
      </c>
      <c r="DJ74" t="str">
        <v>.</v>
      </c>
      <c r="DK74" t="str">
        <v>.</v>
      </c>
      <c r="DL74" t="str">
        <v>.</v>
      </c>
      <c r="DM74" t="str">
        <v>.</v>
      </c>
      <c r="DN74" t="str">
        <v>.</v>
      </c>
      <c r="DO74" t="str">
        <v>.</v>
      </c>
      <c r="DP74" t="str">
        <v>.</v>
      </c>
      <c r="DQ74" t="str">
        <v>.</v>
      </c>
      <c r="DR74" t="str">
        <v>.</v>
      </c>
      <c r="DS74" t="str">
        <v>.</v>
      </c>
      <c r="DT74" t="str">
        <v>.</v>
      </c>
      <c r="DU74" t="str">
        <v>.</v>
      </c>
      <c r="DV74" t="str">
        <v>.</v>
      </c>
      <c r="DW74" t="str">
        <v>.</v>
      </c>
      <c r="DX74" t="str">
        <v>.</v>
      </c>
      <c r="DY74" t="str">
        <v>.</v>
      </c>
      <c r="DZ74" t="str">
        <v>.</v>
      </c>
      <c r="EA74" t="str">
        <v>.</v>
      </c>
      <c r="EB74" t="str">
        <v>.</v>
      </c>
      <c r="ED74">
        <v>341173</v>
      </c>
      <c r="EE74">
        <v>33117</v>
      </c>
      <c r="EF74" s="3" cm="1">
        <f t="array" ref="EF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"#")*(_xlpm.x&lt;&gt;EE74), _xlpm.x * 10 + _xlpm.d), 0), _xlfn.XLOOKUP(TRUE, ISNUMBER(_xlpm.b), _xlpm.b)))))</f>
        <v>0</v>
      </c>
      <c r="EH74">
        <v>0</v>
      </c>
    </row>
    <row r="75" spans="1:138">
      <c r="A75" s="1" t="s">
        <v>72</v>
      </c>
      <c r="B75" t="s">
        <v>156</v>
      </c>
      <c r="C75" t="str">
        <v>.</v>
      </c>
      <c r="D75" t="str">
        <v>.</v>
      </c>
      <c r="E75" t="str">
        <v>.</v>
      </c>
      <c r="F75" t="str">
        <v>.</v>
      </c>
      <c r="G75" t="str">
        <v>.</v>
      </c>
      <c r="H75" t="str">
        <v>.</v>
      </c>
      <c r="I75" t="str">
        <v>.</v>
      </c>
      <c r="J75" t="str">
        <v>.</v>
      </c>
      <c r="K75" t="str">
        <v>#</v>
      </c>
      <c r="L75" t="str">
        <v>.</v>
      </c>
      <c r="M75" t="str">
        <v>.</v>
      </c>
      <c r="N75" t="str">
        <v>.</v>
      </c>
      <c r="O75" t="str">
        <v>.</v>
      </c>
      <c r="P75" t="str">
        <v>.</v>
      </c>
      <c r="Q75" t="str">
        <v>.</v>
      </c>
      <c r="R75" t="str">
        <v>.</v>
      </c>
      <c r="S75" t="str">
        <v>#</v>
      </c>
      <c r="T75" t="str">
        <v>.</v>
      </c>
      <c r="U75" t="str">
        <v>.</v>
      </c>
      <c r="V75" t="str">
        <v>.</v>
      </c>
      <c r="W75" t="str">
        <v>.</v>
      </c>
      <c r="X75" t="str">
        <v>.</v>
      </c>
      <c r="Y75" t="str">
        <v>.</v>
      </c>
      <c r="Z75" t="str">
        <v>.</v>
      </c>
      <c r="AA75" t="str">
        <v>.</v>
      </c>
      <c r="AB75" t="str">
        <v>.</v>
      </c>
      <c r="AC75" t="str">
        <v>.</v>
      </c>
      <c r="AD75" t="str">
        <v>.</v>
      </c>
      <c r="AE75" t="str">
        <v>.</v>
      </c>
      <c r="AF75" t="str">
        <v>.</v>
      </c>
      <c r="AG75" t="str">
        <v>.</v>
      </c>
      <c r="AH75" t="str">
        <v>.</v>
      </c>
      <c r="AI75" t="str">
        <v>.</v>
      </c>
      <c r="AJ75" t="str">
        <v>.</v>
      </c>
      <c r="AK75" t="str">
        <v>.</v>
      </c>
      <c r="AL75" t="str">
        <v>#</v>
      </c>
      <c r="AM75" t="str">
        <v>.</v>
      </c>
      <c r="AN75" t="str">
        <v>.</v>
      </c>
      <c r="AO75" t="str">
        <v>.</v>
      </c>
      <c r="AP75" t="str">
        <v>.</v>
      </c>
      <c r="AQ75" t="str">
        <v>.</v>
      </c>
      <c r="AR75" t="str">
        <v>.</v>
      </c>
      <c r="AS75" t="str">
        <v>.</v>
      </c>
      <c r="AT75" t="str">
        <v>.</v>
      </c>
      <c r="AU75" t="str">
        <v>.</v>
      </c>
      <c r="AV75" t="str">
        <v>.</v>
      </c>
      <c r="AW75" t="str">
        <v>.</v>
      </c>
      <c r="AX75" t="str">
        <v>.</v>
      </c>
      <c r="AY75" t="str">
        <v>.</v>
      </c>
      <c r="AZ75" t="str">
        <v>.</v>
      </c>
      <c r="BA75" t="str">
        <v>.</v>
      </c>
      <c r="BB75" t="str">
        <v>.</v>
      </c>
      <c r="BC75" t="str">
        <v>.</v>
      </c>
      <c r="BD75" t="str">
        <v>.</v>
      </c>
      <c r="BE75" t="str">
        <v>.</v>
      </c>
      <c r="BF75" t="str">
        <v>.</v>
      </c>
      <c r="BG75" t="str">
        <v>.</v>
      </c>
      <c r="BH75" t="str">
        <v>.</v>
      </c>
      <c r="BI75" t="str">
        <v>.</v>
      </c>
      <c r="BJ75" t="str">
        <v>#</v>
      </c>
      <c r="BK75" t="str">
        <v>.</v>
      </c>
      <c r="BL75" t="str">
        <v>.</v>
      </c>
      <c r="BM75" t="str">
        <v>.</v>
      </c>
      <c r="BN75" t="str">
        <v>.</v>
      </c>
      <c r="BO75" t="str">
        <v>.</v>
      </c>
      <c r="BP75" t="str">
        <v>.</v>
      </c>
      <c r="BQ75" t="str">
        <v>.</v>
      </c>
      <c r="BR75" t="str">
        <v>.</v>
      </c>
      <c r="BS75" t="str">
        <v>.</v>
      </c>
      <c r="BT75" t="str">
        <v>#</v>
      </c>
      <c r="BU75" t="str">
        <v>.</v>
      </c>
      <c r="BV75" t="str">
        <v>.</v>
      </c>
      <c r="BW75" t="str">
        <v>.</v>
      </c>
      <c r="BX75" t="str">
        <v>.</v>
      </c>
      <c r="BY75" t="str">
        <v>.</v>
      </c>
      <c r="BZ75" t="str">
        <v>.</v>
      </c>
      <c r="CA75" t="str">
        <v>.</v>
      </c>
      <c r="CB75" t="str">
        <v>.</v>
      </c>
      <c r="CC75" t="str">
        <v>.</v>
      </c>
      <c r="CD75" t="str">
        <v>.</v>
      </c>
      <c r="CE75" t="str">
        <v>.</v>
      </c>
      <c r="CF75" t="str">
        <v>.</v>
      </c>
      <c r="CG75" t="str">
        <v>.</v>
      </c>
      <c r="CH75" t="str">
        <v>.</v>
      </c>
      <c r="CI75" t="str">
        <v>.</v>
      </c>
      <c r="CJ75" t="str">
        <v>.</v>
      </c>
      <c r="CK75" t="str">
        <v>.</v>
      </c>
      <c r="CL75" t="str">
        <v>.</v>
      </c>
      <c r="CM75" t="str">
        <v>.</v>
      </c>
      <c r="CN75" t="str">
        <v>.</v>
      </c>
      <c r="CO75" t="str">
        <v>.</v>
      </c>
      <c r="CP75" t="str">
        <v>.</v>
      </c>
      <c r="CQ75" t="str">
        <v>.</v>
      </c>
      <c r="CR75" t="str">
        <v>.</v>
      </c>
      <c r="CS75" t="str">
        <v>.</v>
      </c>
      <c r="CT75" t="str">
        <v>.</v>
      </c>
      <c r="CU75" t="str">
        <v>.</v>
      </c>
      <c r="CV75" t="str">
        <v>.</v>
      </c>
      <c r="CW75" t="str">
        <v>.</v>
      </c>
      <c r="CX75" t="str">
        <v>.</v>
      </c>
      <c r="CY75" t="str">
        <v>.</v>
      </c>
      <c r="CZ75" t="str">
        <v>.</v>
      </c>
      <c r="DA75" t="str">
        <v>.</v>
      </c>
      <c r="DB75" t="str">
        <v>.</v>
      </c>
      <c r="DC75" t="str">
        <v>.</v>
      </c>
      <c r="DD75" t="str">
        <v>.</v>
      </c>
      <c r="DE75" t="str">
        <v>.</v>
      </c>
      <c r="DF75" t="str">
        <v>.</v>
      </c>
      <c r="DG75" t="str">
        <v>.</v>
      </c>
      <c r="DH75" t="str">
        <v>.</v>
      </c>
      <c r="DI75" t="str">
        <v>.</v>
      </c>
      <c r="DJ75" t="str">
        <v>.</v>
      </c>
      <c r="DK75" t="str">
        <v>.</v>
      </c>
      <c r="DL75" t="str">
        <v>.</v>
      </c>
      <c r="DM75" t="str">
        <v>.</v>
      </c>
      <c r="DN75" t="str">
        <v>.</v>
      </c>
      <c r="DO75" t="str">
        <v>.</v>
      </c>
      <c r="DP75" t="str">
        <v>.</v>
      </c>
      <c r="DQ75" t="str">
        <v>.</v>
      </c>
      <c r="DR75" t="str">
        <v>.</v>
      </c>
      <c r="DS75" t="str">
        <v>.</v>
      </c>
      <c r="DT75" t="str">
        <v>.</v>
      </c>
      <c r="DU75" t="str">
        <v>.</v>
      </c>
      <c r="DV75" t="str">
        <v>#</v>
      </c>
      <c r="DW75" t="str">
        <v>.</v>
      </c>
      <c r="DX75" t="str">
        <v>.</v>
      </c>
      <c r="DY75" t="str">
        <v>.</v>
      </c>
      <c r="DZ75" t="str">
        <v>.</v>
      </c>
      <c r="EA75" t="str">
        <v>.</v>
      </c>
      <c r="EB75" t="str">
        <v>#</v>
      </c>
      <c r="ED75">
        <v>351173</v>
      </c>
      <c r="EE75">
        <v>34117</v>
      </c>
      <c r="EF75" s="3" cm="1">
        <f t="array" ref="EF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"#")*(_xlpm.x&lt;&gt;EE75), _xlpm.x * 10 + _xlpm.d), 0), _xlfn.XLOOKUP(TRUE, ISNUMBER(_xlpm.b), _xlpm.b)))))</f>
        <v>0</v>
      </c>
      <c r="EH75">
        <v>0</v>
      </c>
    </row>
    <row r="76" spans="1:138">
      <c r="A76" s="1" t="s">
        <v>73</v>
      </c>
      <c r="B76" t="s">
        <v>156</v>
      </c>
      <c r="C76" t="str">
        <v>.</v>
      </c>
      <c r="D76" t="str">
        <v>.</v>
      </c>
      <c r="E76" t="str">
        <v>.</v>
      </c>
      <c r="F76" t="str">
        <v>.</v>
      </c>
      <c r="G76" t="str">
        <v>.</v>
      </c>
      <c r="H76" t="str">
        <v>.</v>
      </c>
      <c r="I76" t="str">
        <v>.</v>
      </c>
      <c r="J76" t="str">
        <v>.</v>
      </c>
      <c r="K76" t="str">
        <v>.</v>
      </c>
      <c r="L76" t="str">
        <v>.</v>
      </c>
      <c r="M76" t="str">
        <v>.</v>
      </c>
      <c r="N76" t="str">
        <v>.</v>
      </c>
      <c r="O76" t="str">
        <v>.</v>
      </c>
      <c r="P76" t="str">
        <v>.</v>
      </c>
      <c r="Q76" t="str">
        <v>.</v>
      </c>
      <c r="R76" t="str">
        <v>.</v>
      </c>
      <c r="S76" t="str">
        <v>.</v>
      </c>
      <c r="T76" t="str">
        <v>.</v>
      </c>
      <c r="U76" t="str">
        <v>#</v>
      </c>
      <c r="V76" t="str">
        <v>.</v>
      </c>
      <c r="W76" t="str">
        <v>.</v>
      </c>
      <c r="X76" t="str">
        <v>.</v>
      </c>
      <c r="Y76" t="str">
        <v>.</v>
      </c>
      <c r="Z76" t="str">
        <v>.</v>
      </c>
      <c r="AA76" t="str">
        <v>.</v>
      </c>
      <c r="AB76" t="str">
        <v>.</v>
      </c>
      <c r="AC76" t="str">
        <v>.</v>
      </c>
      <c r="AD76" t="str">
        <v>.</v>
      </c>
      <c r="AE76" t="str">
        <v>.</v>
      </c>
      <c r="AF76" t="str">
        <v>.</v>
      </c>
      <c r="AG76" t="str">
        <v>.</v>
      </c>
      <c r="AH76" t="str">
        <v>.</v>
      </c>
      <c r="AI76" t="str">
        <v>.</v>
      </c>
      <c r="AJ76" t="str">
        <v>.</v>
      </c>
      <c r="AK76" t="str">
        <v>.</v>
      </c>
      <c r="AL76" t="str">
        <v>.</v>
      </c>
      <c r="AM76" t="str">
        <v>.</v>
      </c>
      <c r="AN76" t="str">
        <v>.</v>
      </c>
      <c r="AO76" t="str">
        <v>.</v>
      </c>
      <c r="AP76" t="str">
        <v>.</v>
      </c>
      <c r="AQ76" t="str">
        <v>#</v>
      </c>
      <c r="AR76" t="str">
        <v>.</v>
      </c>
      <c r="AS76" t="str">
        <v>.</v>
      </c>
      <c r="AT76" t="str">
        <v>.</v>
      </c>
      <c r="AU76" t="str">
        <v>#</v>
      </c>
      <c r="AV76" t="str">
        <v>.</v>
      </c>
      <c r="AW76" t="str">
        <v>.</v>
      </c>
      <c r="AX76" t="str">
        <v>.</v>
      </c>
      <c r="AY76" t="str">
        <v>.</v>
      </c>
      <c r="AZ76" t="str">
        <v>.</v>
      </c>
      <c r="BA76" t="str">
        <v>.</v>
      </c>
      <c r="BB76" t="str">
        <v>.</v>
      </c>
      <c r="BC76" t="str">
        <v>.</v>
      </c>
      <c r="BD76" t="str">
        <v>.</v>
      </c>
      <c r="BE76" t="str">
        <v>.</v>
      </c>
      <c r="BF76" t="str">
        <v>.</v>
      </c>
      <c r="BG76" t="str">
        <v>.</v>
      </c>
      <c r="BH76" t="str">
        <v>.</v>
      </c>
      <c r="BI76" t="str">
        <v>.</v>
      </c>
      <c r="BJ76" t="str">
        <v>.</v>
      </c>
      <c r="BK76" t="str">
        <v>.</v>
      </c>
      <c r="BL76" t="str">
        <v>.</v>
      </c>
      <c r="BM76" t="str">
        <v>.</v>
      </c>
      <c r="BN76" t="str">
        <v>.</v>
      </c>
      <c r="BO76" t="str">
        <v>.</v>
      </c>
      <c r="BP76" t="str">
        <v>.</v>
      </c>
      <c r="BQ76" t="str">
        <v>.</v>
      </c>
      <c r="BR76" t="str">
        <v>.</v>
      </c>
      <c r="BS76" t="str">
        <v>.</v>
      </c>
      <c r="BT76" t="str">
        <v>.</v>
      </c>
      <c r="BU76" t="str">
        <v>.</v>
      </c>
      <c r="BV76" t="str">
        <v>.</v>
      </c>
      <c r="BW76" t="str">
        <v>.</v>
      </c>
      <c r="BX76" t="str">
        <v>.</v>
      </c>
      <c r="BY76" t="str">
        <v>.</v>
      </c>
      <c r="BZ76" t="str">
        <v>.</v>
      </c>
      <c r="CA76" t="str">
        <v>.</v>
      </c>
      <c r="CB76" t="str">
        <v>.</v>
      </c>
      <c r="CC76" t="str">
        <v>.</v>
      </c>
      <c r="CD76" t="str">
        <v>.</v>
      </c>
      <c r="CE76" t="str">
        <v>.</v>
      </c>
      <c r="CF76" t="str">
        <v>.</v>
      </c>
      <c r="CG76" t="str">
        <v>.</v>
      </c>
      <c r="CH76" t="str">
        <v>.</v>
      </c>
      <c r="CI76" t="str">
        <v>.</v>
      </c>
      <c r="CJ76" t="str">
        <v>.</v>
      </c>
      <c r="CK76" t="str">
        <v>.</v>
      </c>
      <c r="CL76" t="str">
        <v>.</v>
      </c>
      <c r="CM76" t="str">
        <v>.</v>
      </c>
      <c r="CN76" t="str">
        <v>.</v>
      </c>
      <c r="CO76" t="str">
        <v>.</v>
      </c>
      <c r="CP76" t="str">
        <v>.</v>
      </c>
      <c r="CQ76" t="str">
        <v>.</v>
      </c>
      <c r="CR76" t="str">
        <v>.</v>
      </c>
      <c r="CS76" t="str">
        <v>.</v>
      </c>
      <c r="CT76" t="str">
        <v>.</v>
      </c>
      <c r="CU76" t="str">
        <v>.</v>
      </c>
      <c r="CV76" t="str">
        <v>.</v>
      </c>
      <c r="CW76" t="str">
        <v>.</v>
      </c>
      <c r="CX76" t="str">
        <v>.</v>
      </c>
      <c r="CY76" t="str">
        <v>.</v>
      </c>
      <c r="CZ76" t="str">
        <v>.</v>
      </c>
      <c r="DA76" t="str">
        <v>.</v>
      </c>
      <c r="DB76" t="str">
        <v>#</v>
      </c>
      <c r="DC76" t="str">
        <v>.</v>
      </c>
      <c r="DD76" t="str">
        <v>.</v>
      </c>
      <c r="DE76" t="str">
        <v>.</v>
      </c>
      <c r="DF76" t="str">
        <v>.</v>
      </c>
      <c r="DG76" t="str">
        <v>.</v>
      </c>
      <c r="DH76" t="str">
        <v>.</v>
      </c>
      <c r="DI76" t="str">
        <v>.</v>
      </c>
      <c r="DJ76" t="str">
        <v>.</v>
      </c>
      <c r="DK76" t="str">
        <v>.</v>
      </c>
      <c r="DL76" t="str">
        <v>.</v>
      </c>
      <c r="DM76" t="str">
        <v>.</v>
      </c>
      <c r="DN76" t="str">
        <v>.</v>
      </c>
      <c r="DO76" t="str">
        <v>.</v>
      </c>
      <c r="DP76" t="str">
        <v>#</v>
      </c>
      <c r="DQ76" t="str">
        <v>.</v>
      </c>
      <c r="DR76" t="str">
        <v>.</v>
      </c>
      <c r="DS76" t="str">
        <v>.</v>
      </c>
      <c r="DT76" t="str">
        <v>.</v>
      </c>
      <c r="DU76" t="str">
        <v>.</v>
      </c>
      <c r="DV76" t="str">
        <v>.</v>
      </c>
      <c r="DW76" t="str">
        <v>.</v>
      </c>
      <c r="DX76" t="str">
        <v>.</v>
      </c>
      <c r="DY76" t="str">
        <v>.</v>
      </c>
      <c r="DZ76" t="str">
        <v>.</v>
      </c>
      <c r="EA76" t="str">
        <v>.</v>
      </c>
      <c r="EB76" t="str">
        <v>.</v>
      </c>
      <c r="ED76">
        <v>361173</v>
      </c>
      <c r="EE76">
        <v>35117</v>
      </c>
      <c r="EF76" s="3" cm="1">
        <f t="array" ref="EF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"#")*(_xlpm.x&lt;&gt;EE76), _xlpm.x * 10 + _xlpm.d), 0), _xlfn.XLOOKUP(TRUE, ISNUMBER(_xlpm.b), _xlpm.b)))))</f>
        <v>0</v>
      </c>
      <c r="EH76">
        <v>0</v>
      </c>
    </row>
    <row r="77" spans="1:138">
      <c r="A77" s="1" t="s">
        <v>74</v>
      </c>
      <c r="B77" t="s">
        <v>156</v>
      </c>
      <c r="C77" t="str">
        <v>.</v>
      </c>
      <c r="D77" t="str">
        <v>.</v>
      </c>
      <c r="E77" t="str">
        <v>.</v>
      </c>
      <c r="F77" t="str">
        <v>.</v>
      </c>
      <c r="G77" t="str">
        <v>#</v>
      </c>
      <c r="H77" t="str">
        <v>.</v>
      </c>
      <c r="I77" t="str">
        <v>.</v>
      </c>
      <c r="J77" t="str">
        <v>.</v>
      </c>
      <c r="K77" t="str">
        <v>.</v>
      </c>
      <c r="L77" t="str">
        <v>.</v>
      </c>
      <c r="M77" t="str">
        <v>.</v>
      </c>
      <c r="N77" t="str">
        <v>.</v>
      </c>
      <c r="O77" t="str">
        <v>.</v>
      </c>
      <c r="P77" t="str">
        <v>.</v>
      </c>
      <c r="Q77" t="str">
        <v>.</v>
      </c>
      <c r="R77" t="str">
        <v>.</v>
      </c>
      <c r="S77" t="str">
        <v>.</v>
      </c>
      <c r="T77" t="str">
        <v>.</v>
      </c>
      <c r="U77" t="str">
        <v>.</v>
      </c>
      <c r="V77" t="str">
        <v>.</v>
      </c>
      <c r="W77" t="str">
        <v>.</v>
      </c>
      <c r="X77" t="str">
        <v>.</v>
      </c>
      <c r="Y77" t="str">
        <v>.</v>
      </c>
      <c r="Z77" t="str">
        <v>.</v>
      </c>
      <c r="AA77" t="str">
        <v>.</v>
      </c>
      <c r="AB77" t="str">
        <v>.</v>
      </c>
      <c r="AC77" t="str">
        <v>.</v>
      </c>
      <c r="AD77" t="str">
        <v>.</v>
      </c>
      <c r="AE77" t="str">
        <v>.</v>
      </c>
      <c r="AF77" t="str">
        <v>#</v>
      </c>
      <c r="AG77" t="str">
        <v>.</v>
      </c>
      <c r="AH77" t="str">
        <v>.</v>
      </c>
      <c r="AI77" t="str">
        <v>.</v>
      </c>
      <c r="AJ77" t="str">
        <v>.</v>
      </c>
      <c r="AK77" t="str">
        <v>.</v>
      </c>
      <c r="AL77" t="str">
        <v>.</v>
      </c>
      <c r="AM77" t="str">
        <v>#</v>
      </c>
      <c r="AN77" t="str">
        <v>.</v>
      </c>
      <c r="AO77" t="str">
        <v>.</v>
      </c>
      <c r="AP77" t="str">
        <v>.</v>
      </c>
      <c r="AQ77" t="str">
        <v>#</v>
      </c>
      <c r="AR77" t="str">
        <v>.</v>
      </c>
      <c r="AS77" t="str">
        <v>.</v>
      </c>
      <c r="AT77" t="str">
        <v>.</v>
      </c>
      <c r="AU77" t="str">
        <v>.</v>
      </c>
      <c r="AV77" t="str">
        <v>.</v>
      </c>
      <c r="AW77" t="str">
        <v>.</v>
      </c>
      <c r="AX77" t="str">
        <v>.</v>
      </c>
      <c r="AY77" t="str">
        <v>.</v>
      </c>
      <c r="AZ77" t="str">
        <v>.</v>
      </c>
      <c r="BA77" t="str">
        <v>.</v>
      </c>
      <c r="BB77" t="str">
        <v>.</v>
      </c>
      <c r="BC77" t="str">
        <v>.</v>
      </c>
      <c r="BD77" t="str">
        <v>.</v>
      </c>
      <c r="BE77" t="str">
        <v>.</v>
      </c>
      <c r="BF77" t="str">
        <v>.</v>
      </c>
      <c r="BG77" t="str">
        <v>.</v>
      </c>
      <c r="BH77" t="str">
        <v>.</v>
      </c>
      <c r="BI77" t="str">
        <v>.</v>
      </c>
      <c r="BJ77" t="str">
        <v>.</v>
      </c>
      <c r="BK77" t="str">
        <v>.</v>
      </c>
      <c r="BL77" t="str">
        <v>.</v>
      </c>
      <c r="BM77" t="str">
        <v>#</v>
      </c>
      <c r="BN77" t="str">
        <v>.</v>
      </c>
      <c r="BO77" t="str">
        <v>.</v>
      </c>
      <c r="BP77" t="str">
        <v>.</v>
      </c>
      <c r="BQ77" t="str">
        <v>.</v>
      </c>
      <c r="BR77" t="str">
        <v>#</v>
      </c>
      <c r="BS77" t="str">
        <v>#</v>
      </c>
      <c r="BT77" t="str">
        <v>.</v>
      </c>
      <c r="BU77" t="str">
        <v>.</v>
      </c>
      <c r="BV77" t="str">
        <v>.</v>
      </c>
      <c r="BW77" t="str">
        <v>.</v>
      </c>
      <c r="BX77" t="str">
        <v>.</v>
      </c>
      <c r="BY77" t="str">
        <v>.</v>
      </c>
      <c r="BZ77" t="str">
        <v>.</v>
      </c>
      <c r="CA77" t="str">
        <v>.</v>
      </c>
      <c r="CB77" t="str">
        <v>.</v>
      </c>
      <c r="CC77" t="str">
        <v>#</v>
      </c>
      <c r="CD77" t="str">
        <v>.</v>
      </c>
      <c r="CE77" t="str">
        <v>.</v>
      </c>
      <c r="CF77" t="str">
        <v>.</v>
      </c>
      <c r="CG77" t="str">
        <v>.</v>
      </c>
      <c r="CH77" t="str">
        <v>.</v>
      </c>
      <c r="CI77" t="str">
        <v>.</v>
      </c>
      <c r="CJ77" t="str">
        <v>.</v>
      </c>
      <c r="CK77" t="str">
        <v>.</v>
      </c>
      <c r="CL77" t="str">
        <v>.</v>
      </c>
      <c r="CM77" t="str">
        <v>.</v>
      </c>
      <c r="CN77" t="str">
        <v>.</v>
      </c>
      <c r="CO77" t="str">
        <v>.</v>
      </c>
      <c r="CP77" t="str">
        <v>.</v>
      </c>
      <c r="CQ77" t="str">
        <v>.</v>
      </c>
      <c r="CR77" t="str">
        <v>.</v>
      </c>
      <c r="CS77" t="str">
        <v>.</v>
      </c>
      <c r="CT77" t="str">
        <v>.</v>
      </c>
      <c r="CU77" t="str">
        <v>.</v>
      </c>
      <c r="CV77" t="str">
        <v>.</v>
      </c>
      <c r="CW77" t="str">
        <v>.</v>
      </c>
      <c r="CX77" t="str">
        <v>.</v>
      </c>
      <c r="CY77" t="str">
        <v>.</v>
      </c>
      <c r="CZ77" t="str">
        <v>.</v>
      </c>
      <c r="DA77" t="str">
        <v>.</v>
      </c>
      <c r="DB77" t="str">
        <v>.</v>
      </c>
      <c r="DC77" t="str">
        <v>.</v>
      </c>
      <c r="DD77" t="str">
        <v>.</v>
      </c>
      <c r="DE77" t="str">
        <v>.</v>
      </c>
      <c r="DF77" t="str">
        <v>.</v>
      </c>
      <c r="DG77" t="str">
        <v>.</v>
      </c>
      <c r="DH77" t="str">
        <v>.</v>
      </c>
      <c r="DI77" t="str">
        <v>.</v>
      </c>
      <c r="DJ77" t="str">
        <v>.</v>
      </c>
      <c r="DK77" t="str">
        <v>.</v>
      </c>
      <c r="DL77" t="str">
        <v>.</v>
      </c>
      <c r="DM77" t="str">
        <v>.</v>
      </c>
      <c r="DN77" t="str">
        <v>.</v>
      </c>
      <c r="DO77" t="str">
        <v>.</v>
      </c>
      <c r="DP77" t="str">
        <v>.</v>
      </c>
      <c r="DQ77" t="str">
        <v>.</v>
      </c>
      <c r="DR77" t="str">
        <v>.</v>
      </c>
      <c r="DS77" t="str">
        <v>.</v>
      </c>
      <c r="DT77" t="str">
        <v>.</v>
      </c>
      <c r="DU77" t="str">
        <v>.</v>
      </c>
      <c r="DV77" t="str">
        <v>.</v>
      </c>
      <c r="DW77" t="str">
        <v>.</v>
      </c>
      <c r="DX77" t="str">
        <v>.</v>
      </c>
      <c r="DY77" t="str">
        <v>.</v>
      </c>
      <c r="DZ77" t="str">
        <v>.</v>
      </c>
      <c r="EA77" t="str">
        <v>.</v>
      </c>
      <c r="EB77" t="str">
        <v>.</v>
      </c>
      <c r="ED77">
        <v>371173</v>
      </c>
      <c r="EE77">
        <v>36117</v>
      </c>
      <c r="EF77" s="3" cm="1">
        <f t="array" ref="EF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"#")*(_xlpm.x&lt;&gt;EE77), _xlpm.x * 10 + _xlpm.d), 0), _xlfn.XLOOKUP(TRUE, ISNUMBER(_xlpm.b), _xlpm.b)))))</f>
        <v>0</v>
      </c>
      <c r="EH77">
        <v>0</v>
      </c>
    </row>
    <row r="78" spans="1:138">
      <c r="A78" s="1" t="s">
        <v>75</v>
      </c>
      <c r="B78" t="s">
        <v>156</v>
      </c>
      <c r="C78" t="str">
        <v>.</v>
      </c>
      <c r="D78" t="str">
        <v>.</v>
      </c>
      <c r="E78" t="str">
        <v>.</v>
      </c>
      <c r="F78" t="str">
        <v>.</v>
      </c>
      <c r="G78" t="str">
        <v>.</v>
      </c>
      <c r="H78" t="str">
        <v>.</v>
      </c>
      <c r="I78" t="str">
        <v>.</v>
      </c>
      <c r="J78" t="str">
        <v>.</v>
      </c>
      <c r="K78" t="str">
        <v>.</v>
      </c>
      <c r="L78" t="str">
        <v>.</v>
      </c>
      <c r="M78" t="str">
        <v>.</v>
      </c>
      <c r="N78" t="str">
        <v>.</v>
      </c>
      <c r="O78" t="str">
        <v>.</v>
      </c>
      <c r="P78" t="str">
        <v>.</v>
      </c>
      <c r="Q78" t="str">
        <v>.</v>
      </c>
      <c r="R78" t="str">
        <v>.</v>
      </c>
      <c r="S78" t="str">
        <v>.</v>
      </c>
      <c r="T78" t="str">
        <v>.</v>
      </c>
      <c r="U78" t="str">
        <v>.</v>
      </c>
      <c r="V78" t="str">
        <v>.</v>
      </c>
      <c r="W78" t="str">
        <v>.</v>
      </c>
      <c r="X78" t="str">
        <v>.</v>
      </c>
      <c r="Y78" t="str">
        <v>#</v>
      </c>
      <c r="Z78" t="str">
        <v>.</v>
      </c>
      <c r="AA78" t="str">
        <v>.</v>
      </c>
      <c r="AB78" t="str">
        <v>.</v>
      </c>
      <c r="AC78" t="str">
        <v>.</v>
      </c>
      <c r="AD78" t="str">
        <v>.</v>
      </c>
      <c r="AE78" t="str">
        <v>.</v>
      </c>
      <c r="AF78" t="str">
        <v>.</v>
      </c>
      <c r="AG78" t="str">
        <v>.</v>
      </c>
      <c r="AH78" t="str">
        <v>.</v>
      </c>
      <c r="AI78" t="str">
        <v>.</v>
      </c>
      <c r="AJ78" t="str">
        <v>.</v>
      </c>
      <c r="AK78" t="str">
        <v>.</v>
      </c>
      <c r="AL78" t="str">
        <v>.</v>
      </c>
      <c r="AM78" t="str">
        <v>.</v>
      </c>
      <c r="AN78" t="str">
        <v>.</v>
      </c>
      <c r="AO78" t="str">
        <v>.</v>
      </c>
      <c r="AP78" t="str">
        <v>.</v>
      </c>
      <c r="AQ78" t="str">
        <v>.</v>
      </c>
      <c r="AR78" t="str">
        <v>.</v>
      </c>
      <c r="AS78" t="str">
        <v>.</v>
      </c>
      <c r="AT78" t="str">
        <v>#</v>
      </c>
      <c r="AU78" t="str">
        <v>.</v>
      </c>
      <c r="AV78" t="str">
        <v>.</v>
      </c>
      <c r="AW78" t="str">
        <v>.</v>
      </c>
      <c r="AX78" t="str">
        <v>.</v>
      </c>
      <c r="AY78" t="str">
        <v>.</v>
      </c>
      <c r="AZ78" t="str">
        <v>.</v>
      </c>
      <c r="BA78" t="str">
        <v>.</v>
      </c>
      <c r="BB78" t="str">
        <v>.</v>
      </c>
      <c r="BC78" t="str">
        <v>.</v>
      </c>
      <c r="BD78" t="str">
        <v>.</v>
      </c>
      <c r="BE78" t="str">
        <v>.</v>
      </c>
      <c r="BF78" t="str">
        <v>.</v>
      </c>
      <c r="BG78" t="str">
        <v>.</v>
      </c>
      <c r="BH78" t="str">
        <v>.</v>
      </c>
      <c r="BI78" t="str">
        <v>.</v>
      </c>
      <c r="BJ78" t="str">
        <v>.</v>
      </c>
      <c r="BK78" t="str">
        <v>.</v>
      </c>
      <c r="BL78" t="str">
        <v>.</v>
      </c>
      <c r="BM78" t="str">
        <v>.</v>
      </c>
      <c r="BN78" t="str">
        <v>.</v>
      </c>
      <c r="BO78" t="str">
        <v>.</v>
      </c>
      <c r="BP78" t="str">
        <v>.</v>
      </c>
      <c r="BQ78" t="str">
        <v>.</v>
      </c>
      <c r="BR78" t="str">
        <v>.</v>
      </c>
      <c r="BS78" t="str">
        <v>.</v>
      </c>
      <c r="BT78" t="str">
        <v>.</v>
      </c>
      <c r="BU78" t="str">
        <v>.</v>
      </c>
      <c r="BV78" t="str">
        <v>.</v>
      </c>
      <c r="BW78" t="str">
        <v>.</v>
      </c>
      <c r="BX78" t="str">
        <v>.</v>
      </c>
      <c r="BY78" t="str">
        <v>.</v>
      </c>
      <c r="BZ78" t="str">
        <v>.</v>
      </c>
      <c r="CA78" t="str">
        <v>.</v>
      </c>
      <c r="CB78" t="str">
        <v>.</v>
      </c>
      <c r="CC78" t="str">
        <v>.</v>
      </c>
      <c r="CD78" t="str">
        <v>.</v>
      </c>
      <c r="CE78" t="str">
        <v>.</v>
      </c>
      <c r="CF78" t="str">
        <v>.</v>
      </c>
      <c r="CG78" t="str">
        <v>.</v>
      </c>
      <c r="CH78" t="str">
        <v>.</v>
      </c>
      <c r="CI78" t="str">
        <v>.</v>
      </c>
      <c r="CJ78" t="str">
        <v>.</v>
      </c>
      <c r="CK78" t="str">
        <v>.</v>
      </c>
      <c r="CL78" t="str">
        <v>.</v>
      </c>
      <c r="CM78" t="str">
        <v>.</v>
      </c>
      <c r="CN78" t="str">
        <v>.</v>
      </c>
      <c r="CO78" t="str">
        <v>.</v>
      </c>
      <c r="CP78" t="str">
        <v>.</v>
      </c>
      <c r="CQ78" t="str">
        <v>.</v>
      </c>
      <c r="CR78" t="str">
        <v>.</v>
      </c>
      <c r="CS78" t="str">
        <v>.</v>
      </c>
      <c r="CT78" t="str">
        <v>.</v>
      </c>
      <c r="CU78" t="str">
        <v>#</v>
      </c>
      <c r="CV78" t="str">
        <v>.</v>
      </c>
      <c r="CW78" t="str">
        <v>.</v>
      </c>
      <c r="CX78" t="str">
        <v>.</v>
      </c>
      <c r="CY78" t="str">
        <v>.</v>
      </c>
      <c r="CZ78" t="str">
        <v>.</v>
      </c>
      <c r="DA78" t="str">
        <v>.</v>
      </c>
      <c r="DB78" t="str">
        <v>.</v>
      </c>
      <c r="DC78" t="str">
        <v>.</v>
      </c>
      <c r="DD78" t="str">
        <v>.</v>
      </c>
      <c r="DE78" t="str">
        <v>.</v>
      </c>
      <c r="DF78" t="str">
        <v>#</v>
      </c>
      <c r="DG78" t="str">
        <v>.</v>
      </c>
      <c r="DH78" t="str">
        <v>.</v>
      </c>
      <c r="DI78" t="str">
        <v>.</v>
      </c>
      <c r="DJ78" t="str">
        <v>.</v>
      </c>
      <c r="DK78" t="str">
        <v>.</v>
      </c>
      <c r="DL78" t="str">
        <v>.</v>
      </c>
      <c r="DM78" t="str">
        <v>.</v>
      </c>
      <c r="DN78" t="str">
        <v>.</v>
      </c>
      <c r="DO78" t="str">
        <v>.</v>
      </c>
      <c r="DP78" t="str">
        <v>.</v>
      </c>
      <c r="DQ78" t="str">
        <v>.</v>
      </c>
      <c r="DR78" t="str">
        <v>.</v>
      </c>
      <c r="DS78" t="str">
        <v>.</v>
      </c>
      <c r="DT78" t="str">
        <v>.</v>
      </c>
      <c r="DU78" t="str">
        <v>.</v>
      </c>
      <c r="DV78" t="str">
        <v>.</v>
      </c>
      <c r="DW78" t="str">
        <v>.</v>
      </c>
      <c r="DX78" t="str">
        <v>.</v>
      </c>
      <c r="DY78" t="str">
        <v>#</v>
      </c>
      <c r="DZ78" t="str">
        <v>.</v>
      </c>
      <c r="EA78" t="str">
        <v>.</v>
      </c>
      <c r="EB78" t="str">
        <v>.</v>
      </c>
      <c r="ED78">
        <v>381173</v>
      </c>
      <c r="EE78">
        <v>37117</v>
      </c>
      <c r="EF78" s="3" cm="1">
        <f t="array" ref="EF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"#")*(_xlpm.x&lt;&gt;EE78), _xlpm.x * 10 + _xlpm.d), 0), _xlfn.XLOOKUP(TRUE, ISNUMBER(_xlpm.b), _xlpm.b)))))</f>
        <v>0</v>
      </c>
      <c r="EH78">
        <v>0</v>
      </c>
    </row>
    <row r="79" spans="1:138">
      <c r="A79" s="1" t="s">
        <v>76</v>
      </c>
      <c r="B79" t="s">
        <v>156</v>
      </c>
      <c r="C79" t="str">
        <v>.</v>
      </c>
      <c r="D79" t="str">
        <v>.</v>
      </c>
      <c r="E79" t="str">
        <v>.</v>
      </c>
      <c r="F79" t="str">
        <v>.</v>
      </c>
      <c r="G79" t="str">
        <v>.</v>
      </c>
      <c r="H79" t="str">
        <v>.</v>
      </c>
      <c r="I79" t="str">
        <v>.</v>
      </c>
      <c r="J79" t="str">
        <v>#</v>
      </c>
      <c r="K79" t="str">
        <v>.</v>
      </c>
      <c r="L79" t="str">
        <v>.</v>
      </c>
      <c r="M79" t="str">
        <v>.</v>
      </c>
      <c r="N79" t="str">
        <v>.</v>
      </c>
      <c r="O79" t="str">
        <v>.</v>
      </c>
      <c r="P79" t="str">
        <v>.</v>
      </c>
      <c r="Q79" t="str">
        <v>.</v>
      </c>
      <c r="R79" t="str">
        <v>.</v>
      </c>
      <c r="S79" t="str">
        <v>.</v>
      </c>
      <c r="T79" t="str">
        <v>.</v>
      </c>
      <c r="U79" t="str">
        <v>#</v>
      </c>
      <c r="V79" t="str">
        <v>.</v>
      </c>
      <c r="W79" t="str">
        <v>.</v>
      </c>
      <c r="X79" t="str">
        <v>.</v>
      </c>
      <c r="Y79" t="str">
        <v>.</v>
      </c>
      <c r="Z79" t="str">
        <v>.</v>
      </c>
      <c r="AA79" t="str">
        <v>.</v>
      </c>
      <c r="AB79" t="str">
        <v>.</v>
      </c>
      <c r="AC79" t="str">
        <v>.</v>
      </c>
      <c r="AD79" t="str">
        <v>.</v>
      </c>
      <c r="AE79" t="str">
        <v>.</v>
      </c>
      <c r="AF79" t="str">
        <v>.</v>
      </c>
      <c r="AG79" t="str">
        <v>.</v>
      </c>
      <c r="AH79" t="str">
        <v>.</v>
      </c>
      <c r="AI79" t="str">
        <v>.</v>
      </c>
      <c r="AJ79" t="str">
        <v>.</v>
      </c>
      <c r="AK79" t="str">
        <v>.</v>
      </c>
      <c r="AL79" t="str">
        <v>.</v>
      </c>
      <c r="AM79" t="str">
        <v>.</v>
      </c>
      <c r="AN79" t="str">
        <v>.</v>
      </c>
      <c r="AO79" t="str">
        <v>.</v>
      </c>
      <c r="AP79" t="str">
        <v>.</v>
      </c>
      <c r="AQ79" t="str">
        <v>#</v>
      </c>
      <c r="AR79" t="str">
        <v>.</v>
      </c>
      <c r="AS79" t="str">
        <v>.</v>
      </c>
      <c r="AT79" t="str">
        <v>.</v>
      </c>
      <c r="AU79" t="str">
        <v>.</v>
      </c>
      <c r="AV79" t="str">
        <v>.</v>
      </c>
      <c r="AW79" t="str">
        <v>.</v>
      </c>
      <c r="AX79" t="str">
        <v>.</v>
      </c>
      <c r="AY79" t="str">
        <v>.</v>
      </c>
      <c r="AZ79" t="str">
        <v>.</v>
      </c>
      <c r="BA79" t="str">
        <v>.</v>
      </c>
      <c r="BB79" t="str">
        <v>.</v>
      </c>
      <c r="BC79" t="str">
        <v>.</v>
      </c>
      <c r="BD79" t="str">
        <v>.</v>
      </c>
      <c r="BE79" t="str">
        <v>.</v>
      </c>
      <c r="BF79" t="str">
        <v>.</v>
      </c>
      <c r="BG79" t="str">
        <v>.</v>
      </c>
      <c r="BH79" t="str">
        <v>.</v>
      </c>
      <c r="BI79" t="str">
        <v>.</v>
      </c>
      <c r="BJ79" t="str">
        <v>.</v>
      </c>
      <c r="BK79" t="str">
        <v>.</v>
      </c>
      <c r="BL79" t="str">
        <v>.</v>
      </c>
      <c r="BM79" t="str">
        <v>.</v>
      </c>
      <c r="BN79" t="str">
        <v>.</v>
      </c>
      <c r="BO79" t="str">
        <v>.</v>
      </c>
      <c r="BP79" t="str">
        <v>.</v>
      </c>
      <c r="BQ79" t="str">
        <v>.</v>
      </c>
      <c r="BR79" t="str">
        <v>.</v>
      </c>
      <c r="BS79" t="str">
        <v>.</v>
      </c>
      <c r="BT79" t="str">
        <v>.</v>
      </c>
      <c r="BU79" t="str">
        <v>.</v>
      </c>
      <c r="BV79" t="str">
        <v>.</v>
      </c>
      <c r="BW79" t="str">
        <v>.</v>
      </c>
      <c r="BX79" t="str">
        <v>.</v>
      </c>
      <c r="BY79" t="str">
        <v>.</v>
      </c>
      <c r="BZ79" t="str">
        <v>.</v>
      </c>
      <c r="CA79" t="str">
        <v>.</v>
      </c>
      <c r="CB79" t="str">
        <v>.</v>
      </c>
      <c r="CC79" t="str">
        <v>.</v>
      </c>
      <c r="CD79" t="str">
        <v>.</v>
      </c>
      <c r="CE79" t="str">
        <v>.</v>
      </c>
      <c r="CF79" t="str">
        <v>.</v>
      </c>
      <c r="CG79" t="str">
        <v>.</v>
      </c>
      <c r="CH79" t="str">
        <v>.</v>
      </c>
      <c r="CI79" t="str">
        <v>.</v>
      </c>
      <c r="CJ79" t="str">
        <v>.</v>
      </c>
      <c r="CK79" t="str">
        <v>.</v>
      </c>
      <c r="CL79" t="str">
        <v>.</v>
      </c>
      <c r="CM79" t="str">
        <v>.</v>
      </c>
      <c r="CN79" t="str">
        <v>.</v>
      </c>
      <c r="CO79" t="str">
        <v>#</v>
      </c>
      <c r="CP79" t="str">
        <v>.</v>
      </c>
      <c r="CQ79" t="str">
        <v>.</v>
      </c>
      <c r="CR79" t="str">
        <v>.</v>
      </c>
      <c r="CS79" t="str">
        <v>.</v>
      </c>
      <c r="CT79" t="str">
        <v>.</v>
      </c>
      <c r="CU79" t="str">
        <v>.</v>
      </c>
      <c r="CV79" t="str">
        <v>.</v>
      </c>
      <c r="CW79" t="str">
        <v>.</v>
      </c>
      <c r="CX79" t="str">
        <v>.</v>
      </c>
      <c r="CY79" t="str">
        <v>.</v>
      </c>
      <c r="CZ79" t="str">
        <v>.</v>
      </c>
      <c r="DA79" t="str">
        <v>.</v>
      </c>
      <c r="DB79" t="str">
        <v>.</v>
      </c>
      <c r="DC79" t="str">
        <v>.</v>
      </c>
      <c r="DD79" t="str">
        <v>.</v>
      </c>
      <c r="DE79" t="str">
        <v>.</v>
      </c>
      <c r="DF79" t="str">
        <v>.</v>
      </c>
      <c r="DG79" t="str">
        <v>.</v>
      </c>
      <c r="DH79" t="str">
        <v>.</v>
      </c>
      <c r="DI79" t="str">
        <v>.</v>
      </c>
      <c r="DJ79" t="str">
        <v>.</v>
      </c>
      <c r="DK79" t="str">
        <v>.</v>
      </c>
      <c r="DL79" t="str">
        <v>.</v>
      </c>
      <c r="DM79" t="str">
        <v>.</v>
      </c>
      <c r="DN79" t="str">
        <v>.</v>
      </c>
      <c r="DO79" t="str">
        <v>.</v>
      </c>
      <c r="DP79" t="str">
        <v>.</v>
      </c>
      <c r="DQ79" t="str">
        <v>.</v>
      </c>
      <c r="DR79" t="str">
        <v>.</v>
      </c>
      <c r="DS79" t="str">
        <v>.</v>
      </c>
      <c r="DT79" t="str">
        <v>.</v>
      </c>
      <c r="DU79" t="str">
        <v>.</v>
      </c>
      <c r="DV79" t="str">
        <v>.</v>
      </c>
      <c r="DW79" t="str">
        <v>.</v>
      </c>
      <c r="DX79" t="str">
        <v>.</v>
      </c>
      <c r="DY79" t="str">
        <v>.</v>
      </c>
      <c r="DZ79" t="str">
        <v>.</v>
      </c>
      <c r="EA79" t="str">
        <v>.</v>
      </c>
      <c r="EB79" t="str">
        <v>.</v>
      </c>
      <c r="ED79">
        <v>391173</v>
      </c>
      <c r="EE79">
        <v>38117</v>
      </c>
      <c r="EF79" s="3" cm="1">
        <f t="array" ref="EF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"#")*(_xlpm.x&lt;&gt;EE79), _xlpm.x * 10 + _xlpm.d), 0), _xlfn.XLOOKUP(TRUE, ISNUMBER(_xlpm.b), _xlpm.b)))))</f>
        <v>0</v>
      </c>
      <c r="EH79">
        <v>0</v>
      </c>
    </row>
    <row r="80" spans="1:138">
      <c r="A80" s="1" t="s">
        <v>77</v>
      </c>
      <c r="B80" t="s">
        <v>156</v>
      </c>
      <c r="C80" t="str">
        <v>.</v>
      </c>
      <c r="D80" t="str">
        <v>.</v>
      </c>
      <c r="E80" t="str">
        <v>.</v>
      </c>
      <c r="F80" t="str">
        <v>.</v>
      </c>
      <c r="G80" t="str">
        <v>.</v>
      </c>
      <c r="H80" t="str">
        <v>.</v>
      </c>
      <c r="I80" t="str">
        <v>.</v>
      </c>
      <c r="J80" t="str">
        <v>.</v>
      </c>
      <c r="K80" t="str">
        <v>.</v>
      </c>
      <c r="L80" t="str">
        <v>.</v>
      </c>
      <c r="M80" t="str">
        <v>.</v>
      </c>
      <c r="N80" t="str">
        <v>.</v>
      </c>
      <c r="O80" t="str">
        <v>.</v>
      </c>
      <c r="P80" t="str">
        <v>.</v>
      </c>
      <c r="Q80" t="str">
        <v>.</v>
      </c>
      <c r="R80" t="str">
        <v>.</v>
      </c>
      <c r="S80" t="str">
        <v>.</v>
      </c>
      <c r="T80" t="str">
        <v>.</v>
      </c>
      <c r="U80" t="str">
        <v>.</v>
      </c>
      <c r="V80" t="str">
        <v>.</v>
      </c>
      <c r="W80" t="str">
        <v>#</v>
      </c>
      <c r="X80" t="str">
        <v>.</v>
      </c>
      <c r="Y80" t="str">
        <v>.</v>
      </c>
      <c r="Z80" t="str">
        <v>.</v>
      </c>
      <c r="AA80" t="str">
        <v>.</v>
      </c>
      <c r="AB80" t="str">
        <v>.</v>
      </c>
      <c r="AC80" t="str">
        <v>.</v>
      </c>
      <c r="AD80" t="str">
        <v>.</v>
      </c>
      <c r="AE80" t="str">
        <v>.</v>
      </c>
      <c r="AF80" t="str">
        <v>.</v>
      </c>
      <c r="AG80" t="str">
        <v>.</v>
      </c>
      <c r="AH80" t="str">
        <v>.</v>
      </c>
      <c r="AI80" t="str">
        <v>.</v>
      </c>
      <c r="AJ80" t="str">
        <v>.</v>
      </c>
      <c r="AK80" t="str">
        <v>.</v>
      </c>
      <c r="AL80" t="str">
        <v>.</v>
      </c>
      <c r="AM80" t="str">
        <v>.</v>
      </c>
      <c r="AN80" t="str">
        <v>.</v>
      </c>
      <c r="AO80" t="str">
        <v>.</v>
      </c>
      <c r="AP80" t="str">
        <v>.</v>
      </c>
      <c r="AQ80" t="str">
        <v>.</v>
      </c>
      <c r="AR80" t="str">
        <v>.</v>
      </c>
      <c r="AS80" t="str">
        <v>.</v>
      </c>
      <c r="AT80" t="str">
        <v>.</v>
      </c>
      <c r="AU80" t="str">
        <v>.</v>
      </c>
      <c r="AV80" t="str">
        <v>.</v>
      </c>
      <c r="AW80" t="str">
        <v>.</v>
      </c>
      <c r="AX80" t="str">
        <v>.</v>
      </c>
      <c r="AY80" t="str">
        <v>.</v>
      </c>
      <c r="AZ80" t="str">
        <v>.</v>
      </c>
      <c r="BA80" t="str">
        <v>.</v>
      </c>
      <c r="BB80" t="str">
        <v>.</v>
      </c>
      <c r="BC80" t="str">
        <v>.</v>
      </c>
      <c r="BD80" t="str">
        <v>.</v>
      </c>
      <c r="BE80" t="str">
        <v>.</v>
      </c>
      <c r="BF80" t="str">
        <v>.</v>
      </c>
      <c r="BG80" t="str">
        <v>.</v>
      </c>
      <c r="BH80" t="str">
        <v>.</v>
      </c>
      <c r="BI80" t="str">
        <v>.</v>
      </c>
      <c r="BJ80" t="str">
        <v>.</v>
      </c>
      <c r="BK80" t="str">
        <v>.</v>
      </c>
      <c r="BL80" t="str">
        <v>.</v>
      </c>
      <c r="BM80" t="str">
        <v>.</v>
      </c>
      <c r="BN80" t="str">
        <v>.</v>
      </c>
      <c r="BO80" t="str">
        <v>.</v>
      </c>
      <c r="BP80" t="str">
        <v>.</v>
      </c>
      <c r="BQ80" t="str">
        <v>.</v>
      </c>
      <c r="BR80" t="str">
        <v>.</v>
      </c>
      <c r="BS80" t="str">
        <v>.</v>
      </c>
      <c r="BT80" t="str">
        <v>.</v>
      </c>
      <c r="BU80" t="str">
        <v>.</v>
      </c>
      <c r="BV80" t="str">
        <v>.</v>
      </c>
      <c r="BW80" t="str">
        <v>.</v>
      </c>
      <c r="BX80" t="str">
        <v>.</v>
      </c>
      <c r="BY80" t="str">
        <v>.</v>
      </c>
      <c r="BZ80" t="str">
        <v>.</v>
      </c>
      <c r="CA80" t="str">
        <v>#</v>
      </c>
      <c r="CB80" t="str">
        <v>.</v>
      </c>
      <c r="CC80" t="str">
        <v>.</v>
      </c>
      <c r="CD80" t="str">
        <v>.</v>
      </c>
      <c r="CE80" t="str">
        <v>.</v>
      </c>
      <c r="CF80" t="str">
        <v>#</v>
      </c>
      <c r="CG80" t="str">
        <v>#</v>
      </c>
      <c r="CH80" t="str">
        <v>.</v>
      </c>
      <c r="CI80" t="str">
        <v>.</v>
      </c>
      <c r="CJ80" t="str">
        <v>.</v>
      </c>
      <c r="CK80" t="str">
        <v>.</v>
      </c>
      <c r="CL80" t="str">
        <v>.</v>
      </c>
      <c r="CM80" t="str">
        <v>.</v>
      </c>
      <c r="CN80" t="str">
        <v>.</v>
      </c>
      <c r="CO80" t="str">
        <v>.</v>
      </c>
      <c r="CP80" t="str">
        <v>.</v>
      </c>
      <c r="CQ80" t="str">
        <v>.</v>
      </c>
      <c r="CR80" t="str">
        <v>.</v>
      </c>
      <c r="CS80" t="str">
        <v>.</v>
      </c>
      <c r="CT80" t="str">
        <v>.</v>
      </c>
      <c r="CU80" t="str">
        <v>.</v>
      </c>
      <c r="CV80" t="str">
        <v>.</v>
      </c>
      <c r="CW80" t="str">
        <v>.</v>
      </c>
      <c r="CX80" t="str">
        <v>.</v>
      </c>
      <c r="CY80" t="str">
        <v>.</v>
      </c>
      <c r="CZ80" t="str">
        <v>.</v>
      </c>
      <c r="DA80" t="str">
        <v>.</v>
      </c>
      <c r="DB80" t="str">
        <v>.</v>
      </c>
      <c r="DC80" t="str">
        <v>.</v>
      </c>
      <c r="DD80" t="str">
        <v>.</v>
      </c>
      <c r="DE80" t="str">
        <v>.</v>
      </c>
      <c r="DF80" t="str">
        <v>.</v>
      </c>
      <c r="DG80" t="str">
        <v>.</v>
      </c>
      <c r="DH80" t="str">
        <v>.</v>
      </c>
      <c r="DI80" t="str">
        <v>.</v>
      </c>
      <c r="DJ80" t="str">
        <v>.</v>
      </c>
      <c r="DK80" t="str">
        <v>.</v>
      </c>
      <c r="DL80" t="str">
        <v>.</v>
      </c>
      <c r="DM80" t="str">
        <v>.</v>
      </c>
      <c r="DN80" t="str">
        <v>.</v>
      </c>
      <c r="DO80" t="str">
        <v>.</v>
      </c>
      <c r="DP80" t="str">
        <v>.</v>
      </c>
      <c r="DQ80" t="str">
        <v>#</v>
      </c>
      <c r="DR80" t="str">
        <v>.</v>
      </c>
      <c r="DS80" t="str">
        <v>.</v>
      </c>
      <c r="DT80" t="str">
        <v>.</v>
      </c>
      <c r="DU80" t="str">
        <v>.</v>
      </c>
      <c r="DV80" t="str">
        <v>.</v>
      </c>
      <c r="DW80" t="str">
        <v>.</v>
      </c>
      <c r="DX80" t="str">
        <v>.</v>
      </c>
      <c r="DY80" t="str">
        <v>.</v>
      </c>
      <c r="DZ80" t="str">
        <v>.</v>
      </c>
      <c r="EA80" t="str">
        <v>.</v>
      </c>
      <c r="EB80" t="str">
        <v>.</v>
      </c>
      <c r="ED80">
        <v>401173</v>
      </c>
      <c r="EE80">
        <v>39117</v>
      </c>
      <c r="EF80" s="3" cm="1">
        <f t="array" ref="EF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"#")*(_xlpm.x&lt;&gt;EE80), _xlpm.x * 10 + _xlpm.d), 0), _xlfn.XLOOKUP(TRUE, ISNUMBER(_xlpm.b), _xlpm.b)))))</f>
        <v>0</v>
      </c>
      <c r="EH80">
        <v>0</v>
      </c>
    </row>
    <row r="81" spans="1:138">
      <c r="A81" s="1" t="s">
        <v>78</v>
      </c>
      <c r="B81" t="s">
        <v>156</v>
      </c>
      <c r="C81" t="str">
        <v>.</v>
      </c>
      <c r="D81" t="str">
        <v>.</v>
      </c>
      <c r="E81" t="str">
        <v>.</v>
      </c>
      <c r="F81" t="str">
        <v>.</v>
      </c>
      <c r="G81" t="str">
        <v>.</v>
      </c>
      <c r="H81" t="str">
        <v>.</v>
      </c>
      <c r="I81" t="str">
        <v>.</v>
      </c>
      <c r="J81" t="str">
        <v>.</v>
      </c>
      <c r="K81" t="str">
        <v>.</v>
      </c>
      <c r="L81" t="str">
        <v>.</v>
      </c>
      <c r="M81" t="str">
        <v>.</v>
      </c>
      <c r="N81" t="str">
        <v>.</v>
      </c>
      <c r="O81" t="str">
        <v>.</v>
      </c>
      <c r="P81" t="str">
        <v>.</v>
      </c>
      <c r="Q81" t="str">
        <v>.</v>
      </c>
      <c r="R81" t="str">
        <v>.</v>
      </c>
      <c r="S81" t="str">
        <v>.</v>
      </c>
      <c r="T81" t="str">
        <v>.</v>
      </c>
      <c r="U81" t="str">
        <v>.</v>
      </c>
      <c r="V81" t="str">
        <v>.</v>
      </c>
      <c r="W81" t="str">
        <v>.</v>
      </c>
      <c r="X81" t="str">
        <v>.</v>
      </c>
      <c r="Y81" t="str">
        <v>.</v>
      </c>
      <c r="Z81" t="str">
        <v>.</v>
      </c>
      <c r="AA81" t="str">
        <v>.</v>
      </c>
      <c r="AB81" t="str">
        <v>.</v>
      </c>
      <c r="AC81" t="str">
        <v>.</v>
      </c>
      <c r="AD81" t="str">
        <v>.</v>
      </c>
      <c r="AE81" t="str">
        <v>.</v>
      </c>
      <c r="AF81" t="str">
        <v>.</v>
      </c>
      <c r="AG81" t="str">
        <v>.</v>
      </c>
      <c r="AH81" t="str">
        <v>.</v>
      </c>
      <c r="AI81" t="str">
        <v>#</v>
      </c>
      <c r="AJ81" t="str">
        <v>.</v>
      </c>
      <c r="AK81" t="str">
        <v>.</v>
      </c>
      <c r="AL81" t="str">
        <v>.</v>
      </c>
      <c r="AM81" t="str">
        <v>.</v>
      </c>
      <c r="AN81" t="str">
        <v>.</v>
      </c>
      <c r="AO81" t="str">
        <v>.</v>
      </c>
      <c r="AP81" t="str">
        <v>.</v>
      </c>
      <c r="AQ81" t="str">
        <v>.</v>
      </c>
      <c r="AR81" t="str">
        <v>.</v>
      </c>
      <c r="AS81" t="str">
        <v>.</v>
      </c>
      <c r="AT81" t="str">
        <v>.</v>
      </c>
      <c r="AU81" t="str">
        <v>.</v>
      </c>
      <c r="AV81" t="str">
        <v>.</v>
      </c>
      <c r="AW81" t="str">
        <v>.</v>
      </c>
      <c r="AX81" t="str">
        <v>.</v>
      </c>
      <c r="AY81" t="str">
        <v>.</v>
      </c>
      <c r="AZ81" t="str">
        <v>.</v>
      </c>
      <c r="BA81" t="str">
        <v>.</v>
      </c>
      <c r="BB81" t="str">
        <v>.</v>
      </c>
      <c r="BC81" t="str">
        <v>.</v>
      </c>
      <c r="BD81" t="str">
        <v>.</v>
      </c>
      <c r="BE81" t="str">
        <v>.</v>
      </c>
      <c r="BF81" t="str">
        <v>.</v>
      </c>
      <c r="BG81" t="str">
        <v>.</v>
      </c>
      <c r="BH81" t="str">
        <v>.</v>
      </c>
      <c r="BI81" t="str">
        <v>.</v>
      </c>
      <c r="BJ81" t="str">
        <v>.</v>
      </c>
      <c r="BK81" t="str">
        <v>.</v>
      </c>
      <c r="BL81" t="str">
        <v>.</v>
      </c>
      <c r="BM81" t="str">
        <v>.</v>
      </c>
      <c r="BN81" t="str">
        <v>.</v>
      </c>
      <c r="BO81" t="str">
        <v>.</v>
      </c>
      <c r="BP81" t="str">
        <v>.</v>
      </c>
      <c r="BQ81" t="str">
        <v>.</v>
      </c>
      <c r="BR81" t="str">
        <v>.</v>
      </c>
      <c r="BS81" t="str">
        <v>.</v>
      </c>
      <c r="BT81" t="str">
        <v>.</v>
      </c>
      <c r="BU81" t="str">
        <v>.</v>
      </c>
      <c r="BV81" t="str">
        <v>.</v>
      </c>
      <c r="BW81" t="str">
        <v>.</v>
      </c>
      <c r="BX81" t="str">
        <v>.</v>
      </c>
      <c r="BY81" t="str">
        <v>.</v>
      </c>
      <c r="BZ81" t="str">
        <v>.</v>
      </c>
      <c r="CA81" t="str">
        <v>.</v>
      </c>
      <c r="CB81" t="str">
        <v>.</v>
      </c>
      <c r="CC81" t="str">
        <v>#</v>
      </c>
      <c r="CD81" t="str">
        <v>.</v>
      </c>
      <c r="CE81" t="str">
        <v>.</v>
      </c>
      <c r="CF81" t="str">
        <v>.</v>
      </c>
      <c r="CG81" t="str">
        <v>.</v>
      </c>
      <c r="CH81" t="str">
        <v>.</v>
      </c>
      <c r="CI81" t="str">
        <v>#</v>
      </c>
      <c r="CJ81" t="str">
        <v>.</v>
      </c>
      <c r="CK81" t="str">
        <v>.</v>
      </c>
      <c r="CL81" t="str">
        <v>.</v>
      </c>
      <c r="CM81" t="str">
        <v>.</v>
      </c>
      <c r="CN81" t="str">
        <v>.</v>
      </c>
      <c r="CO81" t="str">
        <v>.</v>
      </c>
      <c r="CP81" t="str">
        <v>.</v>
      </c>
      <c r="CQ81" t="str">
        <v>.</v>
      </c>
      <c r="CR81" t="str">
        <v>.</v>
      </c>
      <c r="CS81" t="str">
        <v>.</v>
      </c>
      <c r="CT81" t="str">
        <v>.</v>
      </c>
      <c r="CU81" t="str">
        <v>.</v>
      </c>
      <c r="CV81" t="str">
        <v>.</v>
      </c>
      <c r="CW81" t="str">
        <v>.</v>
      </c>
      <c r="CX81" t="str">
        <v>#</v>
      </c>
      <c r="CY81" t="str">
        <v>.</v>
      </c>
      <c r="CZ81" t="str">
        <v>.</v>
      </c>
      <c r="DA81" t="str">
        <v>.</v>
      </c>
      <c r="DB81" t="str">
        <v>.</v>
      </c>
      <c r="DC81" t="str">
        <v>.</v>
      </c>
      <c r="DD81" t="str">
        <v>.</v>
      </c>
      <c r="DE81" t="str">
        <v>.</v>
      </c>
      <c r="DF81" t="str">
        <v>.</v>
      </c>
      <c r="DG81" t="str">
        <v>.</v>
      </c>
      <c r="DH81" t="str">
        <v>.</v>
      </c>
      <c r="DI81" t="str">
        <v>.</v>
      </c>
      <c r="DJ81" t="str">
        <v>.</v>
      </c>
      <c r="DK81" t="str">
        <v>.</v>
      </c>
      <c r="DL81" t="str">
        <v>.</v>
      </c>
      <c r="DM81" t="str">
        <v>.</v>
      </c>
      <c r="DN81" t="str">
        <v>.</v>
      </c>
      <c r="DO81" t="str">
        <v>.</v>
      </c>
      <c r="DP81" t="str">
        <v>.</v>
      </c>
      <c r="DQ81" t="str">
        <v>.</v>
      </c>
      <c r="DR81" t="str">
        <v>.</v>
      </c>
      <c r="DS81" t="str">
        <v>.</v>
      </c>
      <c r="DT81" t="str">
        <v>.</v>
      </c>
      <c r="DU81" t="str">
        <v>.</v>
      </c>
      <c r="DV81" t="str">
        <v>.</v>
      </c>
      <c r="DW81" t="str">
        <v>.</v>
      </c>
      <c r="DX81" t="str">
        <v>.</v>
      </c>
      <c r="DY81" t="str">
        <v>.</v>
      </c>
      <c r="DZ81" t="str">
        <v>.</v>
      </c>
      <c r="EA81" t="str">
        <v>.</v>
      </c>
      <c r="EB81" t="str">
        <v>.</v>
      </c>
      <c r="ED81">
        <v>411173</v>
      </c>
      <c r="EE81">
        <v>40117</v>
      </c>
      <c r="EF81" s="3" cm="1">
        <f t="array" ref="EF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"#")*(_xlpm.x&lt;&gt;EE81), _xlpm.x * 10 + _xlpm.d), 0), _xlfn.XLOOKUP(TRUE, ISNUMBER(_xlpm.b), _xlpm.b)))))</f>
        <v>0</v>
      </c>
      <c r="EH81">
        <v>0</v>
      </c>
    </row>
    <row r="82" spans="1:138">
      <c r="A82" s="1" t="s">
        <v>79</v>
      </c>
      <c r="B82" t="s">
        <v>156</v>
      </c>
      <c r="C82" t="str">
        <v>.</v>
      </c>
      <c r="D82" t="str">
        <v>.</v>
      </c>
      <c r="E82" t="str">
        <v>#</v>
      </c>
      <c r="F82" t="str">
        <v>.</v>
      </c>
      <c r="G82" t="str">
        <v>.</v>
      </c>
      <c r="H82" t="str">
        <v>.</v>
      </c>
      <c r="I82" t="str">
        <v>.</v>
      </c>
      <c r="J82" t="str">
        <v>.</v>
      </c>
      <c r="K82" t="str">
        <v>#</v>
      </c>
      <c r="L82" t="str">
        <v>.</v>
      </c>
      <c r="M82" t="str">
        <v>.</v>
      </c>
      <c r="N82" t="str">
        <v>.</v>
      </c>
      <c r="O82" t="str">
        <v>.</v>
      </c>
      <c r="P82" t="str">
        <v>.</v>
      </c>
      <c r="Q82" t="str">
        <v>.</v>
      </c>
      <c r="R82" t="str">
        <v>.</v>
      </c>
      <c r="S82" t="str">
        <v>#</v>
      </c>
      <c r="T82" t="str">
        <v>.</v>
      </c>
      <c r="U82" t="str">
        <v>.</v>
      </c>
      <c r="V82" t="str">
        <v>.</v>
      </c>
      <c r="W82" t="str">
        <v>.</v>
      </c>
      <c r="X82" t="str">
        <v>.</v>
      </c>
      <c r="Y82" t="str">
        <v>.</v>
      </c>
      <c r="Z82" t="str">
        <v>.</v>
      </c>
      <c r="AA82" t="str">
        <v>.</v>
      </c>
      <c r="AB82" t="str">
        <v>.</v>
      </c>
      <c r="AC82" t="str">
        <v>.</v>
      </c>
      <c r="AD82" t="str">
        <v>.</v>
      </c>
      <c r="AE82" t="str">
        <v>.</v>
      </c>
      <c r="AF82" t="str">
        <v>.</v>
      </c>
      <c r="AG82" t="str">
        <v>.</v>
      </c>
      <c r="AH82" t="str">
        <v>.</v>
      </c>
      <c r="AI82" t="str">
        <v>.</v>
      </c>
      <c r="AJ82" t="str">
        <v>.</v>
      </c>
      <c r="AK82" t="str">
        <v>.</v>
      </c>
      <c r="AL82" t="str">
        <v>.</v>
      </c>
      <c r="AM82" t="str">
        <v>.</v>
      </c>
      <c r="AN82" t="str">
        <v>.</v>
      </c>
      <c r="AO82" t="str">
        <v>.</v>
      </c>
      <c r="AP82" t="str">
        <v>.</v>
      </c>
      <c r="AQ82" t="str">
        <v>.</v>
      </c>
      <c r="AR82" t="str">
        <v>.</v>
      </c>
      <c r="AS82" t="str">
        <v>.</v>
      </c>
      <c r="AT82" t="str">
        <v>.</v>
      </c>
      <c r="AU82" t="str">
        <v>.</v>
      </c>
      <c r="AV82" t="str">
        <v>.</v>
      </c>
      <c r="AW82" t="str">
        <v>.</v>
      </c>
      <c r="AX82" t="str">
        <v>.</v>
      </c>
      <c r="AY82" t="str">
        <v>.</v>
      </c>
      <c r="AZ82" t="str">
        <v>.</v>
      </c>
      <c r="BA82" t="str">
        <v>.</v>
      </c>
      <c r="BB82" t="str">
        <v>#</v>
      </c>
      <c r="BC82" t="str">
        <v>.</v>
      </c>
      <c r="BD82" t="str">
        <v>.</v>
      </c>
      <c r="BE82" t="str">
        <v>.</v>
      </c>
      <c r="BF82" t="str">
        <v>.</v>
      </c>
      <c r="BG82" t="str">
        <v>.</v>
      </c>
      <c r="BH82" t="str">
        <v>.</v>
      </c>
      <c r="BI82" t="str">
        <v>.</v>
      </c>
      <c r="BJ82" t="str">
        <v>.</v>
      </c>
      <c r="BK82" t="str">
        <v>.</v>
      </c>
      <c r="BL82" t="str">
        <v>.</v>
      </c>
      <c r="BM82" t="str">
        <v>.</v>
      </c>
      <c r="BN82" t="str">
        <v>.</v>
      </c>
      <c r="BO82" t="str">
        <v>.</v>
      </c>
      <c r="BP82" t="str">
        <v>.</v>
      </c>
      <c r="BQ82" t="str">
        <v>.</v>
      </c>
      <c r="BR82" t="str">
        <v>.</v>
      </c>
      <c r="BS82" t="str">
        <v>.</v>
      </c>
      <c r="BT82" t="str">
        <v>.</v>
      </c>
      <c r="BU82" t="str">
        <v>.</v>
      </c>
      <c r="BV82" t="str">
        <v>.</v>
      </c>
      <c r="BW82" t="str">
        <v>.</v>
      </c>
      <c r="BX82" t="str">
        <v>.</v>
      </c>
      <c r="BY82" t="str">
        <v>.</v>
      </c>
      <c r="BZ82" t="str">
        <v>.</v>
      </c>
      <c r="CA82" t="str">
        <v>#</v>
      </c>
      <c r="CB82" t="str">
        <v>.</v>
      </c>
      <c r="CC82" t="str">
        <v>.</v>
      </c>
      <c r="CD82" t="str">
        <v>.</v>
      </c>
      <c r="CE82" t="str">
        <v>.</v>
      </c>
      <c r="CF82" t="str">
        <v>.</v>
      </c>
      <c r="CG82" t="str">
        <v>.</v>
      </c>
      <c r="CH82" t="str">
        <v>.</v>
      </c>
      <c r="CI82" t="str">
        <v>.</v>
      </c>
      <c r="CJ82" t="str">
        <v>.</v>
      </c>
      <c r="CK82" t="str">
        <v>.</v>
      </c>
      <c r="CL82" t="str">
        <v>.</v>
      </c>
      <c r="CM82" t="str">
        <v>.</v>
      </c>
      <c r="CN82" t="str">
        <v>.</v>
      </c>
      <c r="CO82" t="str">
        <v>.</v>
      </c>
      <c r="CP82" t="str">
        <v>.</v>
      </c>
      <c r="CQ82" t="str">
        <v>.</v>
      </c>
      <c r="CR82" t="str">
        <v>.</v>
      </c>
      <c r="CS82" t="str">
        <v>.</v>
      </c>
      <c r="CT82" t="str">
        <v>.</v>
      </c>
      <c r="CU82" t="str">
        <v>.</v>
      </c>
      <c r="CV82" t="str">
        <v>.</v>
      </c>
      <c r="CW82" t="str">
        <v>.</v>
      </c>
      <c r="CX82" t="str">
        <v>.</v>
      </c>
      <c r="CY82" t="str">
        <v>.</v>
      </c>
      <c r="CZ82" t="str">
        <v>.</v>
      </c>
      <c r="DA82" t="str">
        <v>.</v>
      </c>
      <c r="DB82" t="str">
        <v>.</v>
      </c>
      <c r="DC82" t="str">
        <v>.</v>
      </c>
      <c r="DD82" t="str">
        <v>.</v>
      </c>
      <c r="DE82" t="str">
        <v>.</v>
      </c>
      <c r="DF82" t="str">
        <v>.</v>
      </c>
      <c r="DG82" t="str">
        <v>.</v>
      </c>
      <c r="DH82" t="str">
        <v>.</v>
      </c>
      <c r="DI82" t="str">
        <v>.</v>
      </c>
      <c r="DJ82" t="str">
        <v>.</v>
      </c>
      <c r="DK82" t="str">
        <v>.</v>
      </c>
      <c r="DL82" t="str">
        <v>.</v>
      </c>
      <c r="DM82" t="str">
        <v>.</v>
      </c>
      <c r="DN82" t="str">
        <v>.</v>
      </c>
      <c r="DO82" t="str">
        <v>.</v>
      </c>
      <c r="DP82" t="str">
        <v>.</v>
      </c>
      <c r="DQ82" t="str">
        <v>.</v>
      </c>
      <c r="DR82" t="str">
        <v>.</v>
      </c>
      <c r="DS82" t="str">
        <v>.</v>
      </c>
      <c r="DT82" t="str">
        <v>.</v>
      </c>
      <c r="DU82" t="str">
        <v>.</v>
      </c>
      <c r="DV82" t="str">
        <v>.</v>
      </c>
      <c r="DW82" t="str">
        <v>.</v>
      </c>
      <c r="DX82" t="str">
        <v>.</v>
      </c>
      <c r="DY82" t="str">
        <v>.</v>
      </c>
      <c r="DZ82" t="str">
        <v>.</v>
      </c>
      <c r="EA82" t="str">
        <v>.</v>
      </c>
      <c r="EB82" t="str">
        <v>.</v>
      </c>
      <c r="ED82">
        <v>421173</v>
      </c>
      <c r="EE82">
        <v>41117</v>
      </c>
      <c r="EF82" s="3" cm="1">
        <f t="array" ref="EF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"#")*(_xlpm.x&lt;&gt;EE82), _xlpm.x * 10 + _xlpm.d), 0), _xlfn.XLOOKUP(TRUE, ISNUMBER(_xlpm.b), _xlpm.b)))))</f>
        <v>0</v>
      </c>
      <c r="EH82">
        <v>0</v>
      </c>
    </row>
    <row r="83" spans="1:138">
      <c r="A83" s="1" t="s">
        <v>80</v>
      </c>
      <c r="B83" t="s">
        <v>156</v>
      </c>
      <c r="C83" t="str">
        <v>.</v>
      </c>
      <c r="D83" t="str">
        <v>.</v>
      </c>
      <c r="E83" t="str">
        <v>.</v>
      </c>
      <c r="F83" t="str">
        <v>#</v>
      </c>
      <c r="G83" t="str">
        <v>#</v>
      </c>
      <c r="H83" t="str">
        <v>.</v>
      </c>
      <c r="I83" t="str">
        <v>.</v>
      </c>
      <c r="J83" t="str">
        <v>.</v>
      </c>
      <c r="K83" t="str">
        <v>.</v>
      </c>
      <c r="L83" t="str">
        <v>.</v>
      </c>
      <c r="M83" t="str">
        <v>.</v>
      </c>
      <c r="N83" t="str">
        <v>.</v>
      </c>
      <c r="O83" t="str">
        <v>.</v>
      </c>
      <c r="P83" t="str">
        <v>#</v>
      </c>
      <c r="Q83" t="str">
        <v>.</v>
      </c>
      <c r="R83" t="str">
        <v>#</v>
      </c>
      <c r="S83" t="str">
        <v>.</v>
      </c>
      <c r="T83" t="str">
        <v>.</v>
      </c>
      <c r="U83" t="str">
        <v>.</v>
      </c>
      <c r="V83" t="str">
        <v>.</v>
      </c>
      <c r="W83" t="str">
        <v>.</v>
      </c>
      <c r="X83" t="str">
        <v>.</v>
      </c>
      <c r="Y83" t="str">
        <v>.</v>
      </c>
      <c r="Z83" t="str">
        <v>.</v>
      </c>
      <c r="AA83" t="str">
        <v>#</v>
      </c>
      <c r="AB83" t="str">
        <v>.</v>
      </c>
      <c r="AC83" t="str">
        <v>.</v>
      </c>
      <c r="AD83" t="str">
        <v>.</v>
      </c>
      <c r="AE83" t="str">
        <v>.</v>
      </c>
      <c r="AF83" t="str">
        <v>.</v>
      </c>
      <c r="AG83" t="str">
        <v>.</v>
      </c>
      <c r="AH83" t="str">
        <v>.</v>
      </c>
      <c r="AI83" t="str">
        <v>.</v>
      </c>
      <c r="AJ83" t="str">
        <v>.</v>
      </c>
      <c r="AK83" t="str">
        <v>.</v>
      </c>
      <c r="AL83" t="str">
        <v>.</v>
      </c>
      <c r="AM83" t="str">
        <v>.</v>
      </c>
      <c r="AN83" t="str">
        <v>.</v>
      </c>
      <c r="AO83" t="str">
        <v>.</v>
      </c>
      <c r="AP83" t="str">
        <v>.</v>
      </c>
      <c r="AQ83" t="str">
        <v>.</v>
      </c>
      <c r="AR83" t="str">
        <v>.</v>
      </c>
      <c r="AS83" t="str">
        <v>.</v>
      </c>
      <c r="AT83" t="str">
        <v>.</v>
      </c>
      <c r="AU83" t="str">
        <v>.</v>
      </c>
      <c r="AV83" t="str">
        <v>.</v>
      </c>
      <c r="AW83" t="str">
        <v>.</v>
      </c>
      <c r="AX83" t="str">
        <v>.</v>
      </c>
      <c r="AY83" t="str">
        <v>.</v>
      </c>
      <c r="AZ83" t="str">
        <v>.</v>
      </c>
      <c r="BA83" t="str">
        <v>.</v>
      </c>
      <c r="BB83" t="str">
        <v>.</v>
      </c>
      <c r="BC83" t="str">
        <v>.</v>
      </c>
      <c r="BD83" t="str">
        <v>.</v>
      </c>
      <c r="BE83" t="str">
        <v>.</v>
      </c>
      <c r="BF83" t="str">
        <v>.</v>
      </c>
      <c r="BG83" t="str">
        <v>.</v>
      </c>
      <c r="BH83" t="str">
        <v>.</v>
      </c>
      <c r="BI83" t="str">
        <v>.</v>
      </c>
      <c r="BJ83" t="str">
        <v>.</v>
      </c>
      <c r="BK83" t="str">
        <v>.</v>
      </c>
      <c r="BL83" t="str">
        <v>.</v>
      </c>
      <c r="BM83" t="str">
        <v>.</v>
      </c>
      <c r="BN83" t="str">
        <v>.</v>
      </c>
      <c r="BO83" t="str">
        <v>.</v>
      </c>
      <c r="BP83" t="str">
        <v>.</v>
      </c>
      <c r="BQ83" t="str">
        <v>#</v>
      </c>
      <c r="BR83" t="str">
        <v>.</v>
      </c>
      <c r="BS83" t="str">
        <v>.</v>
      </c>
      <c r="BT83" t="str">
        <v>.</v>
      </c>
      <c r="BU83" t="str">
        <v>.</v>
      </c>
      <c r="BV83" t="str">
        <v>.</v>
      </c>
      <c r="BW83" t="str">
        <v>.</v>
      </c>
      <c r="BX83" t="str">
        <v>.</v>
      </c>
      <c r="BY83" t="str">
        <v>.</v>
      </c>
      <c r="BZ83" t="str">
        <v>.</v>
      </c>
      <c r="CA83" t="str">
        <v>.</v>
      </c>
      <c r="CB83" t="str">
        <v>.</v>
      </c>
      <c r="CC83" t="str">
        <v>.</v>
      </c>
      <c r="CD83" t="str">
        <v>.</v>
      </c>
      <c r="CE83" t="str">
        <v>.</v>
      </c>
      <c r="CF83" t="str">
        <v>#</v>
      </c>
      <c r="CG83" t="str">
        <v>.</v>
      </c>
      <c r="CH83" t="str">
        <v>.</v>
      </c>
      <c r="CI83" t="str">
        <v>.</v>
      </c>
      <c r="CJ83" t="str">
        <v>.</v>
      </c>
      <c r="CK83" t="str">
        <v>.</v>
      </c>
      <c r="CL83" t="str">
        <v>.</v>
      </c>
      <c r="CM83" t="str">
        <v>.</v>
      </c>
      <c r="CN83" t="str">
        <v>.</v>
      </c>
      <c r="CO83" t="str">
        <v>.</v>
      </c>
      <c r="CP83" t="str">
        <v>.</v>
      </c>
      <c r="CQ83" t="str">
        <v>.</v>
      </c>
      <c r="CR83" t="str">
        <v>.</v>
      </c>
      <c r="CS83" t="str">
        <v>.</v>
      </c>
      <c r="CT83" t="str">
        <v>.</v>
      </c>
      <c r="CU83" t="str">
        <v>.</v>
      </c>
      <c r="CV83" t="str">
        <v>.</v>
      </c>
      <c r="CW83" t="str">
        <v>.</v>
      </c>
      <c r="CX83" t="str">
        <v>.</v>
      </c>
      <c r="CY83" t="str">
        <v>.</v>
      </c>
      <c r="CZ83" t="str">
        <v>.</v>
      </c>
      <c r="DA83" t="str">
        <v>.</v>
      </c>
      <c r="DB83" t="str">
        <v>.</v>
      </c>
      <c r="DC83" t="str">
        <v>.</v>
      </c>
      <c r="DD83" t="str">
        <v>.</v>
      </c>
      <c r="DE83" t="str">
        <v>.</v>
      </c>
      <c r="DF83" t="str">
        <v>.</v>
      </c>
      <c r="DG83" t="str">
        <v>.</v>
      </c>
      <c r="DH83" t="str">
        <v>.</v>
      </c>
      <c r="DI83" t="str">
        <v>.</v>
      </c>
      <c r="DJ83" t="str">
        <v>.</v>
      </c>
      <c r="DK83" t="str">
        <v>.</v>
      </c>
      <c r="DL83" t="str">
        <v>.</v>
      </c>
      <c r="DM83" t="str">
        <v>.</v>
      </c>
      <c r="DN83" t="str">
        <v>.</v>
      </c>
      <c r="DO83" t="str">
        <v>.</v>
      </c>
      <c r="DP83" t="str">
        <v>.</v>
      </c>
      <c r="DQ83" t="str">
        <v>.</v>
      </c>
      <c r="DR83" t="str">
        <v>.</v>
      </c>
      <c r="DS83" t="str">
        <v>#</v>
      </c>
      <c r="DT83" t="str">
        <v>.</v>
      </c>
      <c r="DU83" t="str">
        <v>.</v>
      </c>
      <c r="DV83" t="str">
        <v>.</v>
      </c>
      <c r="DW83" t="str">
        <v>.</v>
      </c>
      <c r="DX83" t="str">
        <v>.</v>
      </c>
      <c r="DY83" t="str">
        <v>.</v>
      </c>
      <c r="DZ83" t="str">
        <v>.</v>
      </c>
      <c r="EA83" t="str">
        <v>.</v>
      </c>
      <c r="EB83" t="str">
        <v>.</v>
      </c>
      <c r="ED83">
        <v>431173</v>
      </c>
      <c r="EE83">
        <v>42117</v>
      </c>
      <c r="EF83" s="3" cm="1">
        <f t="array" ref="EF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"#")*(_xlpm.x&lt;&gt;EE83), _xlpm.x * 10 + _xlpm.d), 0), _xlfn.XLOOKUP(TRUE, ISNUMBER(_xlpm.b), _xlpm.b)))))</f>
        <v>0</v>
      </c>
      <c r="EH83">
        <v>0</v>
      </c>
    </row>
    <row r="84" spans="1:138">
      <c r="A84" s="1" t="s">
        <v>81</v>
      </c>
      <c r="B84" t="s">
        <v>156</v>
      </c>
      <c r="C84" t="str">
        <v>.</v>
      </c>
      <c r="D84" t="str">
        <v>.</v>
      </c>
      <c r="E84" t="str">
        <v>.</v>
      </c>
      <c r="F84" t="str">
        <v>.</v>
      </c>
      <c r="G84" t="str">
        <v>.</v>
      </c>
      <c r="H84" t="str">
        <v>.</v>
      </c>
      <c r="I84" t="str">
        <v>.</v>
      </c>
      <c r="J84" t="str">
        <v>.</v>
      </c>
      <c r="K84" t="str">
        <v>.</v>
      </c>
      <c r="L84" t="str">
        <v>.</v>
      </c>
      <c r="M84" t="str">
        <v>.</v>
      </c>
      <c r="N84" t="str">
        <v>.</v>
      </c>
      <c r="O84" t="str">
        <v>.</v>
      </c>
      <c r="P84" t="str">
        <v>.</v>
      </c>
      <c r="Q84" t="str">
        <v>.</v>
      </c>
      <c r="R84" t="str">
        <v>.</v>
      </c>
      <c r="S84" t="str">
        <v>.</v>
      </c>
      <c r="T84" t="str">
        <v>.</v>
      </c>
      <c r="U84" t="str">
        <v>.</v>
      </c>
      <c r="V84" t="str">
        <v>.</v>
      </c>
      <c r="W84" t="str">
        <v>.</v>
      </c>
      <c r="X84" t="str">
        <v>.</v>
      </c>
      <c r="Y84" t="str">
        <v>.</v>
      </c>
      <c r="Z84" t="str">
        <v>.</v>
      </c>
      <c r="AA84" t="str">
        <v>.</v>
      </c>
      <c r="AB84" t="str">
        <v>.</v>
      </c>
      <c r="AC84" t="str">
        <v>.</v>
      </c>
      <c r="AD84" t="str">
        <v>.</v>
      </c>
      <c r="AE84" t="str">
        <v>.</v>
      </c>
      <c r="AF84" t="str">
        <v>.</v>
      </c>
      <c r="AG84" t="str">
        <v>.</v>
      </c>
      <c r="AH84" t="str">
        <v>.</v>
      </c>
      <c r="AI84" t="str">
        <v>.</v>
      </c>
      <c r="AJ84" t="str">
        <v>.</v>
      </c>
      <c r="AK84" t="str">
        <v>.</v>
      </c>
      <c r="AL84" t="str">
        <v>.</v>
      </c>
      <c r="AM84" t="str">
        <v>.</v>
      </c>
      <c r="AN84" t="str">
        <v>.</v>
      </c>
      <c r="AO84" t="str">
        <v>.</v>
      </c>
      <c r="AP84" t="str">
        <v>.</v>
      </c>
      <c r="AQ84" t="str">
        <v>.</v>
      </c>
      <c r="AR84" t="str">
        <v>.</v>
      </c>
      <c r="AS84" t="str">
        <v>.</v>
      </c>
      <c r="AT84" t="str">
        <v>.</v>
      </c>
      <c r="AU84" t="str">
        <v>.</v>
      </c>
      <c r="AV84" t="str">
        <v>.</v>
      </c>
      <c r="AW84" t="str">
        <v>.</v>
      </c>
      <c r="AX84" t="str">
        <v>.</v>
      </c>
      <c r="AY84" t="str">
        <v>.</v>
      </c>
      <c r="AZ84" t="str">
        <v>.</v>
      </c>
      <c r="BA84" t="str">
        <v>.</v>
      </c>
      <c r="BB84" t="str">
        <v>.</v>
      </c>
      <c r="BC84" t="str">
        <v>.</v>
      </c>
      <c r="BD84" t="str">
        <v>.</v>
      </c>
      <c r="BE84" t="str">
        <v>.</v>
      </c>
      <c r="BF84" t="str">
        <v>.</v>
      </c>
      <c r="BG84" t="str">
        <v>.</v>
      </c>
      <c r="BH84" t="str">
        <v>.</v>
      </c>
      <c r="BI84" t="str">
        <v>.</v>
      </c>
      <c r="BJ84" t="str">
        <v>.</v>
      </c>
      <c r="BK84" t="str">
        <v>.</v>
      </c>
      <c r="BL84" t="str">
        <v>.</v>
      </c>
      <c r="BM84" t="str">
        <v>.</v>
      </c>
      <c r="BN84" t="str">
        <v>.</v>
      </c>
      <c r="BO84" t="str">
        <v>.</v>
      </c>
      <c r="BP84" t="str">
        <v>.</v>
      </c>
      <c r="BQ84" t="str">
        <v>.</v>
      </c>
      <c r="BR84" t="str">
        <v>.</v>
      </c>
      <c r="BS84" t="str">
        <v>.</v>
      </c>
      <c r="BT84" t="str">
        <v>.</v>
      </c>
      <c r="BU84" t="str">
        <v>.</v>
      </c>
      <c r="BV84" t="str">
        <v>.</v>
      </c>
      <c r="BW84" t="str">
        <v>.</v>
      </c>
      <c r="BX84" t="str">
        <v>.</v>
      </c>
      <c r="BY84" t="str">
        <v>.</v>
      </c>
      <c r="BZ84" t="str">
        <v>.</v>
      </c>
      <c r="CA84" t="str">
        <v>.</v>
      </c>
      <c r="CB84" t="str">
        <v>.</v>
      </c>
      <c r="CC84" t="str">
        <v>.</v>
      </c>
      <c r="CD84" t="str">
        <v>.</v>
      </c>
      <c r="CE84" t="str">
        <v>.</v>
      </c>
      <c r="CF84" t="str">
        <v>.</v>
      </c>
      <c r="CG84" t="str">
        <v>.</v>
      </c>
      <c r="CH84" t="str">
        <v>.</v>
      </c>
      <c r="CI84" t="str">
        <v>.</v>
      </c>
      <c r="CJ84" t="str">
        <v>.</v>
      </c>
      <c r="CK84" t="str">
        <v>.</v>
      </c>
      <c r="CL84" t="str">
        <v>.</v>
      </c>
      <c r="CM84" t="str">
        <v>#</v>
      </c>
      <c r="CN84" t="str">
        <v>.</v>
      </c>
      <c r="CO84" t="str">
        <v>.</v>
      </c>
      <c r="CP84" t="str">
        <v>.</v>
      </c>
      <c r="CQ84" t="str">
        <v>.</v>
      </c>
      <c r="CR84" t="str">
        <v>.</v>
      </c>
      <c r="CS84" t="str">
        <v>.</v>
      </c>
      <c r="CT84" t="str">
        <v>.</v>
      </c>
      <c r="CU84" t="str">
        <v>.</v>
      </c>
      <c r="CV84" t="str">
        <v>.</v>
      </c>
      <c r="CW84" t="str">
        <v>.</v>
      </c>
      <c r="CX84" t="str">
        <v>.</v>
      </c>
      <c r="CY84" t="str">
        <v>.</v>
      </c>
      <c r="CZ84" t="str">
        <v>.</v>
      </c>
      <c r="DA84" t="str">
        <v>.</v>
      </c>
      <c r="DB84" t="str">
        <v>.</v>
      </c>
      <c r="DC84" t="str">
        <v>.</v>
      </c>
      <c r="DD84" t="str">
        <v>.</v>
      </c>
      <c r="DE84" t="str">
        <v>.</v>
      </c>
      <c r="DF84" t="str">
        <v>.</v>
      </c>
      <c r="DG84" t="str">
        <v>.</v>
      </c>
      <c r="DH84" t="str">
        <v>.</v>
      </c>
      <c r="DI84" t="str">
        <v>.</v>
      </c>
      <c r="DJ84" t="str">
        <v>.</v>
      </c>
      <c r="DK84" t="str">
        <v>.</v>
      </c>
      <c r="DL84" t="str">
        <v>.</v>
      </c>
      <c r="DM84" t="str">
        <v>.</v>
      </c>
      <c r="DN84" t="str">
        <v>.</v>
      </c>
      <c r="DO84" t="str">
        <v>.</v>
      </c>
      <c r="DP84" t="str">
        <v>.</v>
      </c>
      <c r="DQ84" t="str">
        <v>.</v>
      </c>
      <c r="DR84" t="str">
        <v>.</v>
      </c>
      <c r="DS84" t="str">
        <v>.</v>
      </c>
      <c r="DT84" t="str">
        <v>.</v>
      </c>
      <c r="DU84" t="str">
        <v>.</v>
      </c>
      <c r="DV84" t="str">
        <v>.</v>
      </c>
      <c r="DW84" t="str">
        <v>.</v>
      </c>
      <c r="DX84" t="str">
        <v>.</v>
      </c>
      <c r="DY84" t="str">
        <v>.</v>
      </c>
      <c r="DZ84" t="str">
        <v>.</v>
      </c>
      <c r="EA84" t="str">
        <v>.</v>
      </c>
      <c r="EB84" t="str">
        <v>.</v>
      </c>
      <c r="ED84">
        <v>441173</v>
      </c>
      <c r="EE84">
        <v>43117</v>
      </c>
      <c r="EF84" s="3" cm="1">
        <f t="array" ref="EF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"#")*(_xlpm.x&lt;&gt;EE84), _xlpm.x * 10 + _xlpm.d), 0), _xlfn.XLOOKUP(TRUE, ISNUMBER(_xlpm.b), _xlpm.b)))))</f>
        <v>0</v>
      </c>
      <c r="EH84">
        <v>0</v>
      </c>
    </row>
    <row r="85" spans="1:138">
      <c r="A85" s="1" t="s">
        <v>82</v>
      </c>
      <c r="B85" t="s">
        <v>156</v>
      </c>
      <c r="C85" t="str">
        <v>.</v>
      </c>
      <c r="D85" t="str">
        <v>.</v>
      </c>
      <c r="E85" t="str">
        <v>.</v>
      </c>
      <c r="F85" t="str">
        <v>.</v>
      </c>
      <c r="G85" t="str">
        <v>.</v>
      </c>
      <c r="H85" t="str">
        <v>.</v>
      </c>
      <c r="I85" t="str">
        <v>.</v>
      </c>
      <c r="J85" t="str">
        <v>.</v>
      </c>
      <c r="K85" t="str">
        <v>.</v>
      </c>
      <c r="L85" t="str">
        <v>.</v>
      </c>
      <c r="M85" t="str">
        <v>.</v>
      </c>
      <c r="N85" t="str">
        <v>.</v>
      </c>
      <c r="O85" t="str">
        <v>.</v>
      </c>
      <c r="P85" t="str">
        <v>.</v>
      </c>
      <c r="Q85" t="str">
        <v>.</v>
      </c>
      <c r="R85" t="str">
        <v>.</v>
      </c>
      <c r="S85" t="str">
        <v>.</v>
      </c>
      <c r="T85" t="str">
        <v>.</v>
      </c>
      <c r="U85" t="str">
        <v>.</v>
      </c>
      <c r="V85" t="str">
        <v>.</v>
      </c>
      <c r="W85" t="str">
        <v>.</v>
      </c>
      <c r="X85" t="str">
        <v>.</v>
      </c>
      <c r="Y85" t="str">
        <v>.</v>
      </c>
      <c r="Z85" t="str">
        <v>#</v>
      </c>
      <c r="AA85" t="str">
        <v>.</v>
      </c>
      <c r="AB85" t="str">
        <v>.</v>
      </c>
      <c r="AC85" t="str">
        <v>.</v>
      </c>
      <c r="AD85" t="str">
        <v>.</v>
      </c>
      <c r="AE85" t="str">
        <v>.</v>
      </c>
      <c r="AF85" t="str">
        <v>.</v>
      </c>
      <c r="AG85" t="str">
        <v>#</v>
      </c>
      <c r="AH85" t="str">
        <v>.</v>
      </c>
      <c r="AI85" t="str">
        <v>.</v>
      </c>
      <c r="AJ85" t="str">
        <v>.</v>
      </c>
      <c r="AK85" t="str">
        <v>.</v>
      </c>
      <c r="AL85" t="str">
        <v>.</v>
      </c>
      <c r="AM85" t="str">
        <v>.</v>
      </c>
      <c r="AN85" t="str">
        <v>.</v>
      </c>
      <c r="AO85" t="str">
        <v>.</v>
      </c>
      <c r="AP85" t="str">
        <v>.</v>
      </c>
      <c r="AQ85" t="str">
        <v>.</v>
      </c>
      <c r="AR85" t="str">
        <v>.</v>
      </c>
      <c r="AS85" t="str">
        <v>.</v>
      </c>
      <c r="AT85" t="str">
        <v>.</v>
      </c>
      <c r="AU85" t="str">
        <v>.</v>
      </c>
      <c r="AV85" t="str">
        <v>.</v>
      </c>
      <c r="AW85" t="str">
        <v>.</v>
      </c>
      <c r="AX85" t="str">
        <v>.</v>
      </c>
      <c r="AY85" t="str">
        <v>.</v>
      </c>
      <c r="AZ85" t="str">
        <v>.</v>
      </c>
      <c r="BA85" t="str">
        <v>.</v>
      </c>
      <c r="BB85" t="str">
        <v>.</v>
      </c>
      <c r="BC85" t="str">
        <v>.</v>
      </c>
      <c r="BD85" t="str">
        <v>.</v>
      </c>
      <c r="BE85" t="str">
        <v>.</v>
      </c>
      <c r="BF85" t="str">
        <v>.</v>
      </c>
      <c r="BG85" t="str">
        <v>.</v>
      </c>
      <c r="BH85" t="str">
        <v>.</v>
      </c>
      <c r="BI85" t="str">
        <v>.</v>
      </c>
      <c r="BJ85" t="str">
        <v>.</v>
      </c>
      <c r="BK85" t="str">
        <v>.</v>
      </c>
      <c r="BL85" t="str">
        <v>.</v>
      </c>
      <c r="BM85" t="str">
        <v>.</v>
      </c>
      <c r="BN85" t="str">
        <v>.</v>
      </c>
      <c r="BO85" t="str">
        <v>.</v>
      </c>
      <c r="BP85" t="str">
        <v>.</v>
      </c>
      <c r="BQ85" t="str">
        <v>.</v>
      </c>
      <c r="BR85" t="str">
        <v>.</v>
      </c>
      <c r="BS85" t="str">
        <v>.</v>
      </c>
      <c r="BT85" t="str">
        <v>.</v>
      </c>
      <c r="BU85" t="str">
        <v>.</v>
      </c>
      <c r="BV85" t="str">
        <v>.</v>
      </c>
      <c r="BW85" t="str">
        <v>.</v>
      </c>
      <c r="BX85" t="str">
        <v>.</v>
      </c>
      <c r="BY85" t="str">
        <v>.</v>
      </c>
      <c r="BZ85" t="str">
        <v>.</v>
      </c>
      <c r="CA85" t="str">
        <v>.</v>
      </c>
      <c r="CB85" t="str">
        <v>.</v>
      </c>
      <c r="CC85" t="str">
        <v>.</v>
      </c>
      <c r="CD85" t="str">
        <v>.</v>
      </c>
      <c r="CE85" t="str">
        <v>.</v>
      </c>
      <c r="CF85" t="str">
        <v>.</v>
      </c>
      <c r="CG85" t="str">
        <v>.</v>
      </c>
      <c r="CH85" t="str">
        <v>.</v>
      </c>
      <c r="CI85" t="str">
        <v>.</v>
      </c>
      <c r="CJ85" t="str">
        <v>.</v>
      </c>
      <c r="CK85" t="str">
        <v>.</v>
      </c>
      <c r="CL85" t="str">
        <v>.</v>
      </c>
      <c r="CM85" t="str">
        <v>.</v>
      </c>
      <c r="CN85" t="str">
        <v>.</v>
      </c>
      <c r="CO85" t="str">
        <v>.</v>
      </c>
      <c r="CP85" t="str">
        <v>.</v>
      </c>
      <c r="CQ85" t="str">
        <v>.</v>
      </c>
      <c r="CR85" t="str">
        <v>.</v>
      </c>
      <c r="CS85" t="str">
        <v>.</v>
      </c>
      <c r="CT85" t="str">
        <v>.</v>
      </c>
      <c r="CU85" t="str">
        <v>.</v>
      </c>
      <c r="CV85" t="str">
        <v>.</v>
      </c>
      <c r="CW85" t="str">
        <v>.</v>
      </c>
      <c r="CX85" t="str">
        <v>.</v>
      </c>
      <c r="CY85" t="str">
        <v>.</v>
      </c>
      <c r="CZ85" t="str">
        <v>.</v>
      </c>
      <c r="DA85" t="str">
        <v>.</v>
      </c>
      <c r="DB85" t="str">
        <v>.</v>
      </c>
      <c r="DC85" t="str">
        <v>.</v>
      </c>
      <c r="DD85" t="str">
        <v>.</v>
      </c>
      <c r="DE85" t="str">
        <v>#</v>
      </c>
      <c r="DF85" t="str">
        <v>.</v>
      </c>
      <c r="DG85" t="str">
        <v>.</v>
      </c>
      <c r="DH85" t="str">
        <v>.</v>
      </c>
      <c r="DI85" t="str">
        <v>.</v>
      </c>
      <c r="DJ85" t="str">
        <v>.</v>
      </c>
      <c r="DK85" t="str">
        <v>.</v>
      </c>
      <c r="DL85" t="str">
        <v>.</v>
      </c>
      <c r="DM85" t="str">
        <v>.</v>
      </c>
      <c r="DN85" t="str">
        <v>.</v>
      </c>
      <c r="DO85" t="str">
        <v>.</v>
      </c>
      <c r="DP85" t="str">
        <v>.</v>
      </c>
      <c r="DQ85" t="str">
        <v>.</v>
      </c>
      <c r="DR85" t="str">
        <v>.</v>
      </c>
      <c r="DS85" t="str">
        <v>.</v>
      </c>
      <c r="DT85" t="str">
        <v>.</v>
      </c>
      <c r="DU85" t="str">
        <v>.</v>
      </c>
      <c r="DV85" t="str">
        <v>.</v>
      </c>
      <c r="DW85" t="str">
        <v>.</v>
      </c>
      <c r="DX85" t="str">
        <v>.</v>
      </c>
      <c r="DY85" t="str">
        <v>.</v>
      </c>
      <c r="DZ85" t="str">
        <v>.</v>
      </c>
      <c r="EA85" t="str">
        <v>.</v>
      </c>
      <c r="EB85" t="str">
        <v>.</v>
      </c>
      <c r="ED85">
        <v>451173</v>
      </c>
      <c r="EE85">
        <v>44117</v>
      </c>
      <c r="EF85" s="3" cm="1">
        <f t="array" ref="EF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"#")*(_xlpm.x&lt;&gt;EE85), _xlpm.x * 10 + _xlpm.d), 0), _xlfn.XLOOKUP(TRUE, ISNUMBER(_xlpm.b), _xlpm.b)))))</f>
        <v>0</v>
      </c>
      <c r="EH85">
        <v>0</v>
      </c>
    </row>
    <row r="86" spans="1:138">
      <c r="A86" s="1" t="s">
        <v>83</v>
      </c>
      <c r="B86" t="s">
        <v>156</v>
      </c>
      <c r="C86" t="str">
        <v>.</v>
      </c>
      <c r="D86" t="str">
        <v>.</v>
      </c>
      <c r="E86" t="str">
        <v>.</v>
      </c>
      <c r="F86" t="str">
        <v>.</v>
      </c>
      <c r="G86" t="str">
        <v>.</v>
      </c>
      <c r="H86" t="str">
        <v>.</v>
      </c>
      <c r="I86" t="str">
        <v>.</v>
      </c>
      <c r="J86" t="str">
        <v>.</v>
      </c>
      <c r="K86" t="str">
        <v>.</v>
      </c>
      <c r="L86" t="str">
        <v>#</v>
      </c>
      <c r="M86" t="str">
        <v>.</v>
      </c>
      <c r="N86" t="str">
        <v>.</v>
      </c>
      <c r="O86" t="str">
        <v>.</v>
      </c>
      <c r="P86" t="str">
        <v>.</v>
      </c>
      <c r="Q86" t="str">
        <v>.</v>
      </c>
      <c r="R86" t="str">
        <v>.</v>
      </c>
      <c r="S86" t="str">
        <v>.</v>
      </c>
      <c r="T86" t="str">
        <v>.</v>
      </c>
      <c r="U86" t="str">
        <v>.</v>
      </c>
      <c r="V86" t="str">
        <v>.</v>
      </c>
      <c r="W86" t="str">
        <v>.</v>
      </c>
      <c r="X86" t="str">
        <v>.</v>
      </c>
      <c r="Y86" t="str">
        <v>.</v>
      </c>
      <c r="Z86" t="str">
        <v>.</v>
      </c>
      <c r="AA86" t="str">
        <v>.</v>
      </c>
      <c r="AB86" t="str">
        <v>.</v>
      </c>
      <c r="AC86" t="str">
        <v>.</v>
      </c>
      <c r="AD86" t="str">
        <v>.</v>
      </c>
      <c r="AE86" t="str">
        <v>.</v>
      </c>
      <c r="AF86" t="str">
        <v>#</v>
      </c>
      <c r="AG86" t="str">
        <v>.</v>
      </c>
      <c r="AH86" t="str">
        <v>.</v>
      </c>
      <c r="AI86" t="str">
        <v>.</v>
      </c>
      <c r="AJ86" t="str">
        <v>.</v>
      </c>
      <c r="AK86" t="str">
        <v>.</v>
      </c>
      <c r="AL86" t="str">
        <v>.</v>
      </c>
      <c r="AM86" t="str">
        <v>.</v>
      </c>
      <c r="AN86" t="str">
        <v>.</v>
      </c>
      <c r="AO86" t="str">
        <v>.</v>
      </c>
      <c r="AP86" t="str">
        <v>.</v>
      </c>
      <c r="AQ86" t="str">
        <v>.</v>
      </c>
      <c r="AR86" t="str">
        <v>.</v>
      </c>
      <c r="AS86" t="str">
        <v>.</v>
      </c>
      <c r="AT86" t="str">
        <v>.</v>
      </c>
      <c r="AU86" t="str">
        <v>.</v>
      </c>
      <c r="AV86" t="str">
        <v>.</v>
      </c>
      <c r="AW86" t="str">
        <v>.</v>
      </c>
      <c r="AX86" t="str">
        <v>.</v>
      </c>
      <c r="AY86" t="str">
        <v>.</v>
      </c>
      <c r="AZ86" t="str">
        <v>.</v>
      </c>
      <c r="BA86" t="str">
        <v>.</v>
      </c>
      <c r="BB86" t="str">
        <v>.</v>
      </c>
      <c r="BC86" t="str">
        <v>.</v>
      </c>
      <c r="BD86" t="str">
        <v>.</v>
      </c>
      <c r="BE86" t="str">
        <v>.</v>
      </c>
      <c r="BF86" t="str">
        <v>.</v>
      </c>
      <c r="BG86" t="str">
        <v>.</v>
      </c>
      <c r="BH86" t="str">
        <v>.</v>
      </c>
      <c r="BI86" t="str">
        <v>.</v>
      </c>
      <c r="BJ86" t="str">
        <v>.</v>
      </c>
      <c r="BK86" t="str">
        <v>.</v>
      </c>
      <c r="BL86" t="str">
        <v>.</v>
      </c>
      <c r="BM86" t="str">
        <v>.</v>
      </c>
      <c r="BN86" t="str">
        <v>.</v>
      </c>
      <c r="BO86" t="str">
        <v>.</v>
      </c>
      <c r="BP86" t="str">
        <v>.</v>
      </c>
      <c r="BQ86" t="str">
        <v>.</v>
      </c>
      <c r="BR86" t="str">
        <v>.</v>
      </c>
      <c r="BS86" t="str">
        <v>.</v>
      </c>
      <c r="BT86" t="str">
        <v>.</v>
      </c>
      <c r="BU86" t="str">
        <v>.</v>
      </c>
      <c r="BV86" t="str">
        <v>.</v>
      </c>
      <c r="BW86" t="str">
        <v>.</v>
      </c>
      <c r="BX86" t="str">
        <v>.</v>
      </c>
      <c r="BY86" t="str">
        <v>.</v>
      </c>
      <c r="BZ86" t="str">
        <v>.</v>
      </c>
      <c r="CA86" t="str">
        <v>.</v>
      </c>
      <c r="CB86" t="str">
        <v>.</v>
      </c>
      <c r="CC86" t="str">
        <v>.</v>
      </c>
      <c r="CD86" t="str">
        <v>.</v>
      </c>
      <c r="CE86" t="str">
        <v>.</v>
      </c>
      <c r="CF86" t="str">
        <v>.</v>
      </c>
      <c r="CG86" t="str">
        <v>.</v>
      </c>
      <c r="CH86" t="str">
        <v>.</v>
      </c>
      <c r="CI86" t="str">
        <v>.</v>
      </c>
      <c r="CJ86" t="str">
        <v>.</v>
      </c>
      <c r="CK86" t="str">
        <v>.</v>
      </c>
      <c r="CL86" t="str">
        <v>.</v>
      </c>
      <c r="CM86" t="str">
        <v>.</v>
      </c>
      <c r="CN86" t="str">
        <v>.</v>
      </c>
      <c r="CO86" t="str">
        <v>.</v>
      </c>
      <c r="CP86" t="str">
        <v>#</v>
      </c>
      <c r="CQ86" t="str">
        <v>.</v>
      </c>
      <c r="CR86" t="str">
        <v>.</v>
      </c>
      <c r="CS86" t="str">
        <v>.</v>
      </c>
      <c r="CT86" t="str">
        <v>.</v>
      </c>
      <c r="CU86" t="str">
        <v>.</v>
      </c>
      <c r="CV86" t="str">
        <v>.</v>
      </c>
      <c r="CW86" t="str">
        <v>.</v>
      </c>
      <c r="CX86" t="str">
        <v>.</v>
      </c>
      <c r="CY86" t="str">
        <v>.</v>
      </c>
      <c r="CZ86" t="str">
        <v>#</v>
      </c>
      <c r="DA86" t="str">
        <v>.</v>
      </c>
      <c r="DB86" t="str">
        <v>.</v>
      </c>
      <c r="DC86" t="str">
        <v>.</v>
      </c>
      <c r="DD86" t="str">
        <v>.</v>
      </c>
      <c r="DE86" t="str">
        <v>.</v>
      </c>
      <c r="DF86" t="str">
        <v>.</v>
      </c>
      <c r="DG86" t="str">
        <v>.</v>
      </c>
      <c r="DH86" t="str">
        <v>.</v>
      </c>
      <c r="DI86" t="str">
        <v>.</v>
      </c>
      <c r="DJ86" t="str">
        <v>.</v>
      </c>
      <c r="DK86" t="str">
        <v>.</v>
      </c>
      <c r="DL86" t="str">
        <v>.</v>
      </c>
      <c r="DM86" t="str">
        <v>.</v>
      </c>
      <c r="DN86" t="str">
        <v>.</v>
      </c>
      <c r="DO86" t="str">
        <v>.</v>
      </c>
      <c r="DP86" t="str">
        <v>.</v>
      </c>
      <c r="DQ86" t="str">
        <v>.</v>
      </c>
      <c r="DR86" t="str">
        <v>.</v>
      </c>
      <c r="DS86" t="str">
        <v>.</v>
      </c>
      <c r="DT86" t="str">
        <v>.</v>
      </c>
      <c r="DU86" t="str">
        <v>.</v>
      </c>
      <c r="DV86" t="str">
        <v>.</v>
      </c>
      <c r="DW86" t="str">
        <v>.</v>
      </c>
      <c r="DX86" t="str">
        <v>.</v>
      </c>
      <c r="DY86" t="str">
        <v>.</v>
      </c>
      <c r="DZ86" t="str">
        <v>.</v>
      </c>
      <c r="EA86" t="str">
        <v>.</v>
      </c>
      <c r="EB86" t="str">
        <v>.</v>
      </c>
      <c r="ED86">
        <v>461173</v>
      </c>
      <c r="EE86">
        <v>45117</v>
      </c>
      <c r="EF86" s="3" cm="1">
        <f t="array" ref="EF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"#")*(_xlpm.x&lt;&gt;EE86), _xlpm.x * 10 + _xlpm.d), 0), _xlfn.XLOOKUP(TRUE, ISNUMBER(_xlpm.b), _xlpm.b)))))</f>
        <v>0</v>
      </c>
      <c r="EH86">
        <v>0</v>
      </c>
    </row>
    <row r="87" spans="1:138">
      <c r="A87" s="1" t="s">
        <v>84</v>
      </c>
      <c r="B87" t="s">
        <v>156</v>
      </c>
      <c r="C87" t="str">
        <v>.</v>
      </c>
      <c r="D87" t="str">
        <v>.</v>
      </c>
      <c r="E87" t="str">
        <v>.</v>
      </c>
      <c r="F87" t="str">
        <v>.</v>
      </c>
      <c r="G87" t="str">
        <v>.</v>
      </c>
      <c r="H87" t="str">
        <v>.</v>
      </c>
      <c r="I87" t="str">
        <v>.</v>
      </c>
      <c r="J87" t="str">
        <v>.</v>
      </c>
      <c r="K87" t="str">
        <v>.</v>
      </c>
      <c r="L87" t="str">
        <v>.</v>
      </c>
      <c r="M87" t="str">
        <v>.</v>
      </c>
      <c r="N87" t="str">
        <v>.</v>
      </c>
      <c r="O87" t="str">
        <v>.</v>
      </c>
      <c r="P87" t="str">
        <v>.</v>
      </c>
      <c r="Q87" t="str">
        <v>.</v>
      </c>
      <c r="R87" t="str">
        <v>.</v>
      </c>
      <c r="S87" t="str">
        <v>.</v>
      </c>
      <c r="T87" t="str">
        <v>.</v>
      </c>
      <c r="U87" t="str">
        <v>.</v>
      </c>
      <c r="V87" t="str">
        <v>.</v>
      </c>
      <c r="W87" t="str">
        <v>.</v>
      </c>
      <c r="X87" t="str">
        <v>.</v>
      </c>
      <c r="Y87" t="str">
        <v>.</v>
      </c>
      <c r="Z87" t="str">
        <v>.</v>
      </c>
      <c r="AA87" t="str">
        <v>.</v>
      </c>
      <c r="AB87" t="str">
        <v>.</v>
      </c>
      <c r="AC87" t="str">
        <v>#</v>
      </c>
      <c r="AD87" t="str">
        <v>.</v>
      </c>
      <c r="AE87" t="str">
        <v>.</v>
      </c>
      <c r="AF87" t="str">
        <v>.</v>
      </c>
      <c r="AG87" t="str">
        <v>.</v>
      </c>
      <c r="AH87" t="str">
        <v>.</v>
      </c>
      <c r="AI87" t="str">
        <v>.</v>
      </c>
      <c r="AJ87" t="str">
        <v>.</v>
      </c>
      <c r="AK87" t="str">
        <v>.</v>
      </c>
      <c r="AL87" t="str">
        <v>.</v>
      </c>
      <c r="AM87" t="str">
        <v>.</v>
      </c>
      <c r="AN87" t="str">
        <v>.</v>
      </c>
      <c r="AO87" t="str">
        <v>.</v>
      </c>
      <c r="AP87" t="str">
        <v>.</v>
      </c>
      <c r="AQ87" t="str">
        <v>.</v>
      </c>
      <c r="AR87" t="str">
        <v>.</v>
      </c>
      <c r="AS87" t="str">
        <v>.</v>
      </c>
      <c r="AT87" t="str">
        <v>.</v>
      </c>
      <c r="AU87" t="str">
        <v>.</v>
      </c>
      <c r="AV87" t="str">
        <v>.</v>
      </c>
      <c r="AW87" t="str">
        <v>.</v>
      </c>
      <c r="AX87" t="str">
        <v>.</v>
      </c>
      <c r="AY87" t="str">
        <v>.</v>
      </c>
      <c r="AZ87" t="str">
        <v>.</v>
      </c>
      <c r="BA87" t="str">
        <v>.</v>
      </c>
      <c r="BB87" t="str">
        <v>.</v>
      </c>
      <c r="BC87" t="str">
        <v>.</v>
      </c>
      <c r="BD87" t="str">
        <v>.</v>
      </c>
      <c r="BE87" t="str">
        <v>.</v>
      </c>
      <c r="BF87" t="str">
        <v>.</v>
      </c>
      <c r="BG87" t="str">
        <v>.</v>
      </c>
      <c r="BH87" t="str">
        <v>.</v>
      </c>
      <c r="BI87" t="str">
        <v>.</v>
      </c>
      <c r="BJ87" t="str">
        <v>.</v>
      </c>
      <c r="BK87" t="str">
        <v>.</v>
      </c>
      <c r="BL87" t="str">
        <v>.</v>
      </c>
      <c r="BM87" t="str">
        <v>.</v>
      </c>
      <c r="BN87" t="str">
        <v>.</v>
      </c>
      <c r="BO87" t="str">
        <v>.</v>
      </c>
      <c r="BP87" t="str">
        <v>.</v>
      </c>
      <c r="BQ87" t="str">
        <v>.</v>
      </c>
      <c r="BR87" t="str">
        <v>.</v>
      </c>
      <c r="BS87" t="str">
        <v>.</v>
      </c>
      <c r="BT87" t="str">
        <v>.</v>
      </c>
      <c r="BU87" t="str">
        <v>.</v>
      </c>
      <c r="BV87" t="str">
        <v>.</v>
      </c>
      <c r="BW87" t="str">
        <v>.</v>
      </c>
      <c r="BX87" t="str">
        <v>.</v>
      </c>
      <c r="BY87" t="str">
        <v>.</v>
      </c>
      <c r="BZ87" t="str">
        <v>.</v>
      </c>
      <c r="CA87" t="str">
        <v>#</v>
      </c>
      <c r="CB87" t="str">
        <v>.</v>
      </c>
      <c r="CC87" t="str">
        <v>.</v>
      </c>
      <c r="CD87" t="str">
        <v>.</v>
      </c>
      <c r="CE87" t="str">
        <v>.</v>
      </c>
      <c r="CF87" t="str">
        <v>.</v>
      </c>
      <c r="CG87" t="str">
        <v>.</v>
      </c>
      <c r="CH87" t="str">
        <v>.</v>
      </c>
      <c r="CI87" t="str">
        <v>.</v>
      </c>
      <c r="CJ87" t="str">
        <v>.</v>
      </c>
      <c r="CK87" t="str">
        <v>.</v>
      </c>
      <c r="CL87" t="str">
        <v>.</v>
      </c>
      <c r="CM87" t="str">
        <v>.</v>
      </c>
      <c r="CN87" t="str">
        <v>.</v>
      </c>
      <c r="CO87" t="str">
        <v>.</v>
      </c>
      <c r="CP87" t="str">
        <v>.</v>
      </c>
      <c r="CQ87" t="str">
        <v>.</v>
      </c>
      <c r="CR87" t="str">
        <v>#</v>
      </c>
      <c r="CS87" t="str">
        <v>.</v>
      </c>
      <c r="CT87" t="str">
        <v>.</v>
      </c>
      <c r="CU87" t="str">
        <v>.</v>
      </c>
      <c r="CV87" t="str">
        <v>.</v>
      </c>
      <c r="CW87" t="str">
        <v>.</v>
      </c>
      <c r="CX87" t="str">
        <v>.</v>
      </c>
      <c r="CY87" t="str">
        <v>.</v>
      </c>
      <c r="CZ87" t="str">
        <v>.</v>
      </c>
      <c r="DA87" t="str">
        <v>.</v>
      </c>
      <c r="DB87" t="str">
        <v>.</v>
      </c>
      <c r="DC87" t="str">
        <v>.</v>
      </c>
      <c r="DD87" t="str">
        <v>.</v>
      </c>
      <c r="DE87" t="str">
        <v>.</v>
      </c>
      <c r="DF87" t="str">
        <v>.</v>
      </c>
      <c r="DG87" t="str">
        <v>.</v>
      </c>
      <c r="DH87" t="str">
        <v>.</v>
      </c>
      <c r="DI87" t="str">
        <v>.</v>
      </c>
      <c r="DJ87" t="str">
        <v>.</v>
      </c>
      <c r="DK87" t="str">
        <v>.</v>
      </c>
      <c r="DL87" t="str">
        <v>.</v>
      </c>
      <c r="DM87" t="str">
        <v>.</v>
      </c>
      <c r="DN87" t="str">
        <v>.</v>
      </c>
      <c r="DO87" t="str">
        <v>.</v>
      </c>
      <c r="DP87" t="str">
        <v>.</v>
      </c>
      <c r="DQ87" t="str">
        <v>.</v>
      </c>
      <c r="DR87" t="str">
        <v>.</v>
      </c>
      <c r="DS87" t="str">
        <v>.</v>
      </c>
      <c r="DT87" t="str">
        <v>.</v>
      </c>
      <c r="DU87" t="str">
        <v>.</v>
      </c>
      <c r="DV87" t="str">
        <v>.</v>
      </c>
      <c r="DW87" t="str">
        <v>.</v>
      </c>
      <c r="DX87" t="str">
        <v>.</v>
      </c>
      <c r="DY87" t="str">
        <v>.</v>
      </c>
      <c r="DZ87" t="str">
        <v>.</v>
      </c>
      <c r="EA87" t="str">
        <v>.</v>
      </c>
      <c r="EB87" t="str">
        <v>#</v>
      </c>
      <c r="ED87">
        <v>471173</v>
      </c>
      <c r="EE87">
        <v>46117</v>
      </c>
      <c r="EF87" s="3" cm="1">
        <f t="array" ref="EF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"#")*(_xlpm.x&lt;&gt;EE87), _xlpm.x * 10 + _xlpm.d), 0), _xlfn.XLOOKUP(TRUE, ISNUMBER(_xlpm.b), _xlpm.b)))))</f>
        <v>0</v>
      </c>
      <c r="EH87">
        <v>0</v>
      </c>
    </row>
    <row r="88" spans="1:138">
      <c r="A88" s="1" t="s">
        <v>85</v>
      </c>
      <c r="B88" t="s">
        <v>156</v>
      </c>
      <c r="C88" t="str">
        <v>.</v>
      </c>
      <c r="D88" t="str">
        <v>.</v>
      </c>
      <c r="E88" t="str">
        <v>.</v>
      </c>
      <c r="F88" t="str">
        <v>.</v>
      </c>
      <c r="G88" t="str">
        <v>.</v>
      </c>
      <c r="H88" t="str">
        <v>.</v>
      </c>
      <c r="I88" t="str">
        <v>.</v>
      </c>
      <c r="J88" t="str">
        <v>.</v>
      </c>
      <c r="K88" t="str">
        <v>.</v>
      </c>
      <c r="L88" t="str">
        <v>.</v>
      </c>
      <c r="M88" t="str">
        <v>.</v>
      </c>
      <c r="N88" t="str">
        <v>.</v>
      </c>
      <c r="O88" t="str">
        <v>.</v>
      </c>
      <c r="P88" t="str">
        <v>.</v>
      </c>
      <c r="Q88" t="str">
        <v>.</v>
      </c>
      <c r="R88" t="str">
        <v>.</v>
      </c>
      <c r="S88" t="str">
        <v>.</v>
      </c>
      <c r="T88" t="str">
        <v>.</v>
      </c>
      <c r="U88" t="str">
        <v>.</v>
      </c>
      <c r="V88" t="str">
        <v>.</v>
      </c>
      <c r="W88" t="str">
        <v>.</v>
      </c>
      <c r="X88" t="str">
        <v>.</v>
      </c>
      <c r="Y88" t="str">
        <v>.</v>
      </c>
      <c r="Z88" t="str">
        <v>.</v>
      </c>
      <c r="AA88" t="str">
        <v>.</v>
      </c>
      <c r="AB88" t="str">
        <v>.</v>
      </c>
      <c r="AC88" t="str">
        <v>.</v>
      </c>
      <c r="AD88" t="str">
        <v>.</v>
      </c>
      <c r="AE88" t="str">
        <v>.</v>
      </c>
      <c r="AF88" t="str">
        <v>.</v>
      </c>
      <c r="AG88" t="str">
        <v>.</v>
      </c>
      <c r="AH88" t="str">
        <v>#</v>
      </c>
      <c r="AI88" t="str">
        <v>.</v>
      </c>
      <c r="AJ88" t="str">
        <v>.</v>
      </c>
      <c r="AK88" t="str">
        <v>.</v>
      </c>
      <c r="AL88" t="str">
        <v>.</v>
      </c>
      <c r="AM88" t="str">
        <v>.</v>
      </c>
      <c r="AN88" t="str">
        <v>.</v>
      </c>
      <c r="AO88" t="str">
        <v>.</v>
      </c>
      <c r="AP88" t="str">
        <v>.</v>
      </c>
      <c r="AQ88" t="str">
        <v>.</v>
      </c>
      <c r="AR88" t="str">
        <v>.</v>
      </c>
      <c r="AS88" t="str">
        <v>.</v>
      </c>
      <c r="AT88" t="str">
        <v>.</v>
      </c>
      <c r="AU88" t="str">
        <v>.</v>
      </c>
      <c r="AV88" t="str">
        <v>.</v>
      </c>
      <c r="AW88" t="str">
        <v>.</v>
      </c>
      <c r="AX88" t="str">
        <v>.</v>
      </c>
      <c r="AY88" t="str">
        <v>.</v>
      </c>
      <c r="AZ88" t="str">
        <v>.</v>
      </c>
      <c r="BA88" t="str">
        <v>.</v>
      </c>
      <c r="BB88" t="str">
        <v>.</v>
      </c>
      <c r="BC88" t="str">
        <v>.</v>
      </c>
      <c r="BD88" t="str">
        <v>.</v>
      </c>
      <c r="BE88" t="str">
        <v>.</v>
      </c>
      <c r="BF88" t="str">
        <v>.</v>
      </c>
      <c r="BG88" t="str">
        <v>.</v>
      </c>
      <c r="BH88" t="str">
        <v>.</v>
      </c>
      <c r="BI88" t="str">
        <v>.</v>
      </c>
      <c r="BJ88" t="str">
        <v>.</v>
      </c>
      <c r="BK88" t="str">
        <v>.</v>
      </c>
      <c r="BL88" t="str">
        <v>.</v>
      </c>
      <c r="BM88" t="str">
        <v>.</v>
      </c>
      <c r="BN88" t="str">
        <v>.</v>
      </c>
      <c r="BO88" t="str">
        <v>.</v>
      </c>
      <c r="BP88" t="str">
        <v>.</v>
      </c>
      <c r="BQ88" t="str">
        <v>.</v>
      </c>
      <c r="BR88" t="str">
        <v>.</v>
      </c>
      <c r="BS88" t="str">
        <v>.</v>
      </c>
      <c r="BT88" t="str">
        <v>.</v>
      </c>
      <c r="BU88" t="str">
        <v>#</v>
      </c>
      <c r="BV88" t="str">
        <v>.</v>
      </c>
      <c r="BW88" t="str">
        <v>.</v>
      </c>
      <c r="BX88" t="str">
        <v>.</v>
      </c>
      <c r="BY88" t="str">
        <v>.</v>
      </c>
      <c r="BZ88" t="str">
        <v>.</v>
      </c>
      <c r="CA88" t="str">
        <v>.</v>
      </c>
      <c r="CB88" t="str">
        <v>.</v>
      </c>
      <c r="CC88" t="str">
        <v>.</v>
      </c>
      <c r="CD88" t="str">
        <v>.</v>
      </c>
      <c r="CE88" t="str">
        <v>.</v>
      </c>
      <c r="CF88" t="str">
        <v>.</v>
      </c>
      <c r="CG88" t="str">
        <v>.</v>
      </c>
      <c r="CH88" t="str">
        <v>.</v>
      </c>
      <c r="CI88" t="str">
        <v>.</v>
      </c>
      <c r="CJ88" t="str">
        <v>.</v>
      </c>
      <c r="CK88" t="str">
        <v>.</v>
      </c>
      <c r="CL88" t="str">
        <v>.</v>
      </c>
      <c r="CM88" t="str">
        <v>.</v>
      </c>
      <c r="CN88" t="str">
        <v>.</v>
      </c>
      <c r="CO88" t="str">
        <v>.</v>
      </c>
      <c r="CP88" t="str">
        <v>.</v>
      </c>
      <c r="CQ88" t="str">
        <v>.</v>
      </c>
      <c r="CR88" t="str">
        <v>.</v>
      </c>
      <c r="CS88" t="str">
        <v>.</v>
      </c>
      <c r="CT88" t="str">
        <v>.</v>
      </c>
      <c r="CU88" t="str">
        <v>#</v>
      </c>
      <c r="CV88" t="str">
        <v>.</v>
      </c>
      <c r="CW88" t="str">
        <v>.</v>
      </c>
      <c r="CX88" t="str">
        <v>.</v>
      </c>
      <c r="CY88" t="str">
        <v>.</v>
      </c>
      <c r="CZ88" t="str">
        <v>#</v>
      </c>
      <c r="DA88" t="str">
        <v>.</v>
      </c>
      <c r="DB88" t="str">
        <v>.</v>
      </c>
      <c r="DC88" t="str">
        <v>.</v>
      </c>
      <c r="DD88" t="str">
        <v>.</v>
      </c>
      <c r="DE88" t="str">
        <v>.</v>
      </c>
      <c r="DF88" t="str">
        <v>.</v>
      </c>
      <c r="DG88" t="str">
        <v>#</v>
      </c>
      <c r="DH88" t="str">
        <v>.</v>
      </c>
      <c r="DI88" t="str">
        <v>.</v>
      </c>
      <c r="DJ88" t="str">
        <v>.</v>
      </c>
      <c r="DK88" t="str">
        <v>.</v>
      </c>
      <c r="DL88" t="str">
        <v>.</v>
      </c>
      <c r="DM88" t="str">
        <v>.</v>
      </c>
      <c r="DN88" t="str">
        <v>.</v>
      </c>
      <c r="DO88" t="str">
        <v>.</v>
      </c>
      <c r="DP88" t="str">
        <v>.</v>
      </c>
      <c r="DQ88" t="str">
        <v>.</v>
      </c>
      <c r="DR88" t="str">
        <v>.</v>
      </c>
      <c r="DS88" t="str">
        <v>.</v>
      </c>
      <c r="DT88" t="str">
        <v>.</v>
      </c>
      <c r="DU88" t="str">
        <v>.</v>
      </c>
      <c r="DV88" t="str">
        <v>.</v>
      </c>
      <c r="DW88" t="str">
        <v>.</v>
      </c>
      <c r="DX88" t="str">
        <v>#</v>
      </c>
      <c r="DY88" t="str">
        <v>.</v>
      </c>
      <c r="DZ88" t="str">
        <v>.</v>
      </c>
      <c r="EA88" t="str">
        <v>.</v>
      </c>
      <c r="EB88" t="str">
        <v>.</v>
      </c>
      <c r="ED88">
        <v>481173</v>
      </c>
      <c r="EE88">
        <v>47117</v>
      </c>
      <c r="EF88" s="3" cm="1">
        <f t="array" ref="EF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"#")*(_xlpm.x&lt;&gt;EE88), _xlpm.x * 10 + _xlpm.d), 0), _xlfn.XLOOKUP(TRUE, ISNUMBER(_xlpm.b), _xlpm.b)))))</f>
        <v>0</v>
      </c>
      <c r="EH88">
        <v>0</v>
      </c>
    </row>
    <row r="89" spans="1:138">
      <c r="A89" s="1" t="s">
        <v>86</v>
      </c>
      <c r="B89" t="s">
        <v>156</v>
      </c>
      <c r="C89" t="str">
        <v>.</v>
      </c>
      <c r="D89" t="str">
        <v>.</v>
      </c>
      <c r="E89" t="str">
        <v>.</v>
      </c>
      <c r="F89" t="str">
        <v>.</v>
      </c>
      <c r="G89" t="str">
        <v>.</v>
      </c>
      <c r="H89" t="str">
        <v>.</v>
      </c>
      <c r="I89" t="str">
        <v>.</v>
      </c>
      <c r="J89" t="str">
        <v>.</v>
      </c>
      <c r="K89" t="str">
        <v>.</v>
      </c>
      <c r="L89" t="str">
        <v>.</v>
      </c>
      <c r="M89" t="str">
        <v>#</v>
      </c>
      <c r="N89" t="str">
        <v>.</v>
      </c>
      <c r="O89" t="str">
        <v>.</v>
      </c>
      <c r="P89" t="str">
        <v>.</v>
      </c>
      <c r="Q89" t="str">
        <v>.</v>
      </c>
      <c r="R89" t="str">
        <v>.</v>
      </c>
      <c r="S89" t="str">
        <v>.</v>
      </c>
      <c r="T89" t="str">
        <v>.</v>
      </c>
      <c r="U89" t="str">
        <v>.</v>
      </c>
      <c r="V89" t="str">
        <v>.</v>
      </c>
      <c r="W89" t="str">
        <v>.</v>
      </c>
      <c r="X89" t="str">
        <v>.</v>
      </c>
      <c r="Y89" t="str">
        <v>.</v>
      </c>
      <c r="Z89" t="str">
        <v>.</v>
      </c>
      <c r="AA89" t="str">
        <v>.</v>
      </c>
      <c r="AB89" t="str">
        <v>.</v>
      </c>
      <c r="AC89" t="str">
        <v>.</v>
      </c>
      <c r="AD89" t="str">
        <v>.</v>
      </c>
      <c r="AE89" t="str">
        <v>.</v>
      </c>
      <c r="AF89" t="str">
        <v>.</v>
      </c>
      <c r="AG89" t="str">
        <v>.</v>
      </c>
      <c r="AH89" t="str">
        <v>.</v>
      </c>
      <c r="AI89" t="str">
        <v>.</v>
      </c>
      <c r="AJ89" t="str">
        <v>.</v>
      </c>
      <c r="AK89" t="str">
        <v>.</v>
      </c>
      <c r="AL89" t="str">
        <v>.</v>
      </c>
      <c r="AM89" t="str">
        <v>.</v>
      </c>
      <c r="AN89" t="str">
        <v>.</v>
      </c>
      <c r="AO89" t="str">
        <v>.</v>
      </c>
      <c r="AP89" t="str">
        <v>.</v>
      </c>
      <c r="AQ89" t="str">
        <v>.</v>
      </c>
      <c r="AR89" t="str">
        <v>.</v>
      </c>
      <c r="AS89" t="str">
        <v>.</v>
      </c>
      <c r="AT89" t="str">
        <v>.</v>
      </c>
      <c r="AU89" t="str">
        <v>.</v>
      </c>
      <c r="AV89" t="str">
        <v>.</v>
      </c>
      <c r="AW89" t="str">
        <v>.</v>
      </c>
      <c r="AX89" t="str">
        <v>.</v>
      </c>
      <c r="AY89" t="str">
        <v>.</v>
      </c>
      <c r="AZ89" t="str">
        <v>.</v>
      </c>
      <c r="BA89" t="str">
        <v>.</v>
      </c>
      <c r="BB89" t="str">
        <v>.</v>
      </c>
      <c r="BC89" t="str">
        <v>.</v>
      </c>
      <c r="BD89" t="str">
        <v>.</v>
      </c>
      <c r="BE89" t="str">
        <v>.</v>
      </c>
      <c r="BF89" t="str">
        <v>.</v>
      </c>
      <c r="BG89" t="str">
        <v>.</v>
      </c>
      <c r="BH89" t="str">
        <v>.</v>
      </c>
      <c r="BI89" t="str">
        <v>.</v>
      </c>
      <c r="BJ89" t="str">
        <v>.</v>
      </c>
      <c r="BK89" t="str">
        <v>.</v>
      </c>
      <c r="BL89" t="str">
        <v>.</v>
      </c>
      <c r="BM89" t="str">
        <v>.</v>
      </c>
      <c r="BN89" t="str">
        <v>.</v>
      </c>
      <c r="BO89" t="str">
        <v>.</v>
      </c>
      <c r="BP89" t="str">
        <v>.</v>
      </c>
      <c r="BQ89" t="str">
        <v>.</v>
      </c>
      <c r="BR89" t="str">
        <v>.</v>
      </c>
      <c r="BS89" t="str">
        <v>.</v>
      </c>
      <c r="BT89" t="str">
        <v>.</v>
      </c>
      <c r="BU89" t="str">
        <v>.</v>
      </c>
      <c r="BV89" t="str">
        <v>.</v>
      </c>
      <c r="BW89" t="str">
        <v>.</v>
      </c>
      <c r="BX89" t="str">
        <v>.</v>
      </c>
      <c r="BY89" t="str">
        <v>.</v>
      </c>
      <c r="BZ89" t="str">
        <v>.</v>
      </c>
      <c r="CA89" t="str">
        <v>.</v>
      </c>
      <c r="CB89" t="str">
        <v>.</v>
      </c>
      <c r="CC89" t="str">
        <v>.</v>
      </c>
      <c r="CD89" t="str">
        <v>.</v>
      </c>
      <c r="CE89" t="str">
        <v>.</v>
      </c>
      <c r="CF89" t="str">
        <v>.</v>
      </c>
      <c r="CG89" t="str">
        <v>.</v>
      </c>
      <c r="CH89" t="str">
        <v>.</v>
      </c>
      <c r="CI89" t="str">
        <v>.</v>
      </c>
      <c r="CJ89" t="str">
        <v>.</v>
      </c>
      <c r="CK89" t="str">
        <v>.</v>
      </c>
      <c r="CL89" t="str">
        <v>.</v>
      </c>
      <c r="CM89" t="str">
        <v>.</v>
      </c>
      <c r="CN89" t="str">
        <v>.</v>
      </c>
      <c r="CO89" t="str">
        <v>.</v>
      </c>
      <c r="CP89" t="str">
        <v>.</v>
      </c>
      <c r="CQ89" t="str">
        <v>.</v>
      </c>
      <c r="CR89" t="str">
        <v>.</v>
      </c>
      <c r="CS89" t="str">
        <v>.</v>
      </c>
      <c r="CT89" t="str">
        <v>.</v>
      </c>
      <c r="CU89" t="str">
        <v>.</v>
      </c>
      <c r="CV89" t="str">
        <v>.</v>
      </c>
      <c r="CW89" t="str">
        <v>.</v>
      </c>
      <c r="CX89" t="str">
        <v>.</v>
      </c>
      <c r="CY89" t="str">
        <v>.</v>
      </c>
      <c r="CZ89" t="str">
        <v>.</v>
      </c>
      <c r="DA89" t="str">
        <v>.</v>
      </c>
      <c r="DB89" t="str">
        <v>.</v>
      </c>
      <c r="DC89" t="str">
        <v>.</v>
      </c>
      <c r="DD89" t="str">
        <v>.</v>
      </c>
      <c r="DE89" t="str">
        <v>.</v>
      </c>
      <c r="DF89" t="str">
        <v>.</v>
      </c>
      <c r="DG89" t="str">
        <v>.</v>
      </c>
      <c r="DH89" t="str">
        <v>.</v>
      </c>
      <c r="DI89" t="str">
        <v>.</v>
      </c>
      <c r="DJ89" t="str">
        <v>.</v>
      </c>
      <c r="DK89" t="str">
        <v>.</v>
      </c>
      <c r="DL89" t="str">
        <v>.</v>
      </c>
      <c r="DM89" t="str">
        <v>.</v>
      </c>
      <c r="DN89" t="str">
        <v>.</v>
      </c>
      <c r="DO89" t="str">
        <v>.</v>
      </c>
      <c r="DP89" t="str">
        <v>.</v>
      </c>
      <c r="DQ89" t="str">
        <v>.</v>
      </c>
      <c r="DR89" t="str">
        <v>.</v>
      </c>
      <c r="DS89" t="str">
        <v>.</v>
      </c>
      <c r="DT89" t="str">
        <v>.</v>
      </c>
      <c r="DU89" t="str">
        <v>.</v>
      </c>
      <c r="DV89" t="str">
        <v>.</v>
      </c>
      <c r="DW89" t="str">
        <v>.</v>
      </c>
      <c r="DX89" t="str">
        <v>.</v>
      </c>
      <c r="DY89" t="str">
        <v>.</v>
      </c>
      <c r="DZ89" t="str">
        <v>.</v>
      </c>
      <c r="EA89" t="str">
        <v>.</v>
      </c>
      <c r="EB89" t="str">
        <v>.</v>
      </c>
      <c r="ED89">
        <v>491173</v>
      </c>
      <c r="EE89">
        <v>48117</v>
      </c>
      <c r="EF89" s="3" cm="1">
        <f t="array" ref="EF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"#")*(_xlpm.x&lt;&gt;EE89), _xlpm.x * 10 + _xlpm.d), 0), _xlfn.XLOOKUP(TRUE, ISNUMBER(_xlpm.b), _xlpm.b)))))</f>
        <v>0</v>
      </c>
      <c r="EH89">
        <v>0</v>
      </c>
    </row>
    <row r="90" spans="1:138">
      <c r="A90" s="1" t="s">
        <v>87</v>
      </c>
      <c r="B90" t="s">
        <v>156</v>
      </c>
      <c r="C90" t="str">
        <v>.</v>
      </c>
      <c r="D90" t="str">
        <v>.</v>
      </c>
      <c r="E90" t="str">
        <v>.</v>
      </c>
      <c r="F90" t="str">
        <v>.</v>
      </c>
      <c r="G90" t="str">
        <v>#</v>
      </c>
      <c r="H90" t="str">
        <v>.</v>
      </c>
      <c r="I90" t="str">
        <v>.</v>
      </c>
      <c r="J90" t="str">
        <v>.</v>
      </c>
      <c r="K90" t="str">
        <v>.</v>
      </c>
      <c r="L90" t="str">
        <v>.</v>
      </c>
      <c r="M90" t="str">
        <v>.</v>
      </c>
      <c r="N90" t="str">
        <v>#</v>
      </c>
      <c r="O90" t="str">
        <v>.</v>
      </c>
      <c r="P90" t="str">
        <v>#</v>
      </c>
      <c r="Q90" t="str">
        <v>.</v>
      </c>
      <c r="R90" t="str">
        <v>.</v>
      </c>
      <c r="S90" t="str">
        <v>.</v>
      </c>
      <c r="T90" t="str">
        <v>.</v>
      </c>
      <c r="U90" t="str">
        <v>.</v>
      </c>
      <c r="V90" t="str">
        <v>.</v>
      </c>
      <c r="W90" t="str">
        <v>.</v>
      </c>
      <c r="X90" t="str">
        <v>.</v>
      </c>
      <c r="Y90" t="str">
        <v>.</v>
      </c>
      <c r="Z90" t="str">
        <v>.</v>
      </c>
      <c r="AA90" t="str">
        <v>.</v>
      </c>
      <c r="AB90" t="str">
        <v>.</v>
      </c>
      <c r="AC90" t="str">
        <v>.</v>
      </c>
      <c r="AD90" t="str">
        <v>.</v>
      </c>
      <c r="AE90" t="str">
        <v>.</v>
      </c>
      <c r="AF90" t="str">
        <v>.</v>
      </c>
      <c r="AG90" t="str">
        <v>.</v>
      </c>
      <c r="AH90" t="str">
        <v>#</v>
      </c>
      <c r="AI90" t="str">
        <v>.</v>
      </c>
      <c r="AJ90" t="str">
        <v>#</v>
      </c>
      <c r="AK90" t="str">
        <v>.</v>
      </c>
      <c r="AL90" t="str">
        <v>.</v>
      </c>
      <c r="AM90" t="str">
        <v>.</v>
      </c>
      <c r="AN90" t="str">
        <v>.</v>
      </c>
      <c r="AO90" t="str">
        <v>.</v>
      </c>
      <c r="AP90" t="str">
        <v>.</v>
      </c>
      <c r="AQ90" t="str">
        <v>.</v>
      </c>
      <c r="AR90" t="str">
        <v>#</v>
      </c>
      <c r="AS90" t="str">
        <v>.</v>
      </c>
      <c r="AT90" t="str">
        <v>.</v>
      </c>
      <c r="AU90" t="str">
        <v>.</v>
      </c>
      <c r="AV90" t="str">
        <v>.</v>
      </c>
      <c r="AW90" t="str">
        <v>.</v>
      </c>
      <c r="AX90" t="str">
        <v>.</v>
      </c>
      <c r="AY90" t="str">
        <v>.</v>
      </c>
      <c r="AZ90" t="str">
        <v>.</v>
      </c>
      <c r="BA90" t="str">
        <v>.</v>
      </c>
      <c r="BB90" t="str">
        <v>#</v>
      </c>
      <c r="BC90" t="str">
        <v>.</v>
      </c>
      <c r="BD90" t="str">
        <v>.</v>
      </c>
      <c r="BE90" t="str">
        <v>.</v>
      </c>
      <c r="BF90" t="str">
        <v>#</v>
      </c>
      <c r="BG90" t="str">
        <v>.</v>
      </c>
      <c r="BH90" t="str">
        <v>.</v>
      </c>
      <c r="BI90" t="str">
        <v>.</v>
      </c>
      <c r="BJ90" t="str">
        <v>.</v>
      </c>
      <c r="BK90" t="str">
        <v>.</v>
      </c>
      <c r="BL90" t="str">
        <v>.</v>
      </c>
      <c r="BM90" t="str">
        <v>.</v>
      </c>
      <c r="BN90" t="str">
        <v>.</v>
      </c>
      <c r="BO90" t="str">
        <v>.</v>
      </c>
      <c r="BP90" t="str">
        <v>.</v>
      </c>
      <c r="BQ90" t="str">
        <v>.</v>
      </c>
      <c r="BR90" t="str">
        <v>.</v>
      </c>
      <c r="BS90" t="str">
        <v>.</v>
      </c>
      <c r="BT90" t="str">
        <v>.</v>
      </c>
      <c r="BU90" t="str">
        <v>.</v>
      </c>
      <c r="BV90" t="str">
        <v>.</v>
      </c>
      <c r="BW90" t="str">
        <v>#</v>
      </c>
      <c r="BX90" t="str">
        <v>.</v>
      </c>
      <c r="BY90" t="str">
        <v>.</v>
      </c>
      <c r="BZ90" t="str">
        <v>.</v>
      </c>
      <c r="CA90" t="str">
        <v>.</v>
      </c>
      <c r="CB90" t="str">
        <v>.</v>
      </c>
      <c r="CC90" t="str">
        <v>.</v>
      </c>
      <c r="CD90" t="str">
        <v>.</v>
      </c>
      <c r="CE90" t="str">
        <v>.</v>
      </c>
      <c r="CF90" t="str">
        <v>.</v>
      </c>
      <c r="CG90" t="str">
        <v>.</v>
      </c>
      <c r="CH90" t="str">
        <v>.</v>
      </c>
      <c r="CI90" t="str">
        <v>.</v>
      </c>
      <c r="CJ90" t="str">
        <v>.</v>
      </c>
      <c r="CK90" t="str">
        <v>.</v>
      </c>
      <c r="CL90" t="str">
        <v>.</v>
      </c>
      <c r="CM90" t="str">
        <v>#</v>
      </c>
      <c r="CN90" t="str">
        <v>.</v>
      </c>
      <c r="CO90" t="str">
        <v>.</v>
      </c>
      <c r="CP90" t="str">
        <v>.</v>
      </c>
      <c r="CQ90" t="str">
        <v>.</v>
      </c>
      <c r="CR90" t="str">
        <v>.</v>
      </c>
      <c r="CS90" t="str">
        <v>.</v>
      </c>
      <c r="CT90" t="str">
        <v>.</v>
      </c>
      <c r="CU90" t="str">
        <v>.</v>
      </c>
      <c r="CV90" t="str">
        <v>.</v>
      </c>
      <c r="CW90" t="str">
        <v>.</v>
      </c>
      <c r="CX90" t="str">
        <v>.</v>
      </c>
      <c r="CY90" t="str">
        <v>.</v>
      </c>
      <c r="CZ90" t="str">
        <v>.</v>
      </c>
      <c r="DA90" t="str">
        <v>.</v>
      </c>
      <c r="DB90" t="str">
        <v>#</v>
      </c>
      <c r="DC90" t="str">
        <v>.</v>
      </c>
      <c r="DD90" t="str">
        <v>.</v>
      </c>
      <c r="DE90" t="str">
        <v>.</v>
      </c>
      <c r="DF90" t="str">
        <v>.</v>
      </c>
      <c r="DG90" t="str">
        <v>.</v>
      </c>
      <c r="DH90" t="str">
        <v>.</v>
      </c>
      <c r="DI90" t="str">
        <v>.</v>
      </c>
      <c r="DJ90" t="str">
        <v>.</v>
      </c>
      <c r="DK90" t="str">
        <v>.</v>
      </c>
      <c r="DL90" t="str">
        <v>.</v>
      </c>
      <c r="DM90" t="str">
        <v>.</v>
      </c>
      <c r="DN90" t="str">
        <v>.</v>
      </c>
      <c r="DO90" t="str">
        <v>.</v>
      </c>
      <c r="DP90" t="str">
        <v>.</v>
      </c>
      <c r="DQ90" t="str">
        <v>.</v>
      </c>
      <c r="DR90" t="str">
        <v>.</v>
      </c>
      <c r="DS90" t="str">
        <v>.</v>
      </c>
      <c r="DT90" t="str">
        <v>.</v>
      </c>
      <c r="DU90" t="str">
        <v>.</v>
      </c>
      <c r="DV90" t="str">
        <v>.</v>
      </c>
      <c r="DW90" t="str">
        <v>.</v>
      </c>
      <c r="DX90" t="str">
        <v>#</v>
      </c>
      <c r="DY90" t="str">
        <v>.</v>
      </c>
      <c r="DZ90" t="str">
        <v>.</v>
      </c>
      <c r="EA90" t="str">
        <v>.</v>
      </c>
      <c r="EB90" t="str">
        <v>.</v>
      </c>
      <c r="ED90">
        <v>501173</v>
      </c>
      <c r="EE90">
        <v>49117</v>
      </c>
      <c r="EF90" s="3" cm="1">
        <f t="array" ref="EF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"#")*(_xlpm.x&lt;&gt;EE90), _xlpm.x * 10 + _xlpm.d), 0), _xlfn.XLOOKUP(TRUE, ISNUMBER(_xlpm.b), _xlpm.b)))))</f>
        <v>0</v>
      </c>
      <c r="EH90">
        <v>0</v>
      </c>
    </row>
    <row r="91" spans="1:138">
      <c r="A91" s="1" t="s">
        <v>88</v>
      </c>
      <c r="B91" t="s">
        <v>156</v>
      </c>
      <c r="C91" t="str">
        <v>.</v>
      </c>
      <c r="D91" t="str">
        <v>.</v>
      </c>
      <c r="E91" t="str">
        <v>.</v>
      </c>
      <c r="F91" t="str">
        <v>.</v>
      </c>
      <c r="G91" t="str">
        <v>#</v>
      </c>
      <c r="H91" t="str">
        <v>.</v>
      </c>
      <c r="I91" t="str">
        <v>.</v>
      </c>
      <c r="J91" t="str">
        <v>.</v>
      </c>
      <c r="K91" t="str">
        <v>.</v>
      </c>
      <c r="L91" t="str">
        <v>.</v>
      </c>
      <c r="M91" t="str">
        <v>.</v>
      </c>
      <c r="N91" t="str">
        <v>.</v>
      </c>
      <c r="O91" t="str">
        <v>.</v>
      </c>
      <c r="P91" t="str">
        <v>.</v>
      </c>
      <c r="Q91" t="str">
        <v>#</v>
      </c>
      <c r="R91" t="str">
        <v>.</v>
      </c>
      <c r="S91" t="str">
        <v>.</v>
      </c>
      <c r="T91" t="str">
        <v>.</v>
      </c>
      <c r="U91" t="str">
        <v>.</v>
      </c>
      <c r="V91" t="str">
        <v>#</v>
      </c>
      <c r="W91" t="str">
        <v>.</v>
      </c>
      <c r="X91" t="str">
        <v>.</v>
      </c>
      <c r="Y91" t="str">
        <v>.</v>
      </c>
      <c r="Z91" t="str">
        <v>.</v>
      </c>
      <c r="AA91" t="str">
        <v>.</v>
      </c>
      <c r="AB91" t="str">
        <v>.</v>
      </c>
      <c r="AC91" t="str">
        <v>.</v>
      </c>
      <c r="AD91" t="str">
        <v>.</v>
      </c>
      <c r="AE91" t="str">
        <v>.</v>
      </c>
      <c r="AF91" t="str">
        <v>.</v>
      </c>
      <c r="AG91" t="str">
        <v>.</v>
      </c>
      <c r="AH91" t="str">
        <v>.</v>
      </c>
      <c r="AI91" t="str">
        <v>.</v>
      </c>
      <c r="AJ91" t="str">
        <v>.</v>
      </c>
      <c r="AK91" t="str">
        <v>.</v>
      </c>
      <c r="AL91" t="str">
        <v>.</v>
      </c>
      <c r="AM91" t="str">
        <v>#</v>
      </c>
      <c r="AN91" t="str">
        <v>.</v>
      </c>
      <c r="AO91" t="str">
        <v>.</v>
      </c>
      <c r="AP91" t="str">
        <v>.</v>
      </c>
      <c r="AQ91" t="str">
        <v>.</v>
      </c>
      <c r="AR91" t="str">
        <v>.</v>
      </c>
      <c r="AS91" t="str">
        <v>.</v>
      </c>
      <c r="AT91" t="str">
        <v>.</v>
      </c>
      <c r="AU91" t="str">
        <v>.</v>
      </c>
      <c r="AV91" t="str">
        <v>.</v>
      </c>
      <c r="AW91" t="str">
        <v>.</v>
      </c>
      <c r="AX91" t="str">
        <v>#</v>
      </c>
      <c r="AY91" t="str">
        <v>.</v>
      </c>
      <c r="AZ91" t="str">
        <v>.</v>
      </c>
      <c r="BA91" t="str">
        <v>.</v>
      </c>
      <c r="BB91" t="str">
        <v>.</v>
      </c>
      <c r="BC91" t="str">
        <v>.</v>
      </c>
      <c r="BD91" t="str">
        <v>.</v>
      </c>
      <c r="BE91" t="str">
        <v>.</v>
      </c>
      <c r="BF91" t="str">
        <v>.</v>
      </c>
      <c r="BG91" t="str">
        <v>#</v>
      </c>
      <c r="BH91" t="str">
        <v>.</v>
      </c>
      <c r="BI91" t="str">
        <v>.</v>
      </c>
      <c r="BJ91" t="str">
        <v>.</v>
      </c>
      <c r="BK91" t="str">
        <v>.</v>
      </c>
      <c r="BL91" t="str">
        <v>.</v>
      </c>
      <c r="BM91" t="str">
        <v>.</v>
      </c>
      <c r="BN91" t="str">
        <v>.</v>
      </c>
      <c r="BO91" t="str">
        <v>.</v>
      </c>
      <c r="BP91" t="str">
        <v>.</v>
      </c>
      <c r="BQ91" t="str">
        <v>.</v>
      </c>
      <c r="BR91" t="str">
        <v>.</v>
      </c>
      <c r="BS91" t="str">
        <v>.</v>
      </c>
      <c r="BT91" t="str">
        <v>.</v>
      </c>
      <c r="BU91" t="str">
        <v>.</v>
      </c>
      <c r="BV91" t="str">
        <v>.</v>
      </c>
      <c r="BW91" t="str">
        <v>.</v>
      </c>
      <c r="BX91" t="str">
        <v>.</v>
      </c>
      <c r="BY91" t="str">
        <v>.</v>
      </c>
      <c r="BZ91" t="str">
        <v>.</v>
      </c>
      <c r="CA91" t="str">
        <v>#</v>
      </c>
      <c r="CB91" t="str">
        <v>.</v>
      </c>
      <c r="CC91" t="str">
        <v>.</v>
      </c>
      <c r="CD91" t="str">
        <v>.</v>
      </c>
      <c r="CE91" t="str">
        <v>.</v>
      </c>
      <c r="CF91" t="str">
        <v>.</v>
      </c>
      <c r="CG91" t="str">
        <v>.</v>
      </c>
      <c r="CH91" t="str">
        <v>.</v>
      </c>
      <c r="CI91" t="str">
        <v>.</v>
      </c>
      <c r="CJ91" t="str">
        <v>.</v>
      </c>
      <c r="CK91" t="str">
        <v>.</v>
      </c>
      <c r="CL91" t="str">
        <v>.</v>
      </c>
      <c r="CM91" t="str">
        <v>.</v>
      </c>
      <c r="CN91" t="str">
        <v>.</v>
      </c>
      <c r="CO91" t="str">
        <v>#</v>
      </c>
      <c r="CP91" t="str">
        <v>.</v>
      </c>
      <c r="CQ91" t="str">
        <v>.</v>
      </c>
      <c r="CR91" t="str">
        <v>.</v>
      </c>
      <c r="CS91" t="str">
        <v>.</v>
      </c>
      <c r="CT91" t="str">
        <v>.</v>
      </c>
      <c r="CU91" t="str">
        <v>.</v>
      </c>
      <c r="CV91" t="str">
        <v>.</v>
      </c>
      <c r="CW91" t="str">
        <v>.</v>
      </c>
      <c r="CX91" t="str">
        <v>.</v>
      </c>
      <c r="CY91" t="str">
        <v>.</v>
      </c>
      <c r="CZ91" t="str">
        <v>.</v>
      </c>
      <c r="DA91" t="str">
        <v>.</v>
      </c>
      <c r="DB91" t="str">
        <v>.</v>
      </c>
      <c r="DC91" t="str">
        <v>.</v>
      </c>
      <c r="DD91" t="str">
        <v>.</v>
      </c>
      <c r="DE91" t="str">
        <v>#</v>
      </c>
      <c r="DF91" t="str">
        <v>.</v>
      </c>
      <c r="DG91" t="str">
        <v>.</v>
      </c>
      <c r="DH91" t="str">
        <v>.</v>
      </c>
      <c r="DI91" t="str">
        <v>.</v>
      </c>
      <c r="DJ91" t="str">
        <v>.</v>
      </c>
      <c r="DK91" t="str">
        <v>.</v>
      </c>
      <c r="DL91" t="str">
        <v>.</v>
      </c>
      <c r="DM91" t="str">
        <v>.</v>
      </c>
      <c r="DN91" t="str">
        <v>.</v>
      </c>
      <c r="DO91" t="str">
        <v>.</v>
      </c>
      <c r="DP91" t="str">
        <v>#</v>
      </c>
      <c r="DQ91" t="str">
        <v>.</v>
      </c>
      <c r="DR91" t="str">
        <v>.</v>
      </c>
      <c r="DS91" t="str">
        <v>.</v>
      </c>
      <c r="DT91" t="str">
        <v>#</v>
      </c>
      <c r="DU91" t="str">
        <v>.</v>
      </c>
      <c r="DV91" t="str">
        <v>.</v>
      </c>
      <c r="DW91" t="str">
        <v>.</v>
      </c>
      <c r="DX91" t="str">
        <v>.</v>
      </c>
      <c r="DY91" t="str">
        <v>.</v>
      </c>
      <c r="DZ91" t="str">
        <v>.</v>
      </c>
      <c r="EA91" t="str">
        <v>.</v>
      </c>
      <c r="EB91" t="str">
        <v>.</v>
      </c>
      <c r="ED91">
        <v>511173</v>
      </c>
      <c r="EE91">
        <v>50117</v>
      </c>
      <c r="EF91" s="3" cm="1">
        <f t="array" ref="EF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"#")*(_xlpm.x&lt;&gt;EE91), _xlpm.x * 10 + _xlpm.d), 0), _xlfn.XLOOKUP(TRUE, ISNUMBER(_xlpm.b), _xlpm.b)))))</f>
        <v>0</v>
      </c>
      <c r="EH91">
        <v>0</v>
      </c>
    </row>
    <row r="92" spans="1:138">
      <c r="A92" s="1" t="s">
        <v>89</v>
      </c>
      <c r="B92" t="s">
        <v>156</v>
      </c>
      <c r="C92" t="str">
        <v>.</v>
      </c>
      <c r="D92" t="str">
        <v>.</v>
      </c>
      <c r="E92" t="str">
        <v>.</v>
      </c>
      <c r="F92" t="str">
        <v>.</v>
      </c>
      <c r="G92" t="str">
        <v>.</v>
      </c>
      <c r="H92" t="str">
        <v>.</v>
      </c>
      <c r="I92" t="str">
        <v>.</v>
      </c>
      <c r="J92" t="str">
        <v>.</v>
      </c>
      <c r="K92" t="str">
        <v>.</v>
      </c>
      <c r="L92" t="str">
        <v>.</v>
      </c>
      <c r="M92" t="str">
        <v>.</v>
      </c>
      <c r="N92" t="str">
        <v>.</v>
      </c>
      <c r="O92" t="str">
        <v>.</v>
      </c>
      <c r="P92" t="str">
        <v>.</v>
      </c>
      <c r="Q92" t="str">
        <v>.</v>
      </c>
      <c r="R92" t="str">
        <v>.</v>
      </c>
      <c r="S92" t="str">
        <v>#</v>
      </c>
      <c r="T92" t="str">
        <v>.</v>
      </c>
      <c r="U92" t="str">
        <v>.</v>
      </c>
      <c r="V92" t="str">
        <v>.</v>
      </c>
      <c r="W92" t="str">
        <v>.</v>
      </c>
      <c r="X92" t="str">
        <v>.</v>
      </c>
      <c r="Y92" t="str">
        <v>.</v>
      </c>
      <c r="Z92" t="str">
        <v>.</v>
      </c>
      <c r="AA92" t="str">
        <v>.</v>
      </c>
      <c r="AB92" t="str">
        <v>.</v>
      </c>
      <c r="AC92" t="str">
        <v>.</v>
      </c>
      <c r="AD92" t="str">
        <v>.</v>
      </c>
      <c r="AE92" t="str">
        <v>.</v>
      </c>
      <c r="AF92" t="str">
        <v>.</v>
      </c>
      <c r="AG92" t="str">
        <v>.</v>
      </c>
      <c r="AH92" t="str">
        <v>.</v>
      </c>
      <c r="AI92" t="str">
        <v>#</v>
      </c>
      <c r="AJ92" t="str">
        <v>.</v>
      </c>
      <c r="AK92" t="str">
        <v>.</v>
      </c>
      <c r="AL92" t="str">
        <v>.</v>
      </c>
      <c r="AM92" t="str">
        <v>.</v>
      </c>
      <c r="AN92" t="str">
        <v>.</v>
      </c>
      <c r="AO92" t="str">
        <v>#</v>
      </c>
      <c r="AP92" t="str">
        <v>.</v>
      </c>
      <c r="AQ92" t="str">
        <v>.</v>
      </c>
      <c r="AR92" t="str">
        <v>.</v>
      </c>
      <c r="AS92" t="str">
        <v>.</v>
      </c>
      <c r="AT92" t="str">
        <v>.</v>
      </c>
      <c r="AU92" t="str">
        <v>#</v>
      </c>
      <c r="AV92" t="str">
        <v>.</v>
      </c>
      <c r="AW92" t="str">
        <v>.</v>
      </c>
      <c r="AX92" t="str">
        <v>.</v>
      </c>
      <c r="AY92" t="str">
        <v>.</v>
      </c>
      <c r="AZ92" t="str">
        <v>.</v>
      </c>
      <c r="BA92" t="str">
        <v>.</v>
      </c>
      <c r="BB92" t="str">
        <v>.</v>
      </c>
      <c r="BC92" t="str">
        <v>.</v>
      </c>
      <c r="BD92" t="str">
        <v>.</v>
      </c>
      <c r="BE92" t="str">
        <v>.</v>
      </c>
      <c r="BF92" t="str">
        <v>.</v>
      </c>
      <c r="BG92" t="str">
        <v>#</v>
      </c>
      <c r="BH92" t="str">
        <v>.</v>
      </c>
      <c r="BI92" t="str">
        <v>.</v>
      </c>
      <c r="BJ92" t="str">
        <v>.</v>
      </c>
      <c r="BK92" t="str">
        <v>.</v>
      </c>
      <c r="BL92" t="str">
        <v>#</v>
      </c>
      <c r="BM92" t="str">
        <v>.</v>
      </c>
      <c r="BN92" t="str">
        <v>.</v>
      </c>
      <c r="BO92" t="str">
        <v>.</v>
      </c>
      <c r="BP92" t="str">
        <v>.</v>
      </c>
      <c r="BQ92" t="str">
        <v>.</v>
      </c>
      <c r="BR92" t="str">
        <v>.</v>
      </c>
      <c r="BS92" t="str">
        <v>.</v>
      </c>
      <c r="BT92" t="str">
        <v>.</v>
      </c>
      <c r="BU92" t="str">
        <v>.</v>
      </c>
      <c r="BV92" t="str">
        <v>.</v>
      </c>
      <c r="BW92" t="str">
        <v>.</v>
      </c>
      <c r="BX92" t="str">
        <v>.</v>
      </c>
      <c r="BY92" t="str">
        <v>.</v>
      </c>
      <c r="BZ92" t="str">
        <v>.</v>
      </c>
      <c r="CA92" t="str">
        <v>.</v>
      </c>
      <c r="CB92" t="str">
        <v>.</v>
      </c>
      <c r="CC92" t="str">
        <v>.</v>
      </c>
      <c r="CD92" t="str">
        <v>.</v>
      </c>
      <c r="CE92" t="str">
        <v>.</v>
      </c>
      <c r="CF92" t="str">
        <v>.</v>
      </c>
      <c r="CG92" t="str">
        <v>#</v>
      </c>
      <c r="CH92" t="str">
        <v>.</v>
      </c>
      <c r="CI92" t="str">
        <v>.</v>
      </c>
      <c r="CJ92" t="str">
        <v>.</v>
      </c>
      <c r="CK92" t="str">
        <v>.</v>
      </c>
      <c r="CL92" t="str">
        <v>.</v>
      </c>
      <c r="CM92" t="str">
        <v>#</v>
      </c>
      <c r="CN92" t="str">
        <v>.</v>
      </c>
      <c r="CO92" t="str">
        <v>.</v>
      </c>
      <c r="CP92" t="str">
        <v>.</v>
      </c>
      <c r="CQ92" t="str">
        <v>.</v>
      </c>
      <c r="CR92" t="str">
        <v>.</v>
      </c>
      <c r="CS92" t="str">
        <v>.</v>
      </c>
      <c r="CT92" t="str">
        <v>.</v>
      </c>
      <c r="CU92" t="str">
        <v>.</v>
      </c>
      <c r="CV92" t="str">
        <v>.</v>
      </c>
      <c r="CW92" t="str">
        <v>.</v>
      </c>
      <c r="CX92" t="str">
        <v>.</v>
      </c>
      <c r="CY92" t="str">
        <v>.</v>
      </c>
      <c r="CZ92" t="str">
        <v>.</v>
      </c>
      <c r="DA92" t="str">
        <v>.</v>
      </c>
      <c r="DB92" t="str">
        <v>.</v>
      </c>
      <c r="DC92" t="str">
        <v>.</v>
      </c>
      <c r="DD92" t="str">
        <v>.</v>
      </c>
      <c r="DE92" t="str">
        <v>.</v>
      </c>
      <c r="DF92" t="str">
        <v>.</v>
      </c>
      <c r="DG92" t="str">
        <v>#</v>
      </c>
      <c r="DH92" t="str">
        <v>.</v>
      </c>
      <c r="DI92" t="str">
        <v>.</v>
      </c>
      <c r="DJ92" t="str">
        <v>.</v>
      </c>
      <c r="DK92" t="str">
        <v>.</v>
      </c>
      <c r="DL92" t="str">
        <v>.</v>
      </c>
      <c r="DM92" t="str">
        <v>.</v>
      </c>
      <c r="DN92" t="str">
        <v>.</v>
      </c>
      <c r="DO92" t="str">
        <v>.</v>
      </c>
      <c r="DP92" t="str">
        <v>.</v>
      </c>
      <c r="DQ92" t="str">
        <v>.</v>
      </c>
      <c r="DR92" t="str">
        <v>.</v>
      </c>
      <c r="DS92" t="str">
        <v>.</v>
      </c>
      <c r="DT92" t="str">
        <v>.</v>
      </c>
      <c r="DU92" t="str">
        <v>.</v>
      </c>
      <c r="DV92" t="str">
        <v>.</v>
      </c>
      <c r="DW92" t="str">
        <v>.</v>
      </c>
      <c r="DX92" t="str">
        <v>.</v>
      </c>
      <c r="DY92" t="str">
        <v>.</v>
      </c>
      <c r="DZ92" t="str">
        <v>.</v>
      </c>
      <c r="EA92" t="str">
        <v>.</v>
      </c>
      <c r="EB92" t="str">
        <v>.</v>
      </c>
      <c r="ED92">
        <v>521173</v>
      </c>
      <c r="EE92">
        <v>51117</v>
      </c>
      <c r="EF92" s="3" cm="1">
        <f t="array" ref="EF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"#")*(_xlpm.x&lt;&gt;EE92), _xlpm.x * 10 + _xlpm.d), 0), _xlfn.XLOOKUP(TRUE, ISNUMBER(_xlpm.b), _xlpm.b)))))</f>
        <v>0</v>
      </c>
      <c r="EH92">
        <v>0</v>
      </c>
    </row>
    <row r="93" spans="1:138">
      <c r="A93" s="1" t="s">
        <v>90</v>
      </c>
      <c r="B93" t="s">
        <v>156</v>
      </c>
      <c r="C93" t="str">
        <v>.</v>
      </c>
      <c r="D93" t="str">
        <v>.</v>
      </c>
      <c r="E93" t="str">
        <v>.</v>
      </c>
      <c r="F93" t="str">
        <v>.</v>
      </c>
      <c r="G93" t="str">
        <v>.</v>
      </c>
      <c r="H93" t="str">
        <v>.</v>
      </c>
      <c r="I93" t="str">
        <v>.</v>
      </c>
      <c r="J93" t="str">
        <v>.</v>
      </c>
      <c r="K93" t="str">
        <v>.</v>
      </c>
      <c r="L93" t="str">
        <v>.</v>
      </c>
      <c r="M93" t="str">
        <v>.</v>
      </c>
      <c r="N93" t="str">
        <v>.</v>
      </c>
      <c r="O93" t="str">
        <v>.</v>
      </c>
      <c r="P93" t="str">
        <v>.</v>
      </c>
      <c r="Q93" t="str">
        <v>.</v>
      </c>
      <c r="R93" t="str">
        <v>.</v>
      </c>
      <c r="S93" t="str">
        <v>.</v>
      </c>
      <c r="T93" t="str">
        <v>.</v>
      </c>
      <c r="U93" t="str">
        <v>.</v>
      </c>
      <c r="V93" t="str">
        <v>.</v>
      </c>
      <c r="W93" t="str">
        <v>.</v>
      </c>
      <c r="X93" t="str">
        <v>.</v>
      </c>
      <c r="Y93" t="str">
        <v>.</v>
      </c>
      <c r="Z93" t="str">
        <v>#</v>
      </c>
      <c r="AA93" t="str">
        <v>.</v>
      </c>
      <c r="AB93" t="str">
        <v>.</v>
      </c>
      <c r="AC93" t="str">
        <v>.</v>
      </c>
      <c r="AD93" t="str">
        <v>.</v>
      </c>
      <c r="AE93" t="str">
        <v>.</v>
      </c>
      <c r="AF93" t="str">
        <v>.</v>
      </c>
      <c r="AG93" t="str">
        <v>.</v>
      </c>
      <c r="AH93" t="str">
        <v>.</v>
      </c>
      <c r="AI93" t="str">
        <v>.</v>
      </c>
      <c r="AJ93" t="str">
        <v>.</v>
      </c>
      <c r="AK93" t="str">
        <v>.</v>
      </c>
      <c r="AL93" t="str">
        <v>.</v>
      </c>
      <c r="AM93" t="str">
        <v>.</v>
      </c>
      <c r="AN93" t="str">
        <v>.</v>
      </c>
      <c r="AO93" t="str">
        <v>.</v>
      </c>
      <c r="AP93" t="str">
        <v>.</v>
      </c>
      <c r="AQ93" t="str">
        <v>.</v>
      </c>
      <c r="AR93" t="str">
        <v>.</v>
      </c>
      <c r="AS93" t="str">
        <v>.</v>
      </c>
      <c r="AT93" t="str">
        <v>.</v>
      </c>
      <c r="AU93" t="str">
        <v>.</v>
      </c>
      <c r="AV93" t="str">
        <v>.</v>
      </c>
      <c r="AW93" t="str">
        <v>.</v>
      </c>
      <c r="AX93" t="str">
        <v>#</v>
      </c>
      <c r="AY93" t="str">
        <v>.</v>
      </c>
      <c r="AZ93" t="str">
        <v>.</v>
      </c>
      <c r="BA93" t="str">
        <v>.</v>
      </c>
      <c r="BB93" t="str">
        <v>.</v>
      </c>
      <c r="BC93" t="str">
        <v>.</v>
      </c>
      <c r="BD93" t="str">
        <v>.</v>
      </c>
      <c r="BE93" t="str">
        <v>.</v>
      </c>
      <c r="BF93" t="str">
        <v>.</v>
      </c>
      <c r="BG93" t="str">
        <v>.</v>
      </c>
      <c r="BH93" t="str">
        <v>.</v>
      </c>
      <c r="BI93" t="str">
        <v>.</v>
      </c>
      <c r="BJ93" t="str">
        <v>.</v>
      </c>
      <c r="BK93" t="str">
        <v>.</v>
      </c>
      <c r="BL93" t="str">
        <v>.</v>
      </c>
      <c r="BM93" t="str">
        <v>.</v>
      </c>
      <c r="BN93" t="str">
        <v>.</v>
      </c>
      <c r="BO93" t="str">
        <v>.</v>
      </c>
      <c r="BP93" t="str">
        <v>.</v>
      </c>
      <c r="BQ93" t="str">
        <v>.</v>
      </c>
      <c r="BR93" t="str">
        <v>.</v>
      </c>
      <c r="BS93" t="str">
        <v>.</v>
      </c>
      <c r="BT93" t="str">
        <v>.</v>
      </c>
      <c r="BU93" t="str">
        <v>.</v>
      </c>
      <c r="BV93" t="str">
        <v>.</v>
      </c>
      <c r="BW93" t="str">
        <v>.</v>
      </c>
      <c r="BX93" t="str">
        <v>.</v>
      </c>
      <c r="BY93" t="str">
        <v>.</v>
      </c>
      <c r="BZ93" t="str">
        <v>.</v>
      </c>
      <c r="CA93" t="str">
        <v>.</v>
      </c>
      <c r="CB93" t="str">
        <v>.</v>
      </c>
      <c r="CC93" t="str">
        <v>.</v>
      </c>
      <c r="CD93" t="str">
        <v>.</v>
      </c>
      <c r="CE93" t="str">
        <v>.</v>
      </c>
      <c r="CF93" t="str">
        <v>.</v>
      </c>
      <c r="CG93" t="str">
        <v>.</v>
      </c>
      <c r="CH93" t="str">
        <v>.</v>
      </c>
      <c r="CI93" t="str">
        <v>.</v>
      </c>
      <c r="CJ93" t="str">
        <v>.</v>
      </c>
      <c r="CK93" t="str">
        <v>.</v>
      </c>
      <c r="CL93" t="str">
        <v>.</v>
      </c>
      <c r="CM93" t="str">
        <v>.</v>
      </c>
      <c r="CN93" t="str">
        <v>.</v>
      </c>
      <c r="CO93" t="str">
        <v>.</v>
      </c>
      <c r="CP93" t="str">
        <v>.</v>
      </c>
      <c r="CQ93" t="str">
        <v>.</v>
      </c>
      <c r="CR93" t="str">
        <v>.</v>
      </c>
      <c r="CS93" t="str">
        <v>.</v>
      </c>
      <c r="CT93" t="str">
        <v>.</v>
      </c>
      <c r="CU93" t="str">
        <v>.</v>
      </c>
      <c r="CV93" t="str">
        <v>.</v>
      </c>
      <c r="CW93" t="str">
        <v>.</v>
      </c>
      <c r="CX93" t="str">
        <v>.</v>
      </c>
      <c r="CY93" t="str">
        <v>.</v>
      </c>
      <c r="CZ93" t="str">
        <v>.</v>
      </c>
      <c r="DA93" t="str">
        <v>.</v>
      </c>
      <c r="DB93" t="str">
        <v>.</v>
      </c>
      <c r="DC93" t="str">
        <v>.</v>
      </c>
      <c r="DD93" t="str">
        <v>.</v>
      </c>
      <c r="DE93" t="str">
        <v>.</v>
      </c>
      <c r="DF93" t="str">
        <v>#</v>
      </c>
      <c r="DG93" t="str">
        <v>.</v>
      </c>
      <c r="DH93" t="str">
        <v>.</v>
      </c>
      <c r="DI93" t="str">
        <v>.</v>
      </c>
      <c r="DJ93" t="str">
        <v>.</v>
      </c>
      <c r="DK93" t="str">
        <v>.</v>
      </c>
      <c r="DL93" t="str">
        <v>.</v>
      </c>
      <c r="DM93" t="str">
        <v>.</v>
      </c>
      <c r="DN93" t="str">
        <v>.</v>
      </c>
      <c r="DO93" t="str">
        <v>.</v>
      </c>
      <c r="DP93" t="str">
        <v>.</v>
      </c>
      <c r="DQ93" t="str">
        <v>.</v>
      </c>
      <c r="DR93" t="str">
        <v>.</v>
      </c>
      <c r="DS93" t="str">
        <v>.</v>
      </c>
      <c r="DT93" t="str">
        <v>.</v>
      </c>
      <c r="DU93" t="str">
        <v>.</v>
      </c>
      <c r="DV93" t="str">
        <v>.</v>
      </c>
      <c r="DW93" t="str">
        <v>.</v>
      </c>
      <c r="DX93" t="str">
        <v>.</v>
      </c>
      <c r="DY93" t="str">
        <v>.</v>
      </c>
      <c r="DZ93" t="str">
        <v>.</v>
      </c>
      <c r="EA93" t="str">
        <v>.</v>
      </c>
      <c r="EB93" t="str">
        <v>#</v>
      </c>
      <c r="ED93">
        <v>531173</v>
      </c>
      <c r="EE93">
        <v>52117</v>
      </c>
      <c r="EF93" s="3" cm="1">
        <f t="array" ref="EF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"#")*(_xlpm.x&lt;&gt;EE93), _xlpm.x * 10 + _xlpm.d), 0), _xlfn.XLOOKUP(TRUE, ISNUMBER(_xlpm.b), _xlpm.b)))))</f>
        <v>0</v>
      </c>
      <c r="EH93">
        <v>0</v>
      </c>
    </row>
    <row r="94" spans="1:138">
      <c r="A94" s="1" t="s">
        <v>91</v>
      </c>
      <c r="B94" t="s">
        <v>156</v>
      </c>
      <c r="C94" t="str">
        <v>#</v>
      </c>
      <c r="D94" t="str">
        <v>.</v>
      </c>
      <c r="E94" t="str">
        <v>.</v>
      </c>
      <c r="F94" t="str">
        <v>.</v>
      </c>
      <c r="G94" t="str">
        <v>.</v>
      </c>
      <c r="H94" t="str">
        <v>.</v>
      </c>
      <c r="I94" t="str">
        <v>.</v>
      </c>
      <c r="J94" t="str">
        <v>.</v>
      </c>
      <c r="K94" t="str">
        <v>.</v>
      </c>
      <c r="L94" t="str">
        <v>.</v>
      </c>
      <c r="M94" t="str">
        <v>.</v>
      </c>
      <c r="N94" t="str">
        <v>.</v>
      </c>
      <c r="O94" t="str">
        <v>.</v>
      </c>
      <c r="P94" t="str">
        <v>.</v>
      </c>
      <c r="Q94" t="str">
        <v>.</v>
      </c>
      <c r="R94" t="str">
        <v>.</v>
      </c>
      <c r="S94" t="str">
        <v>.</v>
      </c>
      <c r="T94" t="str">
        <v>.</v>
      </c>
      <c r="U94" t="str">
        <v>.</v>
      </c>
      <c r="V94" t="str">
        <v>.</v>
      </c>
      <c r="W94" t="str">
        <v>.</v>
      </c>
      <c r="X94" t="str">
        <v>.</v>
      </c>
      <c r="Y94" t="str">
        <v>.</v>
      </c>
      <c r="Z94" t="str">
        <v>.</v>
      </c>
      <c r="AA94" t="str">
        <v>.</v>
      </c>
      <c r="AB94" t="str">
        <v>.</v>
      </c>
      <c r="AC94" t="str">
        <v>.</v>
      </c>
      <c r="AD94" t="str">
        <v>.</v>
      </c>
      <c r="AE94" t="str">
        <v>.</v>
      </c>
      <c r="AF94" t="str">
        <v>.</v>
      </c>
      <c r="AG94" t="str">
        <v>.</v>
      </c>
      <c r="AH94" t="str">
        <v>.</v>
      </c>
      <c r="AI94" t="str">
        <v>.</v>
      </c>
      <c r="AJ94" t="str">
        <v>.</v>
      </c>
      <c r="AK94" t="str">
        <v>.</v>
      </c>
      <c r="AL94" t="str">
        <v>.</v>
      </c>
      <c r="AM94" t="str">
        <v>.</v>
      </c>
      <c r="AN94" t="str">
        <v>.</v>
      </c>
      <c r="AO94" t="str">
        <v>.</v>
      </c>
      <c r="AP94" t="str">
        <v>.</v>
      </c>
      <c r="AQ94" t="str">
        <v>.</v>
      </c>
      <c r="AR94" t="str">
        <v>.</v>
      </c>
      <c r="AS94" t="str">
        <v>.</v>
      </c>
      <c r="AT94" t="str">
        <v>.</v>
      </c>
      <c r="AU94" t="str">
        <v>.</v>
      </c>
      <c r="AV94" t="str">
        <v>.</v>
      </c>
      <c r="AW94" t="str">
        <v>.</v>
      </c>
      <c r="AX94" t="str">
        <v>.</v>
      </c>
      <c r="AY94" t="str">
        <v>.</v>
      </c>
      <c r="AZ94" t="str">
        <v>.</v>
      </c>
      <c r="BA94" t="str">
        <v>.</v>
      </c>
      <c r="BB94" t="str">
        <v>.</v>
      </c>
      <c r="BC94" t="str">
        <v>.</v>
      </c>
      <c r="BD94" t="str">
        <v>.</v>
      </c>
      <c r="BE94" t="str">
        <v>.</v>
      </c>
      <c r="BF94" t="str">
        <v>.</v>
      </c>
      <c r="BG94" t="str">
        <v>.</v>
      </c>
      <c r="BH94" t="str">
        <v>.</v>
      </c>
      <c r="BI94" t="str">
        <v>.</v>
      </c>
      <c r="BJ94" t="str">
        <v>.</v>
      </c>
      <c r="BK94" t="str">
        <v>.</v>
      </c>
      <c r="BL94" t="str">
        <v>.</v>
      </c>
      <c r="BM94" t="str">
        <v>.</v>
      </c>
      <c r="BN94" t="str">
        <v>.</v>
      </c>
      <c r="BO94" t="str">
        <v>.</v>
      </c>
      <c r="BP94" t="str">
        <v>.</v>
      </c>
      <c r="BQ94" t="str">
        <v>.</v>
      </c>
      <c r="BR94" t="str">
        <v>.</v>
      </c>
      <c r="BS94" t="str">
        <v>.</v>
      </c>
      <c r="BT94" t="str">
        <v>.</v>
      </c>
      <c r="BU94" t="str">
        <v>.</v>
      </c>
      <c r="BV94" t="str">
        <v>.</v>
      </c>
      <c r="BW94" t="str">
        <v>.</v>
      </c>
      <c r="BX94" t="str">
        <v>.</v>
      </c>
      <c r="BY94" t="str">
        <v>.</v>
      </c>
      <c r="BZ94" t="str">
        <v>.</v>
      </c>
      <c r="CA94" t="str">
        <v>.</v>
      </c>
      <c r="CB94" t="str">
        <v>.</v>
      </c>
      <c r="CC94" t="str">
        <v>.</v>
      </c>
      <c r="CD94" t="str">
        <v>.</v>
      </c>
      <c r="CE94" t="str">
        <v>.</v>
      </c>
      <c r="CF94" t="str">
        <v>.</v>
      </c>
      <c r="CG94" t="str">
        <v>.</v>
      </c>
      <c r="CH94" t="str">
        <v>.</v>
      </c>
      <c r="CI94" t="str">
        <v>.</v>
      </c>
      <c r="CJ94" t="str">
        <v>.</v>
      </c>
      <c r="CK94" t="str">
        <v>.</v>
      </c>
      <c r="CL94" t="str">
        <v>.</v>
      </c>
      <c r="CM94" t="str">
        <v>.</v>
      </c>
      <c r="CN94" t="str">
        <v>.</v>
      </c>
      <c r="CO94" t="str">
        <v>.</v>
      </c>
      <c r="CP94" t="str">
        <v>.</v>
      </c>
      <c r="CQ94" t="str">
        <v>.</v>
      </c>
      <c r="CR94" t="str">
        <v>.</v>
      </c>
      <c r="CS94" t="str">
        <v>.</v>
      </c>
      <c r="CT94" t="str">
        <v>.</v>
      </c>
      <c r="CU94" t="str">
        <v>.</v>
      </c>
      <c r="CV94" t="str">
        <v>.</v>
      </c>
      <c r="CW94" t="str">
        <v>#</v>
      </c>
      <c r="CX94" t="str">
        <v>.</v>
      </c>
      <c r="CY94" t="str">
        <v>.</v>
      </c>
      <c r="CZ94" t="str">
        <v>.</v>
      </c>
      <c r="DA94" t="str">
        <v>.</v>
      </c>
      <c r="DB94" t="str">
        <v>.</v>
      </c>
      <c r="DC94" t="str">
        <v>.</v>
      </c>
      <c r="DD94" t="str">
        <v>.</v>
      </c>
      <c r="DE94" t="str">
        <v>.</v>
      </c>
      <c r="DF94" t="str">
        <v>.</v>
      </c>
      <c r="DG94" t="str">
        <v>.</v>
      </c>
      <c r="DH94" t="str">
        <v>.</v>
      </c>
      <c r="DI94" t="str">
        <v>.</v>
      </c>
      <c r="DJ94" t="str">
        <v>.</v>
      </c>
      <c r="DK94" t="str">
        <v>.</v>
      </c>
      <c r="DL94" t="str">
        <v>.</v>
      </c>
      <c r="DM94" t="str">
        <v>.</v>
      </c>
      <c r="DN94" t="str">
        <v>.</v>
      </c>
      <c r="DO94" t="str">
        <v>.</v>
      </c>
      <c r="DP94" t="str">
        <v>.</v>
      </c>
      <c r="DQ94" t="str">
        <v>.</v>
      </c>
      <c r="DR94" t="str">
        <v>.</v>
      </c>
      <c r="DS94" t="str">
        <v>.</v>
      </c>
      <c r="DT94" t="str">
        <v>.</v>
      </c>
      <c r="DU94" t="str">
        <v>.</v>
      </c>
      <c r="DV94" t="str">
        <v>.</v>
      </c>
      <c r="DW94" t="str">
        <v>.</v>
      </c>
      <c r="DX94" t="str">
        <v>.</v>
      </c>
      <c r="DY94" t="str">
        <v>.</v>
      </c>
      <c r="DZ94" t="str">
        <v>.</v>
      </c>
      <c r="EA94" t="str">
        <v>.</v>
      </c>
      <c r="EB94" t="str">
        <v>.</v>
      </c>
      <c r="ED94">
        <v>541173</v>
      </c>
      <c r="EE94">
        <v>53117</v>
      </c>
      <c r="EF94" s="3" cm="1">
        <f t="array" ref="EF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"#")*(_xlpm.x&lt;&gt;EE94), _xlpm.x * 10 + _xlpm.d), 0), _xlfn.XLOOKUP(TRUE, ISNUMBER(_xlpm.b), _xlpm.b)))))</f>
        <v>0</v>
      </c>
      <c r="EH94">
        <v>0</v>
      </c>
    </row>
    <row r="95" spans="1:138">
      <c r="A95" s="1" t="s">
        <v>92</v>
      </c>
      <c r="B95" t="s">
        <v>156</v>
      </c>
      <c r="C95" t="str">
        <v>.</v>
      </c>
      <c r="D95" t="str">
        <v>.</v>
      </c>
      <c r="E95" t="str">
        <v>.</v>
      </c>
      <c r="F95" t="str">
        <v>.</v>
      </c>
      <c r="G95" t="str">
        <v>.</v>
      </c>
      <c r="H95" t="str">
        <v>.</v>
      </c>
      <c r="I95" t="str">
        <v>.</v>
      </c>
      <c r="J95" t="str">
        <v>.</v>
      </c>
      <c r="K95" t="str">
        <v>.</v>
      </c>
      <c r="L95" t="str">
        <v>.</v>
      </c>
      <c r="M95" t="str">
        <v>.</v>
      </c>
      <c r="N95" t="str">
        <v>.</v>
      </c>
      <c r="O95" t="str">
        <v>.</v>
      </c>
      <c r="P95" t="str">
        <v>.</v>
      </c>
      <c r="Q95" t="str">
        <v>.</v>
      </c>
      <c r="R95" t="str">
        <v>.</v>
      </c>
      <c r="S95" t="str">
        <v>.</v>
      </c>
      <c r="T95" t="str">
        <v>.</v>
      </c>
      <c r="U95" t="str">
        <v>.</v>
      </c>
      <c r="V95" t="str">
        <v>.</v>
      </c>
      <c r="W95" t="str">
        <v>.</v>
      </c>
      <c r="X95" t="str">
        <v>.</v>
      </c>
      <c r="Y95" t="str">
        <v>.</v>
      </c>
      <c r="Z95" t="str">
        <v>.</v>
      </c>
      <c r="AA95" t="str">
        <v>.</v>
      </c>
      <c r="AB95" t="str">
        <v>.</v>
      </c>
      <c r="AC95" t="str">
        <v>.</v>
      </c>
      <c r="AD95" t="str">
        <v>.</v>
      </c>
      <c r="AE95" t="str">
        <v>.</v>
      </c>
      <c r="AF95" t="str">
        <v>.</v>
      </c>
      <c r="AG95" t="str">
        <v>.</v>
      </c>
      <c r="AH95" t="str">
        <v>.</v>
      </c>
      <c r="AI95" t="str">
        <v>.</v>
      </c>
      <c r="AJ95" t="str">
        <v>.</v>
      </c>
      <c r="AK95" t="str">
        <v>.</v>
      </c>
      <c r="AL95" t="str">
        <v>.</v>
      </c>
      <c r="AM95" t="str">
        <v>.</v>
      </c>
      <c r="AN95" t="str">
        <v>.</v>
      </c>
      <c r="AO95" t="str">
        <v>.</v>
      </c>
      <c r="AP95" t="str">
        <v>.</v>
      </c>
      <c r="AQ95" t="str">
        <v>.</v>
      </c>
      <c r="AR95" t="str">
        <v>#</v>
      </c>
      <c r="AS95" t="str">
        <v>#</v>
      </c>
      <c r="AT95" t="str">
        <v>.</v>
      </c>
      <c r="AU95" t="str">
        <v>.</v>
      </c>
      <c r="AV95" t="str">
        <v>#</v>
      </c>
      <c r="AW95" t="str">
        <v>.</v>
      </c>
      <c r="AX95" t="str">
        <v>.</v>
      </c>
      <c r="AY95" t="str">
        <v>.</v>
      </c>
      <c r="AZ95" t="str">
        <v>.</v>
      </c>
      <c r="BA95" t="str">
        <v>.</v>
      </c>
      <c r="BB95" t="str">
        <v>.</v>
      </c>
      <c r="BC95" t="str">
        <v>.</v>
      </c>
      <c r="BD95" t="str">
        <v>.</v>
      </c>
      <c r="BE95" t="str">
        <v>#</v>
      </c>
      <c r="BF95" t="str">
        <v>.</v>
      </c>
      <c r="BG95" t="str">
        <v>.</v>
      </c>
      <c r="BH95" t="str">
        <v>.</v>
      </c>
      <c r="BI95" t="str">
        <v>.</v>
      </c>
      <c r="BJ95" t="str">
        <v>.</v>
      </c>
      <c r="BK95" t="str">
        <v>.</v>
      </c>
      <c r="BL95" t="str">
        <v>.</v>
      </c>
      <c r="BM95" t="str">
        <v>.</v>
      </c>
      <c r="BN95" t="str">
        <v>.</v>
      </c>
      <c r="BO95" t="str">
        <v>.</v>
      </c>
      <c r="BP95" t="str">
        <v>.</v>
      </c>
      <c r="BQ95" t="str">
        <v>.</v>
      </c>
      <c r="BR95" t="str">
        <v>.</v>
      </c>
      <c r="BS95" t="str">
        <v>.</v>
      </c>
      <c r="BT95" t="str">
        <v>.</v>
      </c>
      <c r="BU95" t="str">
        <v>.</v>
      </c>
      <c r="BV95" t="str">
        <v>.</v>
      </c>
      <c r="BW95" t="str">
        <v>.</v>
      </c>
      <c r="BX95" t="str">
        <v>.</v>
      </c>
      <c r="BY95" t="str">
        <v>.</v>
      </c>
      <c r="BZ95" t="str">
        <v>.</v>
      </c>
      <c r="CA95" t="str">
        <v>.</v>
      </c>
      <c r="CB95" t="str">
        <v>.</v>
      </c>
      <c r="CC95" t="str">
        <v>.</v>
      </c>
      <c r="CD95" t="str">
        <v>.</v>
      </c>
      <c r="CE95" t="str">
        <v>.</v>
      </c>
      <c r="CF95" t="str">
        <v>.</v>
      </c>
      <c r="CG95" t="str">
        <v>.</v>
      </c>
      <c r="CH95" t="str">
        <v>#</v>
      </c>
      <c r="CI95" t="str">
        <v>.</v>
      </c>
      <c r="CJ95" t="str">
        <v>.</v>
      </c>
      <c r="CK95" t="str">
        <v>.</v>
      </c>
      <c r="CL95" t="str">
        <v>.</v>
      </c>
      <c r="CM95" t="str">
        <v>.</v>
      </c>
      <c r="CN95" t="str">
        <v>.</v>
      </c>
      <c r="CO95" t="str">
        <v>.</v>
      </c>
      <c r="CP95" t="str">
        <v>.</v>
      </c>
      <c r="CQ95" t="str">
        <v>.</v>
      </c>
      <c r="CR95" t="str">
        <v>.</v>
      </c>
      <c r="CS95" t="str">
        <v>.</v>
      </c>
      <c r="CT95" t="str">
        <v>.</v>
      </c>
      <c r="CU95" t="str">
        <v>#</v>
      </c>
      <c r="CV95" t="str">
        <v>.</v>
      </c>
      <c r="CW95" t="str">
        <v>.</v>
      </c>
      <c r="CX95" t="str">
        <v>.</v>
      </c>
      <c r="CY95" t="str">
        <v>.</v>
      </c>
      <c r="CZ95" t="str">
        <v>.</v>
      </c>
      <c r="DA95" t="str">
        <v>.</v>
      </c>
      <c r="DB95" t="str">
        <v>.</v>
      </c>
      <c r="DC95" t="str">
        <v>.</v>
      </c>
      <c r="DD95" t="str">
        <v>.</v>
      </c>
      <c r="DE95" t="str">
        <v>.</v>
      </c>
      <c r="DF95" t="str">
        <v>.</v>
      </c>
      <c r="DG95" t="str">
        <v>.</v>
      </c>
      <c r="DH95" t="str">
        <v>.</v>
      </c>
      <c r="DI95" t="str">
        <v>.</v>
      </c>
      <c r="DJ95" t="str">
        <v>.</v>
      </c>
      <c r="DK95" t="str">
        <v>.</v>
      </c>
      <c r="DL95" t="str">
        <v>.</v>
      </c>
      <c r="DM95" t="str">
        <v>.</v>
      </c>
      <c r="DN95" t="str">
        <v>.</v>
      </c>
      <c r="DO95" t="str">
        <v>.</v>
      </c>
      <c r="DP95" t="str">
        <v>.</v>
      </c>
      <c r="DQ95" t="str">
        <v>.</v>
      </c>
      <c r="DR95" t="str">
        <v>.</v>
      </c>
      <c r="DS95" t="str">
        <v>.</v>
      </c>
      <c r="DT95" t="str">
        <v>#</v>
      </c>
      <c r="DU95" t="str">
        <v>.</v>
      </c>
      <c r="DV95" t="str">
        <v>.</v>
      </c>
      <c r="DW95" t="str">
        <v>.</v>
      </c>
      <c r="DX95" t="str">
        <v>.</v>
      </c>
      <c r="DY95" t="str">
        <v>.</v>
      </c>
      <c r="DZ95" t="str">
        <v>.</v>
      </c>
      <c r="EA95" t="str">
        <v>.</v>
      </c>
      <c r="EB95" t="str">
        <v>.</v>
      </c>
      <c r="ED95">
        <v>551173</v>
      </c>
      <c r="EE95">
        <v>54117</v>
      </c>
      <c r="EF95" s="3" cm="1">
        <f t="array" ref="EF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"#")*(_xlpm.x&lt;&gt;EE95), _xlpm.x * 10 + _xlpm.d), 0), _xlfn.XLOOKUP(TRUE, ISNUMBER(_xlpm.b), _xlpm.b)))))</f>
        <v>0</v>
      </c>
      <c r="EH95">
        <v>0</v>
      </c>
    </row>
    <row r="96" spans="1:138">
      <c r="A96" s="1" t="s">
        <v>93</v>
      </c>
      <c r="B96" t="s">
        <v>156</v>
      </c>
      <c r="C96" t="str">
        <v>.</v>
      </c>
      <c r="D96" t="str">
        <v>.</v>
      </c>
      <c r="E96" t="str">
        <v>.</v>
      </c>
      <c r="F96" t="str">
        <v>.</v>
      </c>
      <c r="G96" t="str">
        <v>.</v>
      </c>
      <c r="H96" t="str">
        <v>.</v>
      </c>
      <c r="I96" t="str">
        <v>.</v>
      </c>
      <c r="J96" t="str">
        <v>.</v>
      </c>
      <c r="K96" t="str">
        <v>.</v>
      </c>
      <c r="L96" t="str">
        <v>.</v>
      </c>
      <c r="M96" t="str">
        <v>.</v>
      </c>
      <c r="N96" t="str">
        <v>.</v>
      </c>
      <c r="O96" t="str">
        <v>.</v>
      </c>
      <c r="P96" t="str">
        <v>.</v>
      </c>
      <c r="Q96" t="str">
        <v>.</v>
      </c>
      <c r="R96" t="str">
        <v>.</v>
      </c>
      <c r="S96" t="str">
        <v>.</v>
      </c>
      <c r="T96" t="str">
        <v>.</v>
      </c>
      <c r="U96" t="str">
        <v>.</v>
      </c>
      <c r="V96" t="str">
        <v>.</v>
      </c>
      <c r="W96" t="str">
        <v>#</v>
      </c>
      <c r="X96" t="str">
        <v>.</v>
      </c>
      <c r="Y96" t="str">
        <v>.</v>
      </c>
      <c r="Z96" t="str">
        <v>.</v>
      </c>
      <c r="AA96" t="str">
        <v>.</v>
      </c>
      <c r="AB96" t="str">
        <v>.</v>
      </c>
      <c r="AC96" t="str">
        <v>.</v>
      </c>
      <c r="AD96" t="str">
        <v>.</v>
      </c>
      <c r="AE96" t="str">
        <v>.</v>
      </c>
      <c r="AF96" t="str">
        <v>.</v>
      </c>
      <c r="AG96" t="str">
        <v>.</v>
      </c>
      <c r="AH96" t="str">
        <v>.</v>
      </c>
      <c r="AI96" t="str">
        <v>.</v>
      </c>
      <c r="AJ96" t="str">
        <v>.</v>
      </c>
      <c r="AK96" t="str">
        <v>.</v>
      </c>
      <c r="AL96" t="str">
        <v>.</v>
      </c>
      <c r="AM96" t="str">
        <v>#</v>
      </c>
      <c r="AN96" t="str">
        <v>.</v>
      </c>
      <c r="AO96" t="str">
        <v>.</v>
      </c>
      <c r="AP96" t="str">
        <v>.</v>
      </c>
      <c r="AQ96" t="str">
        <v>.</v>
      </c>
      <c r="AR96" t="str">
        <v>.</v>
      </c>
      <c r="AS96" t="str">
        <v>.</v>
      </c>
      <c r="AT96" t="str">
        <v>.</v>
      </c>
      <c r="AU96" t="str">
        <v>.</v>
      </c>
      <c r="AV96" t="str">
        <v>.</v>
      </c>
      <c r="AW96" t="str">
        <v>.</v>
      </c>
      <c r="AX96" t="str">
        <v>.</v>
      </c>
      <c r="AY96" t="str">
        <v>.</v>
      </c>
      <c r="AZ96" t="str">
        <v>#</v>
      </c>
      <c r="BA96" t="str">
        <v>.</v>
      </c>
      <c r="BB96" t="str">
        <v>.</v>
      </c>
      <c r="BC96" t="str">
        <v>.</v>
      </c>
      <c r="BD96" t="str">
        <v>.</v>
      </c>
      <c r="BE96" t="str">
        <v>.</v>
      </c>
      <c r="BF96" t="str">
        <v>.</v>
      </c>
      <c r="BG96" t="str">
        <v>.</v>
      </c>
      <c r="BH96" t="str">
        <v>.</v>
      </c>
      <c r="BI96" t="str">
        <v>.</v>
      </c>
      <c r="BJ96" t="str">
        <v>.</v>
      </c>
      <c r="BK96" t="str">
        <v>.</v>
      </c>
      <c r="BL96" t="str">
        <v>.</v>
      </c>
      <c r="BM96" t="str">
        <v>.</v>
      </c>
      <c r="BN96" t="str">
        <v>.</v>
      </c>
      <c r="BO96" t="str">
        <v>.</v>
      </c>
      <c r="BP96" t="str">
        <v>.</v>
      </c>
      <c r="BQ96" t="str">
        <v>.</v>
      </c>
      <c r="BR96" t="str">
        <v>.</v>
      </c>
      <c r="BS96" t="str">
        <v>.</v>
      </c>
      <c r="BT96" t="str">
        <v>.</v>
      </c>
      <c r="BU96" t="str">
        <v>.</v>
      </c>
      <c r="BV96" t="str">
        <v>.</v>
      </c>
      <c r="BW96" t="str">
        <v>.</v>
      </c>
      <c r="BX96" t="str">
        <v>.</v>
      </c>
      <c r="BY96" t="str">
        <v>.</v>
      </c>
      <c r="BZ96" t="str">
        <v>.</v>
      </c>
      <c r="CA96" t="str">
        <v>.</v>
      </c>
      <c r="CB96" t="str">
        <v>.</v>
      </c>
      <c r="CC96" t="str">
        <v>.</v>
      </c>
      <c r="CD96" t="str">
        <v>.</v>
      </c>
      <c r="CE96" t="str">
        <v>.</v>
      </c>
      <c r="CF96" t="str">
        <v>.</v>
      </c>
      <c r="CG96" t="str">
        <v>.</v>
      </c>
      <c r="CH96" t="str">
        <v>.</v>
      </c>
      <c r="CI96" t="str">
        <v>.</v>
      </c>
      <c r="CJ96" t="str">
        <v>.</v>
      </c>
      <c r="CK96" t="str">
        <v>.</v>
      </c>
      <c r="CL96" t="str">
        <v>.</v>
      </c>
      <c r="CM96" t="str">
        <v>.</v>
      </c>
      <c r="CN96" t="str">
        <v>.</v>
      </c>
      <c r="CO96" t="str">
        <v>.</v>
      </c>
      <c r="CP96" t="str">
        <v>.</v>
      </c>
      <c r="CQ96" t="str">
        <v>.</v>
      </c>
      <c r="CR96" t="str">
        <v>.</v>
      </c>
      <c r="CS96" t="str">
        <v>.</v>
      </c>
      <c r="CT96" t="str">
        <v>.</v>
      </c>
      <c r="CU96" t="str">
        <v>.</v>
      </c>
      <c r="CV96" t="str">
        <v>.</v>
      </c>
      <c r="CW96" t="str">
        <v>.</v>
      </c>
      <c r="CX96" t="str">
        <v>.</v>
      </c>
      <c r="CY96" t="str">
        <v>.</v>
      </c>
      <c r="CZ96" t="str">
        <v>.</v>
      </c>
      <c r="DA96" t="str">
        <v>.</v>
      </c>
      <c r="DB96" t="str">
        <v>.</v>
      </c>
      <c r="DC96" t="str">
        <v>.</v>
      </c>
      <c r="DD96" t="str">
        <v>.</v>
      </c>
      <c r="DE96" t="str">
        <v>.</v>
      </c>
      <c r="DF96" t="str">
        <v>.</v>
      </c>
      <c r="DG96" t="str">
        <v>.</v>
      </c>
      <c r="DH96" t="str">
        <v>.</v>
      </c>
      <c r="DI96" t="str">
        <v>.</v>
      </c>
      <c r="DJ96" t="str">
        <v>.</v>
      </c>
      <c r="DK96" t="str">
        <v>.</v>
      </c>
      <c r="DL96" t="str">
        <v>.</v>
      </c>
      <c r="DM96" t="str">
        <v>.</v>
      </c>
      <c r="DN96" t="str">
        <v>.</v>
      </c>
      <c r="DO96" t="str">
        <v>.</v>
      </c>
      <c r="DP96" t="str">
        <v>.</v>
      </c>
      <c r="DQ96" t="str">
        <v>.</v>
      </c>
      <c r="DR96" t="str">
        <v>.</v>
      </c>
      <c r="DS96" t="str">
        <v>.</v>
      </c>
      <c r="DT96" t="str">
        <v>.</v>
      </c>
      <c r="DU96" t="str">
        <v>.</v>
      </c>
      <c r="DV96" t="str">
        <v>.</v>
      </c>
      <c r="DW96" t="str">
        <v>.</v>
      </c>
      <c r="DX96" t="str">
        <v>.</v>
      </c>
      <c r="DY96" t="str">
        <v>.</v>
      </c>
      <c r="DZ96" t="str">
        <v>.</v>
      </c>
      <c r="EA96" t="str">
        <v>.</v>
      </c>
      <c r="EB96" t="str">
        <v>.</v>
      </c>
      <c r="ED96">
        <v>561173</v>
      </c>
      <c r="EE96">
        <v>55117</v>
      </c>
      <c r="EF96" s="3" cm="1">
        <f t="array" ref="EF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"#")*(_xlpm.x&lt;&gt;EE96), _xlpm.x * 10 + _xlpm.d), 0), _xlfn.XLOOKUP(TRUE, ISNUMBER(_xlpm.b), _xlpm.b)))))</f>
        <v>0</v>
      </c>
      <c r="EH96">
        <v>0</v>
      </c>
    </row>
    <row r="97" spans="1:138">
      <c r="A97" s="1" t="s">
        <v>94</v>
      </c>
      <c r="B97" t="s">
        <v>156</v>
      </c>
      <c r="C97" t="str">
        <v>.</v>
      </c>
      <c r="D97" t="str">
        <v>.</v>
      </c>
      <c r="E97" t="str">
        <v>.</v>
      </c>
      <c r="F97" t="str">
        <v>#</v>
      </c>
      <c r="G97" t="str">
        <v>.</v>
      </c>
      <c r="H97" t="str">
        <v>.</v>
      </c>
      <c r="I97" t="str">
        <v>.</v>
      </c>
      <c r="J97" t="str">
        <v>.</v>
      </c>
      <c r="K97" t="str">
        <v>.</v>
      </c>
      <c r="L97" t="str">
        <v>.</v>
      </c>
      <c r="M97" t="str">
        <v>.</v>
      </c>
      <c r="N97" t="str">
        <v>.</v>
      </c>
      <c r="O97" t="str">
        <v>.</v>
      </c>
      <c r="P97" t="str">
        <v>.</v>
      </c>
      <c r="Q97" t="str">
        <v>.</v>
      </c>
      <c r="R97" t="str">
        <v>.</v>
      </c>
      <c r="S97" t="str">
        <v>.</v>
      </c>
      <c r="T97" t="str">
        <v>.</v>
      </c>
      <c r="U97" t="str">
        <v>.</v>
      </c>
      <c r="V97" t="str">
        <v>.</v>
      </c>
      <c r="W97" t="str">
        <v>#</v>
      </c>
      <c r="X97" t="str">
        <v>.</v>
      </c>
      <c r="Y97" t="str">
        <v>.</v>
      </c>
      <c r="Z97" t="str">
        <v>.</v>
      </c>
      <c r="AA97" t="str">
        <v>.</v>
      </c>
      <c r="AB97" t="str">
        <v>.</v>
      </c>
      <c r="AC97" t="str">
        <v>.</v>
      </c>
      <c r="AD97" t="str">
        <v>.</v>
      </c>
      <c r="AE97" t="str">
        <v>.</v>
      </c>
      <c r="AF97" t="str">
        <v>.</v>
      </c>
      <c r="AG97" t="str">
        <v>.</v>
      </c>
      <c r="AH97" t="str">
        <v>.</v>
      </c>
      <c r="AI97" t="str">
        <v>.</v>
      </c>
      <c r="AJ97" t="str">
        <v>#</v>
      </c>
      <c r="AK97" t="str">
        <v>.</v>
      </c>
      <c r="AL97" t="str">
        <v>.</v>
      </c>
      <c r="AM97" t="str">
        <v>.</v>
      </c>
      <c r="AN97" t="str">
        <v>.</v>
      </c>
      <c r="AO97" t="str">
        <v>.</v>
      </c>
      <c r="AP97" t="str">
        <v>.</v>
      </c>
      <c r="AQ97" t="str">
        <v>.</v>
      </c>
      <c r="AR97" t="str">
        <v>.</v>
      </c>
      <c r="AS97" t="str">
        <v>.</v>
      </c>
      <c r="AT97" t="str">
        <v>.</v>
      </c>
      <c r="AU97" t="str">
        <v>.</v>
      </c>
      <c r="AV97" t="str">
        <v>.</v>
      </c>
      <c r="AW97" t="str">
        <v>.</v>
      </c>
      <c r="AX97" t="str">
        <v>.</v>
      </c>
      <c r="AY97" t="str">
        <v>.</v>
      </c>
      <c r="AZ97" t="str">
        <v>.</v>
      </c>
      <c r="BA97" t="str">
        <v>.</v>
      </c>
      <c r="BB97" t="str">
        <v>.</v>
      </c>
      <c r="BC97" t="str">
        <v>.</v>
      </c>
      <c r="BD97" t="str">
        <v>.</v>
      </c>
      <c r="BE97" t="str">
        <v>.</v>
      </c>
      <c r="BF97" t="str">
        <v>.</v>
      </c>
      <c r="BG97" t="str">
        <v>.</v>
      </c>
      <c r="BH97" t="str">
        <v>.</v>
      </c>
      <c r="BI97" t="str">
        <v>.</v>
      </c>
      <c r="BJ97" t="str">
        <v>.</v>
      </c>
      <c r="BK97" t="str">
        <v>.</v>
      </c>
      <c r="BL97" t="str">
        <v>.</v>
      </c>
      <c r="BM97" t="str">
        <v>.</v>
      </c>
      <c r="BN97" t="str">
        <v>.</v>
      </c>
      <c r="BO97" t="str">
        <v>.</v>
      </c>
      <c r="BP97" t="str">
        <v>.</v>
      </c>
      <c r="BQ97" t="str">
        <v>.</v>
      </c>
      <c r="BR97" t="str">
        <v>.</v>
      </c>
      <c r="BS97" t="str">
        <v>.</v>
      </c>
      <c r="BT97" t="str">
        <v>.</v>
      </c>
      <c r="BU97" t="str">
        <v>.</v>
      </c>
      <c r="BV97" t="str">
        <v>.</v>
      </c>
      <c r="BW97" t="str">
        <v>.</v>
      </c>
      <c r="BX97" t="str">
        <v>.</v>
      </c>
      <c r="BY97" t="str">
        <v>.</v>
      </c>
      <c r="BZ97" t="str">
        <v>.</v>
      </c>
      <c r="CA97" t="str">
        <v>.</v>
      </c>
      <c r="CB97" t="str">
        <v>.</v>
      </c>
      <c r="CC97" t="str">
        <v>.</v>
      </c>
      <c r="CD97" t="str">
        <v>.</v>
      </c>
      <c r="CE97" t="str">
        <v>.</v>
      </c>
      <c r="CF97" t="str">
        <v>.</v>
      </c>
      <c r="CG97" t="str">
        <v>.</v>
      </c>
      <c r="CH97" t="str">
        <v>.</v>
      </c>
      <c r="CI97" t="str">
        <v>.</v>
      </c>
      <c r="CJ97" t="str">
        <v>.</v>
      </c>
      <c r="CK97" t="str">
        <v>.</v>
      </c>
      <c r="CL97" t="str">
        <v>.</v>
      </c>
      <c r="CM97" t="str">
        <v>.</v>
      </c>
      <c r="CN97" t="str">
        <v>.</v>
      </c>
      <c r="CO97" t="str">
        <v>.</v>
      </c>
      <c r="CP97" t="str">
        <v>.</v>
      </c>
      <c r="CQ97" t="str">
        <v>.</v>
      </c>
      <c r="CR97" t="str">
        <v>.</v>
      </c>
      <c r="CS97" t="str">
        <v>.</v>
      </c>
      <c r="CT97" t="str">
        <v>.</v>
      </c>
      <c r="CU97" t="str">
        <v>#</v>
      </c>
      <c r="CV97" t="str">
        <v>.</v>
      </c>
      <c r="CW97" t="str">
        <v>#</v>
      </c>
      <c r="CX97" t="str">
        <v>.</v>
      </c>
      <c r="CY97" t="str">
        <v>.</v>
      </c>
      <c r="CZ97" t="str">
        <v>.</v>
      </c>
      <c r="DA97" t="str">
        <v>.</v>
      </c>
      <c r="DB97" t="str">
        <v>.</v>
      </c>
      <c r="DC97" t="str">
        <v>.</v>
      </c>
      <c r="DD97" t="str">
        <v>.</v>
      </c>
      <c r="DE97" t="str">
        <v>.</v>
      </c>
      <c r="DF97" t="str">
        <v>.</v>
      </c>
      <c r="DG97" t="str">
        <v>.</v>
      </c>
      <c r="DH97" t="str">
        <v>.</v>
      </c>
      <c r="DI97" t="str">
        <v>.</v>
      </c>
      <c r="DJ97" t="str">
        <v>.</v>
      </c>
      <c r="DK97" t="str">
        <v>.</v>
      </c>
      <c r="DL97" t="str">
        <v>.</v>
      </c>
      <c r="DM97" t="str">
        <v>.</v>
      </c>
      <c r="DN97" t="str">
        <v>.</v>
      </c>
      <c r="DO97" t="str">
        <v>#</v>
      </c>
      <c r="DP97" t="str">
        <v>#</v>
      </c>
      <c r="DQ97" t="str">
        <v>#</v>
      </c>
      <c r="DR97" t="str">
        <v>.</v>
      </c>
      <c r="DS97" t="str">
        <v>.</v>
      </c>
      <c r="DT97" t="str">
        <v>.</v>
      </c>
      <c r="DU97" t="str">
        <v>.</v>
      </c>
      <c r="DV97" t="str">
        <v>.</v>
      </c>
      <c r="DW97" t="str">
        <v>.</v>
      </c>
      <c r="DX97" t="str">
        <v>.</v>
      </c>
      <c r="DY97" t="str">
        <v>.</v>
      </c>
      <c r="DZ97" t="str">
        <v>.</v>
      </c>
      <c r="EA97" t="str">
        <v>.</v>
      </c>
      <c r="EB97" t="str">
        <v>.</v>
      </c>
      <c r="ED97">
        <v>571173</v>
      </c>
      <c r="EE97">
        <v>56117</v>
      </c>
      <c r="EF97" s="3" cm="1">
        <f t="array" ref="EF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"#")*(_xlpm.x&lt;&gt;EE97), _xlpm.x * 10 + _xlpm.d), 0), _xlfn.XLOOKUP(TRUE, ISNUMBER(_xlpm.b), _xlpm.b)))))</f>
        <v>0</v>
      </c>
      <c r="EH97">
        <v>0</v>
      </c>
    </row>
    <row r="98" spans="1:138">
      <c r="A98" s="1" t="s">
        <v>95</v>
      </c>
      <c r="B98" t="s">
        <v>156</v>
      </c>
      <c r="C98" t="str">
        <v>.</v>
      </c>
      <c r="D98" t="str">
        <v>.</v>
      </c>
      <c r="E98" t="str">
        <v>.</v>
      </c>
      <c r="F98" t="str">
        <v>.</v>
      </c>
      <c r="G98" t="str">
        <v>.</v>
      </c>
      <c r="H98" t="str">
        <v>.</v>
      </c>
      <c r="I98" t="str">
        <v>#</v>
      </c>
      <c r="J98" t="str">
        <v>.</v>
      </c>
      <c r="K98" t="str">
        <v>.</v>
      </c>
      <c r="L98" t="str">
        <v>.</v>
      </c>
      <c r="M98" t="str">
        <v>.</v>
      </c>
      <c r="N98" t="str">
        <v>.</v>
      </c>
      <c r="O98" t="str">
        <v>.</v>
      </c>
      <c r="P98" t="str">
        <v>.</v>
      </c>
      <c r="Q98" t="str">
        <v>.</v>
      </c>
      <c r="R98" t="str">
        <v>.</v>
      </c>
      <c r="S98" t="str">
        <v>.</v>
      </c>
      <c r="T98" t="str">
        <v>.</v>
      </c>
      <c r="U98" t="str">
        <v>.</v>
      </c>
      <c r="V98" t="str">
        <v>.</v>
      </c>
      <c r="W98" t="str">
        <v>.</v>
      </c>
      <c r="X98" t="str">
        <v>.</v>
      </c>
      <c r="Y98" t="str">
        <v>.</v>
      </c>
      <c r="Z98" t="str">
        <v>.</v>
      </c>
      <c r="AA98" t="str">
        <v>.</v>
      </c>
      <c r="AB98" t="str">
        <v>.</v>
      </c>
      <c r="AC98" t="str">
        <v>.</v>
      </c>
      <c r="AD98" t="str">
        <v>.</v>
      </c>
      <c r="AE98" t="str">
        <v>.</v>
      </c>
      <c r="AF98" t="str">
        <v>.</v>
      </c>
      <c r="AG98" t="str">
        <v>.</v>
      </c>
      <c r="AH98" t="str">
        <v>.</v>
      </c>
      <c r="AI98" t="str">
        <v>.</v>
      </c>
      <c r="AJ98" t="str">
        <v>.</v>
      </c>
      <c r="AK98" t="str">
        <v>#</v>
      </c>
      <c r="AL98" t="str">
        <v>.</v>
      </c>
      <c r="AM98" t="str">
        <v>.</v>
      </c>
      <c r="AN98" t="str">
        <v>.</v>
      </c>
      <c r="AO98" t="str">
        <v>.</v>
      </c>
      <c r="AP98" t="str">
        <v>.</v>
      </c>
      <c r="AQ98" t="str">
        <v>.</v>
      </c>
      <c r="AR98" t="str">
        <v>.</v>
      </c>
      <c r="AS98" t="str">
        <v>#</v>
      </c>
      <c r="AT98" t="str">
        <v>.</v>
      </c>
      <c r="AU98" t="str">
        <v>.</v>
      </c>
      <c r="AV98" t="str">
        <v>.</v>
      </c>
      <c r="AW98" t="str">
        <v>.</v>
      </c>
      <c r="AX98" t="str">
        <v>#</v>
      </c>
      <c r="AY98" t="str">
        <v>.</v>
      </c>
      <c r="AZ98" t="str">
        <v>.</v>
      </c>
      <c r="BA98" t="str">
        <v>.</v>
      </c>
      <c r="BB98" t="str">
        <v>.</v>
      </c>
      <c r="BC98" t="str">
        <v>.</v>
      </c>
      <c r="BD98" t="str">
        <v>.</v>
      </c>
      <c r="BE98" t="str">
        <v>.</v>
      </c>
      <c r="BF98" t="str">
        <v>.</v>
      </c>
      <c r="BG98" t="str">
        <v>.</v>
      </c>
      <c r="BH98" t="str">
        <v>.</v>
      </c>
      <c r="BI98" t="str">
        <v>.</v>
      </c>
      <c r="BJ98" t="str">
        <v>.</v>
      </c>
      <c r="BK98" t="str">
        <v>.</v>
      </c>
      <c r="BL98" t="str">
        <v>.</v>
      </c>
      <c r="BM98" t="str">
        <v>.</v>
      </c>
      <c r="BN98" t="str">
        <v>#</v>
      </c>
      <c r="BO98" t="str">
        <v>.</v>
      </c>
      <c r="BP98" t="str">
        <v>.</v>
      </c>
      <c r="BQ98" t="str">
        <v>.</v>
      </c>
      <c r="BR98" t="str">
        <v>.</v>
      </c>
      <c r="BS98" t="str">
        <v>.</v>
      </c>
      <c r="BT98" t="str">
        <v>.</v>
      </c>
      <c r="BU98" t="str">
        <v>.</v>
      </c>
      <c r="BV98" t="str">
        <v>.</v>
      </c>
      <c r="BW98" t="str">
        <v>.</v>
      </c>
      <c r="BX98" t="str">
        <v>.</v>
      </c>
      <c r="BY98" t="str">
        <v>.</v>
      </c>
      <c r="BZ98" t="str">
        <v>.</v>
      </c>
      <c r="CA98" t="str">
        <v>.</v>
      </c>
      <c r="CB98" t="str">
        <v>.</v>
      </c>
      <c r="CC98" t="str">
        <v>.</v>
      </c>
      <c r="CD98" t="str">
        <v>.</v>
      </c>
      <c r="CE98" t="str">
        <v>.</v>
      </c>
      <c r="CF98" t="str">
        <v>.</v>
      </c>
      <c r="CG98" t="str">
        <v>.</v>
      </c>
      <c r="CH98" t="str">
        <v>.</v>
      </c>
      <c r="CI98" t="str">
        <v>.</v>
      </c>
      <c r="CJ98" t="str">
        <v>.</v>
      </c>
      <c r="CK98" t="str">
        <v>.</v>
      </c>
      <c r="CL98" t="str">
        <v>.</v>
      </c>
      <c r="CM98" t="str">
        <v>.</v>
      </c>
      <c r="CN98" t="str">
        <v>.</v>
      </c>
      <c r="CO98" t="str">
        <v>.</v>
      </c>
      <c r="CP98" t="str">
        <v>.</v>
      </c>
      <c r="CQ98" t="str">
        <v>.</v>
      </c>
      <c r="CR98" t="str">
        <v>.</v>
      </c>
      <c r="CS98" t="str">
        <v>.</v>
      </c>
      <c r="CT98" t="str">
        <v>.</v>
      </c>
      <c r="CU98" t="str">
        <v>.</v>
      </c>
      <c r="CV98" t="str">
        <v>.</v>
      </c>
      <c r="CW98" t="str">
        <v>.</v>
      </c>
      <c r="CX98" t="str">
        <v>.</v>
      </c>
      <c r="CY98" t="str">
        <v>.</v>
      </c>
      <c r="CZ98" t="str">
        <v>.</v>
      </c>
      <c r="DA98" t="str">
        <v>.</v>
      </c>
      <c r="DB98" t="str">
        <v>.</v>
      </c>
      <c r="DC98" t="str">
        <v>.</v>
      </c>
      <c r="DD98" t="str">
        <v>.</v>
      </c>
      <c r="DE98" t="str">
        <v>.</v>
      </c>
      <c r="DF98" t="str">
        <v>.</v>
      </c>
      <c r="DG98" t="str">
        <v>.</v>
      </c>
      <c r="DH98" t="str">
        <v>.</v>
      </c>
      <c r="DI98" t="str">
        <v>.</v>
      </c>
      <c r="DJ98" t="str">
        <v>.</v>
      </c>
      <c r="DK98" t="str">
        <v>.</v>
      </c>
      <c r="DL98" t="str">
        <v>.</v>
      </c>
      <c r="DM98" t="str">
        <v>.</v>
      </c>
      <c r="DN98" t="str">
        <v>.</v>
      </c>
      <c r="DO98" t="str">
        <v>#</v>
      </c>
      <c r="DP98" t="str">
        <v>.</v>
      </c>
      <c r="DQ98" t="str">
        <v>.</v>
      </c>
      <c r="DR98" t="str">
        <v>.</v>
      </c>
      <c r="DS98" t="str">
        <v>.</v>
      </c>
      <c r="DT98" t="str">
        <v>.</v>
      </c>
      <c r="DU98" t="str">
        <v>#</v>
      </c>
      <c r="DV98" t="str">
        <v>.</v>
      </c>
      <c r="DW98" t="str">
        <v>.</v>
      </c>
      <c r="DX98" t="str">
        <v>.</v>
      </c>
      <c r="DY98" t="str">
        <v>.</v>
      </c>
      <c r="DZ98" t="str">
        <v>.</v>
      </c>
      <c r="EA98" t="str">
        <v>.</v>
      </c>
      <c r="EB98" t="str">
        <v>.</v>
      </c>
      <c r="ED98">
        <v>581173</v>
      </c>
      <c r="EE98">
        <v>57117</v>
      </c>
      <c r="EF98" s="3" cm="1">
        <f t="array" ref="EF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"#")*(_xlpm.x&lt;&gt;EE98), _xlpm.x * 10 + _xlpm.d), 0), _xlfn.XLOOKUP(TRUE, ISNUMBER(_xlpm.b), _xlpm.b)))))</f>
        <v>0</v>
      </c>
      <c r="EH98">
        <v>0</v>
      </c>
    </row>
    <row r="99" spans="1:138">
      <c r="A99" s="1" t="s">
        <v>96</v>
      </c>
      <c r="B99" t="s">
        <v>156</v>
      </c>
      <c r="C99" t="str">
        <v>.</v>
      </c>
      <c r="D99" t="str">
        <v>.</v>
      </c>
      <c r="E99" t="str">
        <v>#</v>
      </c>
      <c r="F99" t="str">
        <v>.</v>
      </c>
      <c r="G99" t="str">
        <v>.</v>
      </c>
      <c r="H99" t="str">
        <v>.</v>
      </c>
      <c r="I99" t="str">
        <v>.</v>
      </c>
      <c r="J99" t="str">
        <v>.</v>
      </c>
      <c r="K99" t="str">
        <v>.</v>
      </c>
      <c r="L99" t="str">
        <v>.</v>
      </c>
      <c r="M99" t="str">
        <v>#</v>
      </c>
      <c r="N99" t="str">
        <v>#</v>
      </c>
      <c r="O99" t="str">
        <v>.</v>
      </c>
      <c r="P99" t="str">
        <v>.</v>
      </c>
      <c r="Q99" t="str">
        <v>.</v>
      </c>
      <c r="R99" t="str">
        <v>.</v>
      </c>
      <c r="S99" t="str">
        <v>.</v>
      </c>
      <c r="T99" t="str">
        <v>.</v>
      </c>
      <c r="U99" t="str">
        <v>.</v>
      </c>
      <c r="V99" t="str">
        <v>.</v>
      </c>
      <c r="W99" t="str">
        <v>.</v>
      </c>
      <c r="X99" t="str">
        <v>.</v>
      </c>
      <c r="Y99" t="str">
        <v>.</v>
      </c>
      <c r="Z99" t="str">
        <v>.</v>
      </c>
      <c r="AA99" t="str">
        <v>.</v>
      </c>
      <c r="AB99" t="str">
        <v>.</v>
      </c>
      <c r="AC99" t="str">
        <v>.</v>
      </c>
      <c r="AD99" t="str">
        <v>.</v>
      </c>
      <c r="AE99" t="str">
        <v>.</v>
      </c>
      <c r="AF99" t="str">
        <v>.</v>
      </c>
      <c r="AG99" t="str">
        <v>.</v>
      </c>
      <c r="AH99" t="str">
        <v>.</v>
      </c>
      <c r="AI99" t="str">
        <v>.</v>
      </c>
      <c r="AJ99" t="str">
        <v>#</v>
      </c>
      <c r="AK99" t="str">
        <v>.</v>
      </c>
      <c r="AL99" t="str">
        <v>.</v>
      </c>
      <c r="AM99" t="str">
        <v>.</v>
      </c>
      <c r="AN99" t="str">
        <v>.</v>
      </c>
      <c r="AO99" t="str">
        <v>.</v>
      </c>
      <c r="AP99" t="str">
        <v>.</v>
      </c>
      <c r="AQ99" t="str">
        <v>.</v>
      </c>
      <c r="AR99" t="str">
        <v>.</v>
      </c>
      <c r="AS99" t="str">
        <v>.</v>
      </c>
      <c r="AT99" t="str">
        <v>.</v>
      </c>
      <c r="AU99" t="str">
        <v>.</v>
      </c>
      <c r="AV99" t="str">
        <v>.</v>
      </c>
      <c r="AW99" t="str">
        <v>.</v>
      </c>
      <c r="AX99" t="str">
        <v>.</v>
      </c>
      <c r="AY99" t="str">
        <v>.</v>
      </c>
      <c r="AZ99" t="str">
        <v>.</v>
      </c>
      <c r="BA99" t="str">
        <v>#</v>
      </c>
      <c r="BB99" t="str">
        <v>.</v>
      </c>
      <c r="BC99" t="str">
        <v>.</v>
      </c>
      <c r="BD99" t="str">
        <v>.</v>
      </c>
      <c r="BE99" t="str">
        <v>.</v>
      </c>
      <c r="BF99" t="str">
        <v>.</v>
      </c>
      <c r="BG99" t="str">
        <v>.</v>
      </c>
      <c r="BH99" t="str">
        <v>.</v>
      </c>
      <c r="BI99" t="str">
        <v>.</v>
      </c>
      <c r="BJ99" t="str">
        <v>.</v>
      </c>
      <c r="BK99" t="str">
        <v>.</v>
      </c>
      <c r="BL99" t="str">
        <v>.</v>
      </c>
      <c r="BM99" t="str">
        <v>.</v>
      </c>
      <c r="BN99" t="str">
        <v>.</v>
      </c>
      <c r="BO99" t="str">
        <v>.</v>
      </c>
      <c r="BP99" t="str">
        <v>.</v>
      </c>
      <c r="BQ99" t="str">
        <v>.</v>
      </c>
      <c r="BR99" t="str">
        <v>.</v>
      </c>
      <c r="BS99" t="str">
        <v>.</v>
      </c>
      <c r="BT99" t="str">
        <v>.</v>
      </c>
      <c r="BU99" t="str">
        <v>.</v>
      </c>
      <c r="BV99" t="str">
        <v>.</v>
      </c>
      <c r="BW99" t="str">
        <v>.</v>
      </c>
      <c r="BX99" t="str">
        <v>.</v>
      </c>
      <c r="BY99" t="str">
        <v>.</v>
      </c>
      <c r="BZ99" t="str">
        <v>.</v>
      </c>
      <c r="CA99" t="str">
        <v>.</v>
      </c>
      <c r="CB99" t="str">
        <v>.</v>
      </c>
      <c r="CC99" t="str">
        <v>.</v>
      </c>
      <c r="CD99" t="str">
        <v>.</v>
      </c>
      <c r="CE99" t="str">
        <v>.</v>
      </c>
      <c r="CF99" t="str">
        <v>.</v>
      </c>
      <c r="CG99" t="str">
        <v>.</v>
      </c>
      <c r="CH99" t="str">
        <v>.</v>
      </c>
      <c r="CI99" t="str">
        <v>.</v>
      </c>
      <c r="CJ99" t="str">
        <v>.</v>
      </c>
      <c r="CK99" t="str">
        <v>.</v>
      </c>
      <c r="CL99" t="str">
        <v>.</v>
      </c>
      <c r="CM99" t="str">
        <v>.</v>
      </c>
      <c r="CN99" t="str">
        <v>.</v>
      </c>
      <c r="CO99" t="str">
        <v>.</v>
      </c>
      <c r="CP99" t="str">
        <v>.</v>
      </c>
      <c r="CQ99" t="str">
        <v>.</v>
      </c>
      <c r="CR99" t="str">
        <v>.</v>
      </c>
      <c r="CS99" t="str">
        <v>.</v>
      </c>
      <c r="CT99" t="str">
        <v>.</v>
      </c>
      <c r="CU99" t="str">
        <v>.</v>
      </c>
      <c r="CV99" t="str">
        <v>.</v>
      </c>
      <c r="CW99" t="str">
        <v>.</v>
      </c>
      <c r="CX99" t="str">
        <v>.</v>
      </c>
      <c r="CY99" t="str">
        <v>.</v>
      </c>
      <c r="CZ99" t="str">
        <v>.</v>
      </c>
      <c r="DA99" t="str">
        <v>.</v>
      </c>
      <c r="DB99" t="str">
        <v>.</v>
      </c>
      <c r="DC99" t="str">
        <v>#</v>
      </c>
      <c r="DD99" t="str">
        <v>.</v>
      </c>
      <c r="DE99" t="str">
        <v>#</v>
      </c>
      <c r="DF99" t="str">
        <v>.</v>
      </c>
      <c r="DG99" t="str">
        <v>.</v>
      </c>
      <c r="DH99" t="str">
        <v>.</v>
      </c>
      <c r="DI99" t="str">
        <v>.</v>
      </c>
      <c r="DJ99" t="str">
        <v>.</v>
      </c>
      <c r="DK99" t="str">
        <v>.</v>
      </c>
      <c r="DL99" t="str">
        <v>.</v>
      </c>
      <c r="DM99" t="str">
        <v>.</v>
      </c>
      <c r="DN99" t="str">
        <v>.</v>
      </c>
      <c r="DO99" t="str">
        <v>.</v>
      </c>
      <c r="DP99" t="str">
        <v>.</v>
      </c>
      <c r="DQ99" t="str">
        <v>.</v>
      </c>
      <c r="DR99" t="str">
        <v>.</v>
      </c>
      <c r="DS99" t="str">
        <v>.</v>
      </c>
      <c r="DT99" t="str">
        <v>.</v>
      </c>
      <c r="DU99" t="str">
        <v>.</v>
      </c>
      <c r="DV99" t="str">
        <v>.</v>
      </c>
      <c r="DW99" t="str">
        <v>.</v>
      </c>
      <c r="DX99" t="str">
        <v>.</v>
      </c>
      <c r="DY99" t="str">
        <v>.</v>
      </c>
      <c r="DZ99" t="str">
        <v>.</v>
      </c>
      <c r="EA99" t="str">
        <v>.</v>
      </c>
      <c r="EB99" t="str">
        <v>#</v>
      </c>
      <c r="ED99">
        <v>591173</v>
      </c>
      <c r="EE99">
        <v>58117</v>
      </c>
      <c r="EF99" s="3" cm="1">
        <f t="array" ref="EF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"#")*(_xlpm.x&lt;&gt;EE99), _xlpm.x * 10 + _xlpm.d), 0), _xlfn.XLOOKUP(TRUE, ISNUMBER(_xlpm.b), _xlpm.b)))))</f>
        <v>0</v>
      </c>
      <c r="EH99">
        <v>0</v>
      </c>
    </row>
    <row r="100" spans="1:138">
      <c r="A100" s="1" t="s">
        <v>97</v>
      </c>
      <c r="B100" t="s">
        <v>156</v>
      </c>
      <c r="C100" t="str">
        <v>.</v>
      </c>
      <c r="D100" t="str">
        <v>.</v>
      </c>
      <c r="E100" t="str">
        <v>.</v>
      </c>
      <c r="F100" t="str">
        <v>.</v>
      </c>
      <c r="G100" t="str">
        <v>.</v>
      </c>
      <c r="H100" t="str">
        <v>.</v>
      </c>
      <c r="I100" t="str">
        <v>.</v>
      </c>
      <c r="J100" t="str">
        <v>.</v>
      </c>
      <c r="K100" t="str">
        <v>.</v>
      </c>
      <c r="L100" t="str">
        <v>.</v>
      </c>
      <c r="M100" t="str">
        <v>.</v>
      </c>
      <c r="N100" t="str">
        <v>.</v>
      </c>
      <c r="O100" t="str">
        <v>.</v>
      </c>
      <c r="P100" t="str">
        <v>.</v>
      </c>
      <c r="Q100" t="str">
        <v>.</v>
      </c>
      <c r="R100" t="str">
        <v>.</v>
      </c>
      <c r="S100" t="str">
        <v>.</v>
      </c>
      <c r="T100" t="str">
        <v>.</v>
      </c>
      <c r="U100" t="str">
        <v>.</v>
      </c>
      <c r="V100" t="str">
        <v>.</v>
      </c>
      <c r="W100" t="str">
        <v>.</v>
      </c>
      <c r="X100" t="str">
        <v>.</v>
      </c>
      <c r="Y100" t="str">
        <v>.</v>
      </c>
      <c r="Z100" t="str">
        <v>.</v>
      </c>
      <c r="AA100" t="str">
        <v>.</v>
      </c>
      <c r="AB100" t="str">
        <v>.</v>
      </c>
      <c r="AC100" t="str">
        <v>.</v>
      </c>
      <c r="AD100" t="str">
        <v>.</v>
      </c>
      <c r="AE100" t="str">
        <v>.</v>
      </c>
      <c r="AF100" t="str">
        <v>.</v>
      </c>
      <c r="AG100" t="str">
        <v>.</v>
      </c>
      <c r="AH100" t="str">
        <v>.</v>
      </c>
      <c r="AI100" t="str">
        <v>.</v>
      </c>
      <c r="AJ100" t="str">
        <v>.</v>
      </c>
      <c r="AK100" t="str">
        <v>.</v>
      </c>
      <c r="AL100" t="str">
        <v>.</v>
      </c>
      <c r="AM100" t="str">
        <v>.</v>
      </c>
      <c r="AN100" t="str">
        <v>.</v>
      </c>
      <c r="AO100" t="str">
        <v>.</v>
      </c>
      <c r="AP100" t="str">
        <v>.</v>
      </c>
      <c r="AQ100" t="str">
        <v>.</v>
      </c>
      <c r="AR100" t="str">
        <v>.</v>
      </c>
      <c r="AS100" t="str">
        <v>.</v>
      </c>
      <c r="AT100" t="str">
        <v>.</v>
      </c>
      <c r="AU100" t="str">
        <v>.</v>
      </c>
      <c r="AV100" t="str">
        <v>.</v>
      </c>
      <c r="AW100" t="str">
        <v>.</v>
      </c>
      <c r="AX100" t="str">
        <v>.</v>
      </c>
      <c r="AY100" t="str">
        <v>.</v>
      </c>
      <c r="AZ100" t="str">
        <v>.</v>
      </c>
      <c r="BA100" t="str">
        <v>.</v>
      </c>
      <c r="BB100" t="str">
        <v>.</v>
      </c>
      <c r="BC100" t="str">
        <v>.</v>
      </c>
      <c r="BD100" t="str">
        <v>.</v>
      </c>
      <c r="BE100" t="str">
        <v>.</v>
      </c>
      <c r="BF100" t="str">
        <v>.</v>
      </c>
      <c r="BG100" t="str">
        <v>.</v>
      </c>
      <c r="BH100" t="str">
        <v>.</v>
      </c>
      <c r="BI100" t="str">
        <v>.</v>
      </c>
      <c r="BJ100" t="str">
        <v>.</v>
      </c>
      <c r="BK100" t="str">
        <v>.</v>
      </c>
      <c r="BL100" t="str">
        <v>.</v>
      </c>
      <c r="BM100" t="str">
        <v>.</v>
      </c>
      <c r="BN100" t="str">
        <v>.</v>
      </c>
      <c r="BO100" t="str">
        <v>.</v>
      </c>
      <c r="BP100" t="str">
        <v>#</v>
      </c>
      <c r="BQ100" t="str">
        <v>.</v>
      </c>
      <c r="BR100" t="str">
        <v>.</v>
      </c>
      <c r="BS100" t="str">
        <v>.</v>
      </c>
      <c r="BT100" t="str">
        <v>.</v>
      </c>
      <c r="BU100" t="str">
        <v>.</v>
      </c>
      <c r="BV100" t="str">
        <v>.</v>
      </c>
      <c r="BW100" t="str">
        <v>.</v>
      </c>
      <c r="BX100" t="str">
        <v>.</v>
      </c>
      <c r="BY100" t="str">
        <v>.</v>
      </c>
      <c r="BZ100" t="str">
        <v>.</v>
      </c>
      <c r="CA100" t="str">
        <v>.</v>
      </c>
      <c r="CB100" t="str">
        <v>.</v>
      </c>
      <c r="CC100" t="str">
        <v>.</v>
      </c>
      <c r="CD100" t="str">
        <v>.</v>
      </c>
      <c r="CE100" t="str">
        <v>.</v>
      </c>
      <c r="CF100" t="str">
        <v>.</v>
      </c>
      <c r="CG100" t="str">
        <v>.</v>
      </c>
      <c r="CH100" t="str">
        <v>.</v>
      </c>
      <c r="CI100" t="str">
        <v>.</v>
      </c>
      <c r="CJ100" t="str">
        <v>.</v>
      </c>
      <c r="CK100" t="str">
        <v>.</v>
      </c>
      <c r="CL100" t="str">
        <v>.</v>
      </c>
      <c r="CM100" t="str">
        <v>.</v>
      </c>
      <c r="CN100" t="str">
        <v>.</v>
      </c>
      <c r="CO100" t="str">
        <v>.</v>
      </c>
      <c r="CP100" t="str">
        <v>.</v>
      </c>
      <c r="CQ100" t="str">
        <v>.</v>
      </c>
      <c r="CR100" t="str">
        <v>.</v>
      </c>
      <c r="CS100" t="str">
        <v>.</v>
      </c>
      <c r="CT100" t="str">
        <v>.</v>
      </c>
      <c r="CU100" t="str">
        <v>.</v>
      </c>
      <c r="CV100" t="str">
        <v>.</v>
      </c>
      <c r="CW100" t="str">
        <v>.</v>
      </c>
      <c r="CX100" t="str">
        <v>#</v>
      </c>
      <c r="CY100" t="str">
        <v>#</v>
      </c>
      <c r="CZ100" t="str">
        <v>.</v>
      </c>
      <c r="DA100" t="str">
        <v>.</v>
      </c>
      <c r="DB100" t="str">
        <v>.</v>
      </c>
      <c r="DC100" t="str">
        <v>.</v>
      </c>
      <c r="DD100" t="str">
        <v>.</v>
      </c>
      <c r="DE100" t="str">
        <v>.</v>
      </c>
      <c r="DF100" t="str">
        <v>.</v>
      </c>
      <c r="DG100" t="str">
        <v>.</v>
      </c>
      <c r="DH100" t="str">
        <v>.</v>
      </c>
      <c r="DI100" t="str">
        <v>.</v>
      </c>
      <c r="DJ100" t="str">
        <v>.</v>
      </c>
      <c r="DK100" t="str">
        <v>.</v>
      </c>
      <c r="DL100" t="str">
        <v>.</v>
      </c>
      <c r="DM100" t="str">
        <v>.</v>
      </c>
      <c r="DN100" t="str">
        <v>.</v>
      </c>
      <c r="DO100" t="str">
        <v>.</v>
      </c>
      <c r="DP100" t="str">
        <v>.</v>
      </c>
      <c r="DQ100" t="str">
        <v>.</v>
      </c>
      <c r="DR100" t="str">
        <v>.</v>
      </c>
      <c r="DS100" t="str">
        <v>.</v>
      </c>
      <c r="DT100" t="str">
        <v>.</v>
      </c>
      <c r="DU100" t="str">
        <v>.</v>
      </c>
      <c r="DV100" t="str">
        <v>.</v>
      </c>
      <c r="DW100" t="str">
        <v>.</v>
      </c>
      <c r="DX100" t="str">
        <v>.</v>
      </c>
      <c r="DY100" t="str">
        <v>.</v>
      </c>
      <c r="DZ100" t="str">
        <v>.</v>
      </c>
      <c r="EA100" t="str">
        <v>.</v>
      </c>
      <c r="EB100" t="str">
        <v>.</v>
      </c>
      <c r="ED100">
        <v>601173</v>
      </c>
      <c r="EE100">
        <v>59117</v>
      </c>
      <c r="EF100" s="3" cm="1">
        <f t="array" ref="EF1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"#")*(_xlpm.x&lt;&gt;EE100), _xlpm.x * 10 + _xlpm.d), 0), _xlfn.XLOOKUP(TRUE, ISNUMBER(_xlpm.b), _xlpm.b)))))</f>
        <v>0</v>
      </c>
      <c r="EH100">
        <v>0</v>
      </c>
    </row>
    <row r="101" spans="1:138">
      <c r="A101" s="1" t="s">
        <v>98</v>
      </c>
      <c r="B101" t="s">
        <v>156</v>
      </c>
      <c r="C101" t="str">
        <v>.</v>
      </c>
      <c r="D101" t="str">
        <v>.</v>
      </c>
      <c r="E101" t="str">
        <v>.</v>
      </c>
      <c r="F101" t="str">
        <v>.</v>
      </c>
      <c r="G101" t="str">
        <v>#</v>
      </c>
      <c r="H101" t="str">
        <v>.</v>
      </c>
      <c r="I101" t="str">
        <v>.</v>
      </c>
      <c r="J101" t="str">
        <v>.</v>
      </c>
      <c r="K101" t="str">
        <v>.</v>
      </c>
      <c r="L101" t="str">
        <v>.</v>
      </c>
      <c r="M101" t="str">
        <v>.</v>
      </c>
      <c r="N101" t="str">
        <v>.</v>
      </c>
      <c r="O101" t="str">
        <v>.</v>
      </c>
      <c r="P101" t="str">
        <v>.</v>
      </c>
      <c r="Q101" t="str">
        <v>.</v>
      </c>
      <c r="R101" t="str">
        <v>.</v>
      </c>
      <c r="S101" t="str">
        <v>.</v>
      </c>
      <c r="T101" t="str">
        <v>.</v>
      </c>
      <c r="U101" t="str">
        <v>.</v>
      </c>
      <c r="V101" t="str">
        <v>.</v>
      </c>
      <c r="W101" t="str">
        <v>.</v>
      </c>
      <c r="X101" t="str">
        <v>.</v>
      </c>
      <c r="Y101" t="str">
        <v>.</v>
      </c>
      <c r="Z101" t="str">
        <v>.</v>
      </c>
      <c r="AA101" t="str">
        <v>.</v>
      </c>
      <c r="AB101" t="str">
        <v>.</v>
      </c>
      <c r="AC101" t="str">
        <v>.</v>
      </c>
      <c r="AD101" t="str">
        <v>.</v>
      </c>
      <c r="AE101" t="str">
        <v>.</v>
      </c>
      <c r="AF101" t="str">
        <v>.</v>
      </c>
      <c r="AG101" t="str">
        <v>.</v>
      </c>
      <c r="AH101" t="str">
        <v>.</v>
      </c>
      <c r="AI101" t="str">
        <v>.</v>
      </c>
      <c r="AJ101" t="str">
        <v>.</v>
      </c>
      <c r="AK101" t="str">
        <v>.</v>
      </c>
      <c r="AL101" t="str">
        <v>.</v>
      </c>
      <c r="AM101" t="str">
        <v>.</v>
      </c>
      <c r="AN101" t="str">
        <v>.</v>
      </c>
      <c r="AO101" t="str">
        <v>.</v>
      </c>
      <c r="AP101" t="str">
        <v>.</v>
      </c>
      <c r="AQ101" t="str">
        <v>.</v>
      </c>
      <c r="AR101" t="str">
        <v>.</v>
      </c>
      <c r="AS101" t="str">
        <v>.</v>
      </c>
      <c r="AT101" t="str">
        <v>.</v>
      </c>
      <c r="AU101" t="str">
        <v>.</v>
      </c>
      <c r="AV101" t="str">
        <v>.</v>
      </c>
      <c r="AW101" t="str">
        <v>.</v>
      </c>
      <c r="AX101" t="str">
        <v>.</v>
      </c>
      <c r="AY101" t="str">
        <v>.</v>
      </c>
      <c r="AZ101" t="str">
        <v>.</v>
      </c>
      <c r="BA101" t="str">
        <v>.</v>
      </c>
      <c r="BB101" t="str">
        <v>#</v>
      </c>
      <c r="BC101" t="str">
        <v>.</v>
      </c>
      <c r="BD101" t="str">
        <v>.</v>
      </c>
      <c r="BE101" t="str">
        <v>.</v>
      </c>
      <c r="BF101" t="str">
        <v>.</v>
      </c>
      <c r="BG101" t="str">
        <v>.</v>
      </c>
      <c r="BH101" t="str">
        <v>.</v>
      </c>
      <c r="BI101" t="str">
        <v>.</v>
      </c>
      <c r="BJ101" t="str">
        <v>.</v>
      </c>
      <c r="BK101" t="str">
        <v>.</v>
      </c>
      <c r="BL101" t="str">
        <v>.</v>
      </c>
      <c r="BM101" t="str">
        <v>.</v>
      </c>
      <c r="BN101" t="str">
        <v>.</v>
      </c>
      <c r="BO101" t="str">
        <v>.</v>
      </c>
      <c r="BP101" t="str">
        <v>.</v>
      </c>
      <c r="BQ101" t="str">
        <v>.</v>
      </c>
      <c r="BR101" t="str">
        <v>.</v>
      </c>
      <c r="BS101" t="str">
        <v>.</v>
      </c>
      <c r="BT101" t="str">
        <v>.</v>
      </c>
      <c r="BU101" t="str">
        <v>.</v>
      </c>
      <c r="BV101" t="str">
        <v>.</v>
      </c>
      <c r="BW101" t="str">
        <v>.</v>
      </c>
      <c r="BX101" t="str">
        <v>.</v>
      </c>
      <c r="BY101" t="str">
        <v>.</v>
      </c>
      <c r="BZ101" t="str">
        <v>.</v>
      </c>
      <c r="CA101" t="str">
        <v>.</v>
      </c>
      <c r="CB101" t="str">
        <v>.</v>
      </c>
      <c r="CC101" t="str">
        <v>.</v>
      </c>
      <c r="CD101" t="str">
        <v>.</v>
      </c>
      <c r="CE101" t="str">
        <v>.</v>
      </c>
      <c r="CF101" t="str">
        <v>.</v>
      </c>
      <c r="CG101" t="str">
        <v>.</v>
      </c>
      <c r="CH101" t="str">
        <v>.</v>
      </c>
      <c r="CI101" t="str">
        <v>.</v>
      </c>
      <c r="CJ101" t="str">
        <v>.</v>
      </c>
      <c r="CK101" t="str">
        <v>.</v>
      </c>
      <c r="CL101" t="str">
        <v>.</v>
      </c>
      <c r="CM101" t="str">
        <v>.</v>
      </c>
      <c r="CN101" t="str">
        <v>.</v>
      </c>
      <c r="CO101" t="str">
        <v>.</v>
      </c>
      <c r="CP101" t="str">
        <v>.</v>
      </c>
      <c r="CQ101" t="str">
        <v>.</v>
      </c>
      <c r="CR101" t="str">
        <v>.</v>
      </c>
      <c r="CS101" t="str">
        <v>.</v>
      </c>
      <c r="CT101" t="str">
        <v>.</v>
      </c>
      <c r="CU101" t="str">
        <v>.</v>
      </c>
      <c r="CV101" t="str">
        <v>.</v>
      </c>
      <c r="CW101" t="str">
        <v>.</v>
      </c>
      <c r="CX101" t="str">
        <v>.</v>
      </c>
      <c r="CY101" t="str">
        <v>.</v>
      </c>
      <c r="CZ101" t="str">
        <v>.</v>
      </c>
      <c r="DA101" t="str">
        <v>.</v>
      </c>
      <c r="DB101" t="str">
        <v>.</v>
      </c>
      <c r="DC101" t="str">
        <v>.</v>
      </c>
      <c r="DD101" t="str">
        <v>.</v>
      </c>
      <c r="DE101" t="str">
        <v>.</v>
      </c>
      <c r="DF101" t="str">
        <v>.</v>
      </c>
      <c r="DG101" t="str">
        <v>.</v>
      </c>
      <c r="DH101" t="str">
        <v>.</v>
      </c>
      <c r="DI101" t="str">
        <v>.</v>
      </c>
      <c r="DJ101" t="str">
        <v>.</v>
      </c>
      <c r="DK101" t="str">
        <v>.</v>
      </c>
      <c r="DL101" t="str">
        <v>.</v>
      </c>
      <c r="DM101" t="str">
        <v>.</v>
      </c>
      <c r="DN101" t="str">
        <v>.</v>
      </c>
      <c r="DO101" t="str">
        <v>#</v>
      </c>
      <c r="DP101" t="str">
        <v>.</v>
      </c>
      <c r="DQ101" t="str">
        <v>.</v>
      </c>
      <c r="DR101" t="str">
        <v>.</v>
      </c>
      <c r="DS101" t="str">
        <v>.</v>
      </c>
      <c r="DT101" t="str">
        <v>#</v>
      </c>
      <c r="DU101" t="str">
        <v>.</v>
      </c>
      <c r="DV101" t="str">
        <v>.</v>
      </c>
      <c r="DW101" t="str">
        <v>.</v>
      </c>
      <c r="DX101" t="str">
        <v>.</v>
      </c>
      <c r="DY101" t="str">
        <v>.</v>
      </c>
      <c r="DZ101" t="str">
        <v>.</v>
      </c>
      <c r="EA101" t="str">
        <v>.</v>
      </c>
      <c r="EB101" t="str">
        <v>.</v>
      </c>
      <c r="ED101">
        <v>611173</v>
      </c>
      <c r="EE101">
        <v>60117</v>
      </c>
      <c r="EF101" s="3" cm="1">
        <f t="array" ref="EF1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"#")*(_xlpm.x&lt;&gt;EE101), _xlpm.x * 10 + _xlpm.d), 0), _xlfn.XLOOKUP(TRUE, ISNUMBER(_xlpm.b), _xlpm.b)))))</f>
        <v>0</v>
      </c>
      <c r="EH101">
        <v>0</v>
      </c>
    </row>
    <row r="102" spans="1:138">
      <c r="A102" s="1" t="s">
        <v>99</v>
      </c>
      <c r="B102" t="s">
        <v>156</v>
      </c>
      <c r="C102" t="str">
        <v>.</v>
      </c>
      <c r="D102" t="str">
        <v>.</v>
      </c>
      <c r="E102" t="str">
        <v>.</v>
      </c>
      <c r="F102" t="str">
        <v>.</v>
      </c>
      <c r="G102" t="str">
        <v>.</v>
      </c>
      <c r="H102" t="str">
        <v>.</v>
      </c>
      <c r="I102" t="str">
        <v>.</v>
      </c>
      <c r="J102" t="str">
        <v>.</v>
      </c>
      <c r="K102" t="str">
        <v>.</v>
      </c>
      <c r="L102" t="str">
        <v>.</v>
      </c>
      <c r="M102" t="str">
        <v>.</v>
      </c>
      <c r="N102" t="str">
        <v>.</v>
      </c>
      <c r="O102" t="str">
        <v>.</v>
      </c>
      <c r="P102" t="str">
        <v>.</v>
      </c>
      <c r="Q102" t="str">
        <v>.</v>
      </c>
      <c r="R102" t="str">
        <v>.</v>
      </c>
      <c r="S102" t="str">
        <v>#</v>
      </c>
      <c r="T102" t="str">
        <v>.</v>
      </c>
      <c r="U102" t="str">
        <v>.</v>
      </c>
      <c r="V102" t="str">
        <v>.</v>
      </c>
      <c r="W102" t="str">
        <v>.</v>
      </c>
      <c r="X102" t="str">
        <v>.</v>
      </c>
      <c r="Y102" t="str">
        <v>.</v>
      </c>
      <c r="Z102" t="str">
        <v>.</v>
      </c>
      <c r="AA102" t="str">
        <v>.</v>
      </c>
      <c r="AB102" t="str">
        <v>.</v>
      </c>
      <c r="AC102" t="str">
        <v>.</v>
      </c>
      <c r="AD102" t="str">
        <v>.</v>
      </c>
      <c r="AE102" t="str">
        <v>.</v>
      </c>
      <c r="AF102" t="str">
        <v>.</v>
      </c>
      <c r="AG102" t="str">
        <v>.</v>
      </c>
      <c r="AH102" t="str">
        <v>.</v>
      </c>
      <c r="AI102" t="str">
        <v>.</v>
      </c>
      <c r="AJ102" t="str">
        <v>.</v>
      </c>
      <c r="AK102" t="str">
        <v>.</v>
      </c>
      <c r="AL102" t="str">
        <v>.</v>
      </c>
      <c r="AM102" t="str">
        <v>.</v>
      </c>
      <c r="AN102" t="str">
        <v>.</v>
      </c>
      <c r="AO102" t="str">
        <v>.</v>
      </c>
      <c r="AP102" t="str">
        <v>.</v>
      </c>
      <c r="AQ102" t="str">
        <v>.</v>
      </c>
      <c r="AR102" t="str">
        <v>.</v>
      </c>
      <c r="AS102" t="str">
        <v>.</v>
      </c>
      <c r="AT102" t="str">
        <v>.</v>
      </c>
      <c r="AU102" t="str">
        <v>.</v>
      </c>
      <c r="AV102" t="str">
        <v>.</v>
      </c>
      <c r="AW102" t="str">
        <v>.</v>
      </c>
      <c r="AX102" t="str">
        <v>.</v>
      </c>
      <c r="AY102" t="str">
        <v>.</v>
      </c>
      <c r="AZ102" t="str">
        <v>.</v>
      </c>
      <c r="BA102" t="str">
        <v>.</v>
      </c>
      <c r="BB102" t="str">
        <v>.</v>
      </c>
      <c r="BC102" t="str">
        <v>.</v>
      </c>
      <c r="BD102" t="str">
        <v>.</v>
      </c>
      <c r="BE102" t="str">
        <v>.</v>
      </c>
      <c r="BF102" t="str">
        <v>.</v>
      </c>
      <c r="BG102" t="str">
        <v>.</v>
      </c>
      <c r="BH102" t="str">
        <v>.</v>
      </c>
      <c r="BI102" t="str">
        <v>.</v>
      </c>
      <c r="BJ102" t="str">
        <v>.</v>
      </c>
      <c r="BK102" t="str">
        <v>.</v>
      </c>
      <c r="BL102" t="str">
        <v>.</v>
      </c>
      <c r="BM102" t="str">
        <v>.</v>
      </c>
      <c r="BN102" t="str">
        <v>.</v>
      </c>
      <c r="BO102" t="str">
        <v>.</v>
      </c>
      <c r="BP102" t="str">
        <v>#</v>
      </c>
      <c r="BQ102" t="str">
        <v>.</v>
      </c>
      <c r="BR102" t="str">
        <v>.</v>
      </c>
      <c r="BS102" t="str">
        <v>.</v>
      </c>
      <c r="BT102" t="str">
        <v>.</v>
      </c>
      <c r="BU102" t="str">
        <v>.</v>
      </c>
      <c r="BV102" t="str">
        <v>.</v>
      </c>
      <c r="BW102" t="str">
        <v>.</v>
      </c>
      <c r="BX102" t="str">
        <v>.</v>
      </c>
      <c r="BY102" t="str">
        <v>.</v>
      </c>
      <c r="BZ102" t="str">
        <v>.</v>
      </c>
      <c r="CA102" t="str">
        <v>.</v>
      </c>
      <c r="CB102" t="str">
        <v>.</v>
      </c>
      <c r="CC102" t="str">
        <v>.</v>
      </c>
      <c r="CD102" t="str">
        <v>.</v>
      </c>
      <c r="CE102" t="str">
        <v>.</v>
      </c>
      <c r="CF102" t="str">
        <v>.</v>
      </c>
      <c r="CG102" t="str">
        <v>.</v>
      </c>
      <c r="CH102" t="str">
        <v>.</v>
      </c>
      <c r="CI102" t="str">
        <v>.</v>
      </c>
      <c r="CJ102" t="str">
        <v>.</v>
      </c>
      <c r="CK102" t="str">
        <v>.</v>
      </c>
      <c r="CL102" t="str">
        <v>.</v>
      </c>
      <c r="CM102" t="str">
        <v>.</v>
      </c>
      <c r="CN102" t="str">
        <v>.</v>
      </c>
      <c r="CO102" t="str">
        <v>.</v>
      </c>
      <c r="CP102" t="str">
        <v>.</v>
      </c>
      <c r="CQ102" t="str">
        <v>.</v>
      </c>
      <c r="CR102" t="str">
        <v>.</v>
      </c>
      <c r="CS102" t="str">
        <v>.</v>
      </c>
      <c r="CT102" t="str">
        <v>.</v>
      </c>
      <c r="CU102" t="str">
        <v>.</v>
      </c>
      <c r="CV102" t="str">
        <v>.</v>
      </c>
      <c r="CW102" t="str">
        <v>.</v>
      </c>
      <c r="CX102" t="str">
        <v>.</v>
      </c>
      <c r="CY102" t="str">
        <v>.</v>
      </c>
      <c r="CZ102" t="str">
        <v>.</v>
      </c>
      <c r="DA102" t="str">
        <v>.</v>
      </c>
      <c r="DB102" t="str">
        <v>.</v>
      </c>
      <c r="DC102" t="str">
        <v>.</v>
      </c>
      <c r="DD102" t="str">
        <v>.</v>
      </c>
      <c r="DE102" t="str">
        <v>.</v>
      </c>
      <c r="DF102" t="str">
        <v>.</v>
      </c>
      <c r="DG102" t="str">
        <v>.</v>
      </c>
      <c r="DH102" t="str">
        <v>.</v>
      </c>
      <c r="DI102" t="str">
        <v>.</v>
      </c>
      <c r="DJ102" t="str">
        <v>.</v>
      </c>
      <c r="DK102" t="str">
        <v>#</v>
      </c>
      <c r="DL102" t="str">
        <v>.</v>
      </c>
      <c r="DM102" t="str">
        <v>.</v>
      </c>
      <c r="DN102" t="str">
        <v>.</v>
      </c>
      <c r="DO102" t="str">
        <v>#</v>
      </c>
      <c r="DP102" t="str">
        <v>.</v>
      </c>
      <c r="DQ102" t="str">
        <v>.</v>
      </c>
      <c r="DR102" t="str">
        <v>.</v>
      </c>
      <c r="DS102" t="str">
        <v>.</v>
      </c>
      <c r="DT102" t="str">
        <v>.</v>
      </c>
      <c r="DU102" t="str">
        <v>.</v>
      </c>
      <c r="DV102" t="str">
        <v>.</v>
      </c>
      <c r="DW102" t="str">
        <v>.</v>
      </c>
      <c r="DX102" t="str">
        <v>.</v>
      </c>
      <c r="DY102" t="str">
        <v>.</v>
      </c>
      <c r="DZ102" t="str">
        <v>.</v>
      </c>
      <c r="EA102" t="str">
        <v>#</v>
      </c>
      <c r="EB102" t="str">
        <v>.</v>
      </c>
      <c r="ED102">
        <v>621173</v>
      </c>
      <c r="EE102">
        <v>61117</v>
      </c>
      <c r="EF102" s="3" cm="1">
        <f t="array" ref="EF1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"#")*(_xlpm.x&lt;&gt;EE102), _xlpm.x * 10 + _xlpm.d), 0), _xlfn.XLOOKUP(TRUE, ISNUMBER(_xlpm.b), _xlpm.b)))))</f>
        <v>0</v>
      </c>
      <c r="EH102">
        <v>0</v>
      </c>
    </row>
    <row r="103" spans="1:138">
      <c r="A103" s="1" t="s">
        <v>100</v>
      </c>
      <c r="B103" t="s">
        <v>156</v>
      </c>
      <c r="C103" t="str">
        <v>.</v>
      </c>
      <c r="D103" t="str">
        <v>.</v>
      </c>
      <c r="E103" t="str">
        <v>.</v>
      </c>
      <c r="F103" t="str">
        <v>.</v>
      </c>
      <c r="G103" t="str">
        <v>.</v>
      </c>
      <c r="H103" t="str">
        <v>.</v>
      </c>
      <c r="I103" t="str">
        <v>.</v>
      </c>
      <c r="J103" t="str">
        <v>.</v>
      </c>
      <c r="K103" t="str">
        <v>.</v>
      </c>
      <c r="L103" t="str">
        <v>.</v>
      </c>
      <c r="M103" t="str">
        <v>.</v>
      </c>
      <c r="N103" t="str">
        <v>.</v>
      </c>
      <c r="O103" t="str">
        <v>.</v>
      </c>
      <c r="P103" t="str">
        <v>.</v>
      </c>
      <c r="Q103" t="str">
        <v>.</v>
      </c>
      <c r="R103" t="str">
        <v>.</v>
      </c>
      <c r="S103" t="str">
        <v>.</v>
      </c>
      <c r="T103" t="str">
        <v>.</v>
      </c>
      <c r="U103" t="str">
        <v>.</v>
      </c>
      <c r="V103" t="str">
        <v>.</v>
      </c>
      <c r="W103" t="str">
        <v>.</v>
      </c>
      <c r="X103" t="str">
        <v>.</v>
      </c>
      <c r="Y103" t="str">
        <v>.</v>
      </c>
      <c r="Z103" t="str">
        <v>.</v>
      </c>
      <c r="AA103" t="str">
        <v>.</v>
      </c>
      <c r="AB103" t="str">
        <v>.</v>
      </c>
      <c r="AC103" t="str">
        <v>.</v>
      </c>
      <c r="AD103" t="str">
        <v>.</v>
      </c>
      <c r="AE103" t="str">
        <v>.</v>
      </c>
      <c r="AF103" t="str">
        <v>.</v>
      </c>
      <c r="AG103" t="str">
        <v>.</v>
      </c>
      <c r="AH103" t="str">
        <v>.</v>
      </c>
      <c r="AI103" t="str">
        <v>.</v>
      </c>
      <c r="AJ103" t="str">
        <v>.</v>
      </c>
      <c r="AK103" t="str">
        <v>.</v>
      </c>
      <c r="AL103" t="str">
        <v>#</v>
      </c>
      <c r="AM103" t="str">
        <v>#</v>
      </c>
      <c r="AN103" t="str">
        <v>.</v>
      </c>
      <c r="AO103" t="str">
        <v>.</v>
      </c>
      <c r="AP103" t="str">
        <v>.</v>
      </c>
      <c r="AQ103" t="str">
        <v>.</v>
      </c>
      <c r="AR103" t="str">
        <v>.</v>
      </c>
      <c r="AS103" t="str">
        <v>.</v>
      </c>
      <c r="AT103" t="str">
        <v>.</v>
      </c>
      <c r="AU103" t="str">
        <v>.</v>
      </c>
      <c r="AV103" t="str">
        <v>.</v>
      </c>
      <c r="AW103" t="str">
        <v>.</v>
      </c>
      <c r="AX103" t="str">
        <v>.</v>
      </c>
      <c r="AY103" t="str">
        <v>.</v>
      </c>
      <c r="AZ103" t="str">
        <v>.</v>
      </c>
      <c r="BA103" t="str">
        <v>.</v>
      </c>
      <c r="BB103" t="str">
        <v>.</v>
      </c>
      <c r="BC103" t="str">
        <v>.</v>
      </c>
      <c r="BD103" t="str">
        <v>.</v>
      </c>
      <c r="BE103" t="str">
        <v>.</v>
      </c>
      <c r="BF103" t="str">
        <v>.</v>
      </c>
      <c r="BG103" t="str">
        <v>.</v>
      </c>
      <c r="BH103" t="str">
        <v>.</v>
      </c>
      <c r="BI103" t="str">
        <v>.</v>
      </c>
      <c r="BJ103" t="str">
        <v>.</v>
      </c>
      <c r="BK103" t="str">
        <v>.</v>
      </c>
      <c r="BL103" t="str">
        <v>.</v>
      </c>
      <c r="BM103" t="str">
        <v>.</v>
      </c>
      <c r="BN103" t="str">
        <v>.</v>
      </c>
      <c r="BO103" t="str">
        <v>.</v>
      </c>
      <c r="BP103" t="str">
        <v>.</v>
      </c>
      <c r="BQ103" t="str">
        <v>.</v>
      </c>
      <c r="BR103" t="str">
        <v>.</v>
      </c>
      <c r="BS103" t="str">
        <v>.</v>
      </c>
      <c r="BT103" t="str">
        <v>.</v>
      </c>
      <c r="BU103" t="str">
        <v>.</v>
      </c>
      <c r="BV103" t="str">
        <v>.</v>
      </c>
      <c r="BW103" t="str">
        <v>.</v>
      </c>
      <c r="BX103" t="str">
        <v>.</v>
      </c>
      <c r="BY103" t="str">
        <v>.</v>
      </c>
      <c r="BZ103" t="str">
        <v>.</v>
      </c>
      <c r="CA103" t="str">
        <v>.</v>
      </c>
      <c r="CB103" t="str">
        <v>.</v>
      </c>
      <c r="CC103" t="str">
        <v>.</v>
      </c>
      <c r="CD103" t="str">
        <v>.</v>
      </c>
      <c r="CE103" t="str">
        <v>.</v>
      </c>
      <c r="CF103" t="str">
        <v>.</v>
      </c>
      <c r="CG103" t="str">
        <v>.</v>
      </c>
      <c r="CH103" t="str">
        <v>.</v>
      </c>
      <c r="CI103" t="str">
        <v>.</v>
      </c>
      <c r="CJ103" t="str">
        <v>.</v>
      </c>
      <c r="CK103" t="str">
        <v>.</v>
      </c>
      <c r="CL103" t="str">
        <v>.</v>
      </c>
      <c r="CM103" t="str">
        <v>.</v>
      </c>
      <c r="CN103" t="str">
        <v>.</v>
      </c>
      <c r="CO103" t="str">
        <v>.</v>
      </c>
      <c r="CP103" t="str">
        <v>.</v>
      </c>
      <c r="CQ103" t="str">
        <v>.</v>
      </c>
      <c r="CR103" t="str">
        <v>.</v>
      </c>
      <c r="CS103" t="str">
        <v>.</v>
      </c>
      <c r="CT103" t="str">
        <v>.</v>
      </c>
      <c r="CU103" t="str">
        <v>.</v>
      </c>
      <c r="CV103" t="str">
        <v>.</v>
      </c>
      <c r="CW103" t="str">
        <v>.</v>
      </c>
      <c r="CX103" t="str">
        <v>.</v>
      </c>
      <c r="CY103" t="str">
        <v>.</v>
      </c>
      <c r="CZ103" t="str">
        <v>.</v>
      </c>
      <c r="DA103" t="str">
        <v>.</v>
      </c>
      <c r="DB103" t="str">
        <v>.</v>
      </c>
      <c r="DC103" t="str">
        <v>.</v>
      </c>
      <c r="DD103" t="str">
        <v>.</v>
      </c>
      <c r="DE103" t="str">
        <v>.</v>
      </c>
      <c r="DF103" t="str">
        <v>.</v>
      </c>
      <c r="DG103" t="str">
        <v>.</v>
      </c>
      <c r="DH103" t="str">
        <v>.</v>
      </c>
      <c r="DI103" t="str">
        <v>.</v>
      </c>
      <c r="DJ103" t="str">
        <v>.</v>
      </c>
      <c r="DK103" t="str">
        <v>.</v>
      </c>
      <c r="DL103" t="str">
        <v>.</v>
      </c>
      <c r="DM103" t="str">
        <v>.</v>
      </c>
      <c r="DN103" t="str">
        <v>.</v>
      </c>
      <c r="DO103" t="str">
        <v>#</v>
      </c>
      <c r="DP103" t="str">
        <v>.</v>
      </c>
      <c r="DQ103" t="str">
        <v>.</v>
      </c>
      <c r="DR103" t="str">
        <v>.</v>
      </c>
      <c r="DS103" t="str">
        <v>.</v>
      </c>
      <c r="DT103" t="str">
        <v>.</v>
      </c>
      <c r="DU103" t="str">
        <v>.</v>
      </c>
      <c r="DV103" t="str">
        <v>.</v>
      </c>
      <c r="DW103" t="str">
        <v>.</v>
      </c>
      <c r="DX103" t="str">
        <v>.</v>
      </c>
      <c r="DY103" t="str">
        <v>.</v>
      </c>
      <c r="DZ103" t="str">
        <v>.</v>
      </c>
      <c r="EA103" t="str">
        <v>.</v>
      </c>
      <c r="EB103" t="str">
        <v>.</v>
      </c>
      <c r="ED103">
        <v>631173</v>
      </c>
      <c r="EE103">
        <v>62117</v>
      </c>
      <c r="EF103" s="3" cm="1">
        <f t="array" ref="EF1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"#")*(_xlpm.x&lt;&gt;EE103), _xlpm.x * 10 + _xlpm.d), 0), _xlfn.XLOOKUP(TRUE, ISNUMBER(_xlpm.b), _xlpm.b)))))</f>
        <v>0</v>
      </c>
      <c r="EH103">
        <v>0</v>
      </c>
    </row>
    <row r="104" spans="1:138">
      <c r="A104" s="1" t="s">
        <v>101</v>
      </c>
      <c r="B104" t="s">
        <v>156</v>
      </c>
      <c r="C104" t="str">
        <v>.</v>
      </c>
      <c r="D104" t="str">
        <v>.</v>
      </c>
      <c r="E104" t="str">
        <v>.</v>
      </c>
      <c r="F104" t="str">
        <v>.</v>
      </c>
      <c r="G104" t="str">
        <v>.</v>
      </c>
      <c r="H104" t="str">
        <v>.</v>
      </c>
      <c r="I104" t="str">
        <v>.</v>
      </c>
      <c r="J104" t="str">
        <v>.</v>
      </c>
      <c r="K104" t="str">
        <v>.</v>
      </c>
      <c r="L104" t="str">
        <v>.</v>
      </c>
      <c r="M104" t="str">
        <v>.</v>
      </c>
      <c r="N104" t="str">
        <v>.</v>
      </c>
      <c r="O104" t="str">
        <v>#</v>
      </c>
      <c r="P104" t="str">
        <v>.</v>
      </c>
      <c r="Q104" t="str">
        <v>.</v>
      </c>
      <c r="R104" t="str">
        <v>.</v>
      </c>
      <c r="S104" t="str">
        <v>.</v>
      </c>
      <c r="T104" t="str">
        <v>.</v>
      </c>
      <c r="U104" t="str">
        <v>.</v>
      </c>
      <c r="V104" t="str">
        <v>.</v>
      </c>
      <c r="W104" t="str">
        <v>.</v>
      </c>
      <c r="X104" t="str">
        <v>.</v>
      </c>
      <c r="Y104" t="str">
        <v>.</v>
      </c>
      <c r="Z104" t="str">
        <v>.</v>
      </c>
      <c r="AA104" t="str">
        <v>.</v>
      </c>
      <c r="AB104" t="str">
        <v>.</v>
      </c>
      <c r="AC104" t="str">
        <v>.</v>
      </c>
      <c r="AD104" t="str">
        <v>.</v>
      </c>
      <c r="AE104" t="str">
        <v>.</v>
      </c>
      <c r="AF104" t="str">
        <v>.</v>
      </c>
      <c r="AG104" t="str">
        <v>#</v>
      </c>
      <c r="AH104" t="str">
        <v>.</v>
      </c>
      <c r="AI104" t="str">
        <v>.</v>
      </c>
      <c r="AJ104" t="str">
        <v>#</v>
      </c>
      <c r="AK104" t="str">
        <v>.</v>
      </c>
      <c r="AL104" t="str">
        <v>.</v>
      </c>
      <c r="AM104" t="str">
        <v>.</v>
      </c>
      <c r="AN104" t="str">
        <v>.</v>
      </c>
      <c r="AO104" t="str">
        <v>.</v>
      </c>
      <c r="AP104" t="str">
        <v>.</v>
      </c>
      <c r="AQ104" t="str">
        <v>.</v>
      </c>
      <c r="AR104" t="str">
        <v>.</v>
      </c>
      <c r="AS104" t="str">
        <v>.</v>
      </c>
      <c r="AT104" t="str">
        <v>.</v>
      </c>
      <c r="AU104" t="str">
        <v>.</v>
      </c>
      <c r="AV104" t="str">
        <v>.</v>
      </c>
      <c r="AW104" t="str">
        <v>.</v>
      </c>
      <c r="AX104" t="str">
        <v>.</v>
      </c>
      <c r="AY104" t="str">
        <v>.</v>
      </c>
      <c r="AZ104" t="str">
        <v>.</v>
      </c>
      <c r="BA104" t="str">
        <v>.</v>
      </c>
      <c r="BB104" t="str">
        <v>.</v>
      </c>
      <c r="BC104" t="str">
        <v>.</v>
      </c>
      <c r="BD104" t="str">
        <v>.</v>
      </c>
      <c r="BE104" t="str">
        <v>.</v>
      </c>
      <c r="BF104" t="str">
        <v>.</v>
      </c>
      <c r="BG104" t="str">
        <v>.</v>
      </c>
      <c r="BH104" t="str">
        <v>.</v>
      </c>
      <c r="BI104" t="str">
        <v>.</v>
      </c>
      <c r="BJ104" t="str">
        <v>#</v>
      </c>
      <c r="BK104" t="str">
        <v>.</v>
      </c>
      <c r="BL104" t="str">
        <v>.</v>
      </c>
      <c r="BM104" t="str">
        <v>.</v>
      </c>
      <c r="BN104" t="str">
        <v>.</v>
      </c>
      <c r="BO104" t="str">
        <v>.</v>
      </c>
      <c r="BP104" t="str">
        <v>.</v>
      </c>
      <c r="BQ104" t="str">
        <v>.</v>
      </c>
      <c r="BR104" t="str">
        <v>.</v>
      </c>
      <c r="BS104" t="str">
        <v>.</v>
      </c>
      <c r="BT104" t="str">
        <v>.</v>
      </c>
      <c r="BU104" t="str">
        <v>.</v>
      </c>
      <c r="BV104" t="str">
        <v>.</v>
      </c>
      <c r="BW104" t="str">
        <v>.</v>
      </c>
      <c r="BX104" t="str">
        <v>.</v>
      </c>
      <c r="BY104" t="str">
        <v>.</v>
      </c>
      <c r="BZ104" t="str">
        <v>.</v>
      </c>
      <c r="CA104" t="str">
        <v>.</v>
      </c>
      <c r="CB104" t="str">
        <v>.</v>
      </c>
      <c r="CC104" t="str">
        <v>.</v>
      </c>
      <c r="CD104" t="str">
        <v>.</v>
      </c>
      <c r="CE104" t="str">
        <v>.</v>
      </c>
      <c r="CF104" t="str">
        <v>.</v>
      </c>
      <c r="CG104" t="str">
        <v>.</v>
      </c>
      <c r="CH104" t="str">
        <v>.</v>
      </c>
      <c r="CI104" t="str">
        <v>.</v>
      </c>
      <c r="CJ104" t="str">
        <v>.</v>
      </c>
      <c r="CK104" t="str">
        <v>#</v>
      </c>
      <c r="CL104" t="str">
        <v>.</v>
      </c>
      <c r="CM104" t="str">
        <v>.</v>
      </c>
      <c r="CN104" t="str">
        <v>.</v>
      </c>
      <c r="CO104" t="str">
        <v>.</v>
      </c>
      <c r="CP104" t="str">
        <v>.</v>
      </c>
      <c r="CQ104" t="str">
        <v>.</v>
      </c>
      <c r="CR104" t="str">
        <v>.</v>
      </c>
      <c r="CS104" t="str">
        <v>#</v>
      </c>
      <c r="CT104" t="str">
        <v>.</v>
      </c>
      <c r="CU104" t="str">
        <v>.</v>
      </c>
      <c r="CV104" t="str">
        <v>.</v>
      </c>
      <c r="CW104" t="str">
        <v>.</v>
      </c>
      <c r="CX104" t="str">
        <v>.</v>
      </c>
      <c r="CY104" t="str">
        <v>.</v>
      </c>
      <c r="CZ104" t="str">
        <v>.</v>
      </c>
      <c r="DA104" t="str">
        <v>.</v>
      </c>
      <c r="DB104" t="str">
        <v>.</v>
      </c>
      <c r="DC104" t="str">
        <v>.</v>
      </c>
      <c r="DD104" t="str">
        <v>.</v>
      </c>
      <c r="DE104" t="str">
        <v>.</v>
      </c>
      <c r="DF104" t="str">
        <v>.</v>
      </c>
      <c r="DG104" t="str">
        <v>.</v>
      </c>
      <c r="DH104" t="str">
        <v>.</v>
      </c>
      <c r="DI104" t="str">
        <v>.</v>
      </c>
      <c r="DJ104" t="str">
        <v>.</v>
      </c>
      <c r="DK104" t="str">
        <v>.</v>
      </c>
      <c r="DL104" t="str">
        <v>.</v>
      </c>
      <c r="DM104" t="str">
        <v>.</v>
      </c>
      <c r="DN104" t="str">
        <v>.</v>
      </c>
      <c r="DO104" t="str">
        <v>.</v>
      </c>
      <c r="DP104" t="str">
        <v>.</v>
      </c>
      <c r="DQ104" t="str">
        <v>.</v>
      </c>
      <c r="DR104" t="str">
        <v>.</v>
      </c>
      <c r="DS104" t="str">
        <v>.</v>
      </c>
      <c r="DT104" t="str">
        <v>.</v>
      </c>
      <c r="DU104" t="str">
        <v>.</v>
      </c>
      <c r="DV104" t="str">
        <v>.</v>
      </c>
      <c r="DW104" t="str">
        <v>.</v>
      </c>
      <c r="DX104" t="str">
        <v>.</v>
      </c>
      <c r="DY104" t="str">
        <v>.</v>
      </c>
      <c r="DZ104" t="str">
        <v>.</v>
      </c>
      <c r="EA104" t="str">
        <v>.</v>
      </c>
      <c r="EB104" t="str">
        <v>.</v>
      </c>
      <c r="ED104">
        <v>641173</v>
      </c>
      <c r="EE104">
        <v>63117</v>
      </c>
      <c r="EF104" s="3" cm="1">
        <f t="array" ref="EF1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"#")*(_xlpm.x&lt;&gt;EE104), _xlpm.x * 10 + _xlpm.d), 0), _xlfn.XLOOKUP(TRUE, ISNUMBER(_xlpm.b), _xlpm.b)))))</f>
        <v>0</v>
      </c>
      <c r="EH104">
        <v>0</v>
      </c>
    </row>
    <row r="105" spans="1:138">
      <c r="A105" s="1" t="s">
        <v>102</v>
      </c>
      <c r="B105" t="s">
        <v>156</v>
      </c>
      <c r="C105" t="str">
        <v>.</v>
      </c>
      <c r="D105" t="str">
        <v>.</v>
      </c>
      <c r="E105" t="str">
        <v>.</v>
      </c>
      <c r="F105" t="str">
        <v>.</v>
      </c>
      <c r="G105" t="str">
        <v>.</v>
      </c>
      <c r="H105" t="str">
        <v>.</v>
      </c>
      <c r="I105" t="str">
        <v>.</v>
      </c>
      <c r="J105" t="str">
        <v>#</v>
      </c>
      <c r="K105" t="str">
        <v>#</v>
      </c>
      <c r="L105" t="str">
        <v>.</v>
      </c>
      <c r="M105" t="str">
        <v>.</v>
      </c>
      <c r="N105" t="str">
        <v>.</v>
      </c>
      <c r="O105" t="str">
        <v>.</v>
      </c>
      <c r="P105" t="str">
        <v>.</v>
      </c>
      <c r="Q105" t="str">
        <v>.</v>
      </c>
      <c r="R105" t="str">
        <v>.</v>
      </c>
      <c r="S105" t="str">
        <v>.</v>
      </c>
      <c r="T105" t="str">
        <v>#</v>
      </c>
      <c r="U105" t="str">
        <v>.</v>
      </c>
      <c r="V105" t="str">
        <v>#</v>
      </c>
      <c r="W105" t="str">
        <v>.</v>
      </c>
      <c r="X105" t="str">
        <v>.</v>
      </c>
      <c r="Y105" t="str">
        <v>.</v>
      </c>
      <c r="Z105" t="str">
        <v>#</v>
      </c>
      <c r="AA105" t="str">
        <v>.</v>
      </c>
      <c r="AB105" t="str">
        <v>.</v>
      </c>
      <c r="AC105" t="str">
        <v>.</v>
      </c>
      <c r="AD105" t="str">
        <v>.</v>
      </c>
      <c r="AE105" t="str">
        <v>.</v>
      </c>
      <c r="AF105" t="str">
        <v>.</v>
      </c>
      <c r="AG105" t="str">
        <v>.</v>
      </c>
      <c r="AH105" t="str">
        <v>.</v>
      </c>
      <c r="AI105" t="str">
        <v>.</v>
      </c>
      <c r="AJ105" t="str">
        <v>.</v>
      </c>
      <c r="AK105" t="str">
        <v>.</v>
      </c>
      <c r="AL105" t="str">
        <v>.</v>
      </c>
      <c r="AM105" t="str">
        <v>.</v>
      </c>
      <c r="AN105" t="str">
        <v>.</v>
      </c>
      <c r="AO105" t="str">
        <v>.</v>
      </c>
      <c r="AP105" t="str">
        <v>.</v>
      </c>
      <c r="AQ105" t="str">
        <v>.</v>
      </c>
      <c r="AR105" t="str">
        <v>.</v>
      </c>
      <c r="AS105" t="str">
        <v>.</v>
      </c>
      <c r="AT105" t="str">
        <v>.</v>
      </c>
      <c r="AU105" t="str">
        <v>.</v>
      </c>
      <c r="AV105" t="str">
        <v>.</v>
      </c>
      <c r="AW105" t="str">
        <v>.</v>
      </c>
      <c r="AX105" t="str">
        <v>.</v>
      </c>
      <c r="AY105" t="str">
        <v>.</v>
      </c>
      <c r="AZ105" t="str">
        <v>.</v>
      </c>
      <c r="BA105" t="str">
        <v>.</v>
      </c>
      <c r="BB105" t="str">
        <v>.</v>
      </c>
      <c r="BC105" t="str">
        <v>.</v>
      </c>
      <c r="BD105" t="str">
        <v>.</v>
      </c>
      <c r="BE105" t="str">
        <v>.</v>
      </c>
      <c r="BF105" t="str">
        <v>.</v>
      </c>
      <c r="BG105" t="str">
        <v>.</v>
      </c>
      <c r="BH105" t="str">
        <v>.</v>
      </c>
      <c r="BI105" t="str">
        <v>.</v>
      </c>
      <c r="BJ105" t="str">
        <v>.</v>
      </c>
      <c r="BK105" t="str">
        <v>.</v>
      </c>
      <c r="BL105" t="str">
        <v>.</v>
      </c>
      <c r="BM105" t="str">
        <v>#</v>
      </c>
      <c r="BN105" t="str">
        <v>.</v>
      </c>
      <c r="BO105" t="str">
        <v>.</v>
      </c>
      <c r="BP105" t="str">
        <v>.</v>
      </c>
      <c r="BQ105" t="str">
        <v>.</v>
      </c>
      <c r="BR105" t="str">
        <v>.</v>
      </c>
      <c r="BS105" t="str">
        <v>.</v>
      </c>
      <c r="BT105" t="str">
        <v>.</v>
      </c>
      <c r="BU105" t="str">
        <v>.</v>
      </c>
      <c r="BV105" t="str">
        <v>.</v>
      </c>
      <c r="BW105" t="str">
        <v>.</v>
      </c>
      <c r="BX105" t="str">
        <v>.</v>
      </c>
      <c r="BY105" t="str">
        <v>.</v>
      </c>
      <c r="BZ105" t="str">
        <v>.</v>
      </c>
      <c r="CA105" t="str">
        <v>.</v>
      </c>
      <c r="CB105" t="str">
        <v>#</v>
      </c>
      <c r="CC105" t="str">
        <v>.</v>
      </c>
      <c r="CD105" t="str">
        <v>.</v>
      </c>
      <c r="CE105" t="str">
        <v>.</v>
      </c>
      <c r="CF105" t="str">
        <v>.</v>
      </c>
      <c r="CG105" t="str">
        <v>.</v>
      </c>
      <c r="CH105" t="str">
        <v>.</v>
      </c>
      <c r="CI105" t="str">
        <v>.</v>
      </c>
      <c r="CJ105" t="str">
        <v>.</v>
      </c>
      <c r="CK105" t="str">
        <v>.</v>
      </c>
      <c r="CL105" t="str">
        <v>.</v>
      </c>
      <c r="CM105" t="str">
        <v>.</v>
      </c>
      <c r="CN105" t="str">
        <v>.</v>
      </c>
      <c r="CO105" t="str">
        <v>.</v>
      </c>
      <c r="CP105" t="str">
        <v>.</v>
      </c>
      <c r="CQ105" t="str">
        <v>.</v>
      </c>
      <c r="CR105" t="str">
        <v>.</v>
      </c>
      <c r="CS105" t="str">
        <v>.</v>
      </c>
      <c r="CT105" t="str">
        <v>.</v>
      </c>
      <c r="CU105" t="str">
        <v>.</v>
      </c>
      <c r="CV105" t="str">
        <v>.</v>
      </c>
      <c r="CW105" t="str">
        <v>.</v>
      </c>
      <c r="CX105" t="str">
        <v>.</v>
      </c>
      <c r="CY105" t="str">
        <v>.</v>
      </c>
      <c r="CZ105" t="str">
        <v>.</v>
      </c>
      <c r="DA105" t="str">
        <v>.</v>
      </c>
      <c r="DB105" t="str">
        <v>.</v>
      </c>
      <c r="DC105" t="str">
        <v>.</v>
      </c>
      <c r="DD105" t="str">
        <v>.</v>
      </c>
      <c r="DE105" t="str">
        <v>.</v>
      </c>
      <c r="DF105" t="str">
        <v>.</v>
      </c>
      <c r="DG105" t="str">
        <v>.</v>
      </c>
      <c r="DH105" t="str">
        <v>#</v>
      </c>
      <c r="DI105" t="str">
        <v>.</v>
      </c>
      <c r="DJ105" t="str">
        <v>.</v>
      </c>
      <c r="DK105" t="str">
        <v>.</v>
      </c>
      <c r="DL105" t="str">
        <v>.</v>
      </c>
      <c r="DM105" t="str">
        <v>.</v>
      </c>
      <c r="DN105" t="str">
        <v>.</v>
      </c>
      <c r="DO105" t="str">
        <v>.</v>
      </c>
      <c r="DP105" t="str">
        <v>.</v>
      </c>
      <c r="DQ105" t="str">
        <v>.</v>
      </c>
      <c r="DR105" t="str">
        <v>.</v>
      </c>
      <c r="DS105" t="str">
        <v>.</v>
      </c>
      <c r="DT105" t="str">
        <v>.</v>
      </c>
      <c r="DU105" t="str">
        <v>.</v>
      </c>
      <c r="DV105" t="str">
        <v>#</v>
      </c>
      <c r="DW105" t="str">
        <v>.</v>
      </c>
      <c r="DX105" t="str">
        <v>.</v>
      </c>
      <c r="DY105" t="str">
        <v>.</v>
      </c>
      <c r="DZ105" t="str">
        <v>.</v>
      </c>
      <c r="EA105" t="str">
        <v>.</v>
      </c>
      <c r="EB105" t="str">
        <v>.</v>
      </c>
      <c r="ED105">
        <v>651173</v>
      </c>
      <c r="EE105">
        <v>64117</v>
      </c>
      <c r="EF105" s="3" cm="1">
        <f t="array" ref="EF1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"#")*(_xlpm.x&lt;&gt;EE105), _xlpm.x * 10 + _xlpm.d), 0), _xlfn.XLOOKUP(TRUE, ISNUMBER(_xlpm.b), _xlpm.b)))))</f>
        <v>0</v>
      </c>
      <c r="EH105">
        <v>0</v>
      </c>
    </row>
    <row r="106" spans="1:138">
      <c r="A106" s="1" t="s">
        <v>103</v>
      </c>
      <c r="B106" t="s">
        <v>156</v>
      </c>
      <c r="C106" t="str">
        <v>.</v>
      </c>
      <c r="D106" t="str">
        <v>.</v>
      </c>
      <c r="E106" t="str">
        <v>.</v>
      </c>
      <c r="F106" t="str">
        <v>.</v>
      </c>
      <c r="G106" t="str">
        <v>.</v>
      </c>
      <c r="H106" t="str">
        <v>.</v>
      </c>
      <c r="I106" t="str">
        <v>.</v>
      </c>
      <c r="J106" t="str">
        <v>.</v>
      </c>
      <c r="K106" t="str">
        <v>.</v>
      </c>
      <c r="L106" t="str">
        <v>.</v>
      </c>
      <c r="M106" t="str">
        <v>.</v>
      </c>
      <c r="N106" t="str">
        <v>.</v>
      </c>
      <c r="O106" t="str">
        <v>#</v>
      </c>
      <c r="P106" t="str">
        <v>.</v>
      </c>
      <c r="Q106" t="str">
        <v>.</v>
      </c>
      <c r="R106" t="str">
        <v>.</v>
      </c>
      <c r="S106" t="str">
        <v>.</v>
      </c>
      <c r="T106" t="str">
        <v>.</v>
      </c>
      <c r="U106" t="str">
        <v>.</v>
      </c>
      <c r="V106" t="str">
        <v>.</v>
      </c>
      <c r="W106" t="str">
        <v>.</v>
      </c>
      <c r="X106" t="str">
        <v>.</v>
      </c>
      <c r="Y106" t="str">
        <v>.</v>
      </c>
      <c r="Z106" t="str">
        <v>.</v>
      </c>
      <c r="AA106" t="str">
        <v>.</v>
      </c>
      <c r="AB106" t="str">
        <v>.</v>
      </c>
      <c r="AC106" t="str">
        <v>.</v>
      </c>
      <c r="AD106" t="str">
        <v>.</v>
      </c>
      <c r="AE106" t="str">
        <v>.</v>
      </c>
      <c r="AF106" t="str">
        <v>.</v>
      </c>
      <c r="AG106" t="str">
        <v>.</v>
      </c>
      <c r="AH106" t="str">
        <v>.</v>
      </c>
      <c r="AI106" t="str">
        <v>.</v>
      </c>
      <c r="AJ106" t="str">
        <v>.</v>
      </c>
      <c r="AK106" t="str">
        <v>.</v>
      </c>
      <c r="AL106" t="str">
        <v>.</v>
      </c>
      <c r="AM106" t="str">
        <v>.</v>
      </c>
      <c r="AN106" t="str">
        <v>.</v>
      </c>
      <c r="AO106" t="str">
        <v>.</v>
      </c>
      <c r="AP106" t="str">
        <v>.</v>
      </c>
      <c r="AQ106" t="str">
        <v>.</v>
      </c>
      <c r="AR106" t="str">
        <v>.</v>
      </c>
      <c r="AS106" t="str">
        <v>.</v>
      </c>
      <c r="AT106" t="str">
        <v>.</v>
      </c>
      <c r="AU106" t="str">
        <v>.</v>
      </c>
      <c r="AV106" t="str">
        <v>.</v>
      </c>
      <c r="AW106" t="str">
        <v>.</v>
      </c>
      <c r="AX106" t="str">
        <v>.</v>
      </c>
      <c r="AY106" t="str">
        <v>.</v>
      </c>
      <c r="AZ106" t="str">
        <v>.</v>
      </c>
      <c r="BA106" t="str">
        <v>.</v>
      </c>
      <c r="BB106" t="str">
        <v>.</v>
      </c>
      <c r="BC106" t="str">
        <v>.</v>
      </c>
      <c r="BD106" t="str">
        <v>.</v>
      </c>
      <c r="BE106" t="str">
        <v>.</v>
      </c>
      <c r="BF106" t="str">
        <v>.</v>
      </c>
      <c r="BG106" t="str">
        <v>.</v>
      </c>
      <c r="BH106" t="str">
        <v>.</v>
      </c>
      <c r="BI106" t="str">
        <v>#</v>
      </c>
      <c r="BJ106" t="str">
        <v>#</v>
      </c>
      <c r="BK106" t="str">
        <v>.</v>
      </c>
      <c r="BL106" t="str">
        <v>.</v>
      </c>
      <c r="BM106" t="str">
        <v>.</v>
      </c>
      <c r="BN106" t="str">
        <v>.</v>
      </c>
      <c r="BO106" t="str">
        <v>.</v>
      </c>
      <c r="BP106" t="str">
        <v>.</v>
      </c>
      <c r="BQ106" t="str">
        <v>.</v>
      </c>
      <c r="BR106" t="str">
        <v>.</v>
      </c>
      <c r="BS106" t="str">
        <v>.</v>
      </c>
      <c r="BT106" t="str">
        <v>.</v>
      </c>
      <c r="BU106" t="str">
        <v>.</v>
      </c>
      <c r="BV106" t="str">
        <v>.</v>
      </c>
      <c r="BW106" t="str">
        <v>.</v>
      </c>
      <c r="BX106" t="str">
        <v>.</v>
      </c>
      <c r="BY106" t="str">
        <v>.</v>
      </c>
      <c r="BZ106" t="str">
        <v>.</v>
      </c>
      <c r="CA106" t="str">
        <v>.</v>
      </c>
      <c r="CB106" t="str">
        <v>.</v>
      </c>
      <c r="CC106" t="str">
        <v>.</v>
      </c>
      <c r="CD106" t="str">
        <v>.</v>
      </c>
      <c r="CE106" t="str">
        <v>.</v>
      </c>
      <c r="CF106" t="str">
        <v>.</v>
      </c>
      <c r="CG106" t="str">
        <v>.</v>
      </c>
      <c r="CH106" t="str">
        <v>.</v>
      </c>
      <c r="CI106" t="str">
        <v>.</v>
      </c>
      <c r="CJ106" t="str">
        <v>.</v>
      </c>
      <c r="CK106" t="str">
        <v>.</v>
      </c>
      <c r="CL106" t="str">
        <v>.</v>
      </c>
      <c r="CM106" t="str">
        <v>.</v>
      </c>
      <c r="CN106" t="str">
        <v>.</v>
      </c>
      <c r="CO106" t="str">
        <v>#</v>
      </c>
      <c r="CP106" t="str">
        <v>.</v>
      </c>
      <c r="CQ106" t="str">
        <v>.</v>
      </c>
      <c r="CR106" t="str">
        <v>.</v>
      </c>
      <c r="CS106" t="str">
        <v>.</v>
      </c>
      <c r="CT106" t="str">
        <v>.</v>
      </c>
      <c r="CU106" t="str">
        <v>.</v>
      </c>
      <c r="CV106" t="str">
        <v>.</v>
      </c>
      <c r="CW106" t="str">
        <v>.</v>
      </c>
      <c r="CX106" t="str">
        <v>.</v>
      </c>
      <c r="CY106" t="str">
        <v>.</v>
      </c>
      <c r="CZ106" t="str">
        <v>.</v>
      </c>
      <c r="DA106" t="str">
        <v>.</v>
      </c>
      <c r="DB106" t="str">
        <v>.</v>
      </c>
      <c r="DC106" t="str">
        <v>.</v>
      </c>
      <c r="DD106" t="str">
        <v>.</v>
      </c>
      <c r="DE106" t="str">
        <v>.</v>
      </c>
      <c r="DF106" t="str">
        <v>.</v>
      </c>
      <c r="DG106" t="str">
        <v>.</v>
      </c>
      <c r="DH106" t="str">
        <v>.</v>
      </c>
      <c r="DI106" t="str">
        <v>.</v>
      </c>
      <c r="DJ106" t="str">
        <v>.</v>
      </c>
      <c r="DK106" t="str">
        <v>.</v>
      </c>
      <c r="DL106" t="str">
        <v>.</v>
      </c>
      <c r="DM106" t="str">
        <v>.</v>
      </c>
      <c r="DN106" t="str">
        <v>.</v>
      </c>
      <c r="DO106" t="str">
        <v>.</v>
      </c>
      <c r="DP106" t="str">
        <v>.</v>
      </c>
      <c r="DQ106" t="str">
        <v>.</v>
      </c>
      <c r="DR106" t="str">
        <v>#</v>
      </c>
      <c r="DS106" t="str">
        <v>.</v>
      </c>
      <c r="DT106" t="str">
        <v>.</v>
      </c>
      <c r="DU106" t="str">
        <v>.</v>
      </c>
      <c r="DV106" t="str">
        <v>.</v>
      </c>
      <c r="DW106" t="str">
        <v>.</v>
      </c>
      <c r="DX106" t="str">
        <v>.</v>
      </c>
      <c r="DY106" t="str">
        <v>.</v>
      </c>
      <c r="DZ106" t="str">
        <v>.</v>
      </c>
      <c r="EA106" t="str">
        <v>.</v>
      </c>
      <c r="EB106" t="str">
        <v>.</v>
      </c>
      <c r="ED106">
        <v>661173</v>
      </c>
      <c r="EE106">
        <v>65117</v>
      </c>
      <c r="EF106" s="3" cm="1">
        <f t="array" ref="EF1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"#")*(_xlpm.x&lt;&gt;EE106), _xlpm.x * 10 + _xlpm.d), 0), _xlfn.XLOOKUP(TRUE, ISNUMBER(_xlpm.b), _xlpm.b)))))</f>
        <v>0</v>
      </c>
      <c r="EH106">
        <v>0</v>
      </c>
    </row>
    <row r="107" spans="1:138">
      <c r="A107" s="1" t="s">
        <v>104</v>
      </c>
      <c r="B107" t="s">
        <v>156</v>
      </c>
      <c r="C107" t="str">
        <v>.</v>
      </c>
      <c r="D107" t="str">
        <v>.</v>
      </c>
      <c r="E107" t="str">
        <v>.</v>
      </c>
      <c r="F107" t="str">
        <v>.</v>
      </c>
      <c r="G107" t="str">
        <v>.</v>
      </c>
      <c r="H107" t="str">
        <v>.</v>
      </c>
      <c r="I107" t="str">
        <v>.</v>
      </c>
      <c r="J107" t="str">
        <v>.</v>
      </c>
      <c r="K107" t="str">
        <v>.</v>
      </c>
      <c r="L107" t="str">
        <v>.</v>
      </c>
      <c r="M107" t="str">
        <v>.</v>
      </c>
      <c r="N107" t="str">
        <v>.</v>
      </c>
      <c r="O107" t="str">
        <v>.</v>
      </c>
      <c r="P107" t="str">
        <v>.</v>
      </c>
      <c r="Q107" t="str">
        <v>.</v>
      </c>
      <c r="R107" t="str">
        <v>.</v>
      </c>
      <c r="S107" t="str">
        <v>.</v>
      </c>
      <c r="T107" t="str">
        <v>.</v>
      </c>
      <c r="U107" t="str">
        <v>.</v>
      </c>
      <c r="V107" t="str">
        <v>.</v>
      </c>
      <c r="W107" t="str">
        <v>.</v>
      </c>
      <c r="X107" t="str">
        <v>.</v>
      </c>
      <c r="Y107" t="str">
        <v>.</v>
      </c>
      <c r="Z107" t="str">
        <v>.</v>
      </c>
      <c r="AA107" t="str">
        <v>.</v>
      </c>
      <c r="AB107" t="str">
        <v>.</v>
      </c>
      <c r="AC107" t="str">
        <v>.</v>
      </c>
      <c r="AD107" t="str">
        <v>.</v>
      </c>
      <c r="AE107" t="str">
        <v>.</v>
      </c>
      <c r="AF107" t="str">
        <v>.</v>
      </c>
      <c r="AG107" t="str">
        <v>.</v>
      </c>
      <c r="AH107" t="str">
        <v>.</v>
      </c>
      <c r="AI107" t="str">
        <v>.</v>
      </c>
      <c r="AJ107" t="str">
        <v>.</v>
      </c>
      <c r="AK107" t="str">
        <v>.</v>
      </c>
      <c r="AL107" t="str">
        <v>.</v>
      </c>
      <c r="AM107" t="str">
        <v>.</v>
      </c>
      <c r="AN107" t="str">
        <v>.</v>
      </c>
      <c r="AO107" t="str">
        <v>.</v>
      </c>
      <c r="AP107" t="str">
        <v>.</v>
      </c>
      <c r="AQ107" t="str">
        <v>.</v>
      </c>
      <c r="AR107" t="str">
        <v>.</v>
      </c>
      <c r="AS107" t="str">
        <v>.</v>
      </c>
      <c r="AT107" t="str">
        <v>.</v>
      </c>
      <c r="AU107" t="str">
        <v>.</v>
      </c>
      <c r="AV107" t="str">
        <v>.</v>
      </c>
      <c r="AW107" t="str">
        <v>.</v>
      </c>
      <c r="AX107" t="str">
        <v>.</v>
      </c>
      <c r="AY107" t="str">
        <v>.</v>
      </c>
      <c r="AZ107" t="str">
        <v>#</v>
      </c>
      <c r="BA107" t="str">
        <v>.</v>
      </c>
      <c r="BB107" t="str">
        <v>.</v>
      </c>
      <c r="BC107" t="str">
        <v>.</v>
      </c>
      <c r="BD107" t="str">
        <v>.</v>
      </c>
      <c r="BE107" t="str">
        <v>.</v>
      </c>
      <c r="BF107" t="str">
        <v>.</v>
      </c>
      <c r="BG107" t="str">
        <v>.</v>
      </c>
      <c r="BH107" t="str">
        <v>.</v>
      </c>
      <c r="BI107" t="str">
        <v>.</v>
      </c>
      <c r="BJ107" t="str">
        <v>.</v>
      </c>
      <c r="BK107" t="str">
        <v>.</v>
      </c>
      <c r="BL107" t="str">
        <v>.</v>
      </c>
      <c r="BM107" t="str">
        <v>.</v>
      </c>
      <c r="BN107" t="str">
        <v>.</v>
      </c>
      <c r="BO107" t="str">
        <v>.</v>
      </c>
      <c r="BP107" t="str">
        <v>.</v>
      </c>
      <c r="BQ107" t="str">
        <v>.</v>
      </c>
      <c r="BR107" t="str">
        <v>.</v>
      </c>
      <c r="BS107" t="str">
        <v>.</v>
      </c>
      <c r="BT107" t="str">
        <v>.</v>
      </c>
      <c r="BU107" t="str">
        <v>.</v>
      </c>
      <c r="BV107" t="str">
        <v>.</v>
      </c>
      <c r="BW107" t="str">
        <v>.</v>
      </c>
      <c r="BX107" t="str">
        <v>.</v>
      </c>
      <c r="BY107" t="str">
        <v>.</v>
      </c>
      <c r="BZ107" t="str">
        <v>.</v>
      </c>
      <c r="CA107" t="str">
        <v>#</v>
      </c>
      <c r="CB107" t="str">
        <v>.</v>
      </c>
      <c r="CC107" t="str">
        <v>.</v>
      </c>
      <c r="CD107" t="str">
        <v>.</v>
      </c>
      <c r="CE107" t="str">
        <v>.</v>
      </c>
      <c r="CF107" t="str">
        <v>.</v>
      </c>
      <c r="CG107" t="str">
        <v>.</v>
      </c>
      <c r="CH107" t="str">
        <v>.</v>
      </c>
      <c r="CI107" t="str">
        <v>.</v>
      </c>
      <c r="CJ107" t="str">
        <v>.</v>
      </c>
      <c r="CK107" t="str">
        <v>#</v>
      </c>
      <c r="CL107" t="str">
        <v>.</v>
      </c>
      <c r="CM107" t="str">
        <v>.</v>
      </c>
      <c r="CN107" t="str">
        <v>.</v>
      </c>
      <c r="CO107" t="str">
        <v>#</v>
      </c>
      <c r="CP107" t="str">
        <v>.</v>
      </c>
      <c r="CQ107" t="str">
        <v>.</v>
      </c>
      <c r="CR107" t="str">
        <v>.</v>
      </c>
      <c r="CS107" t="str">
        <v>.</v>
      </c>
      <c r="CT107" t="str">
        <v>.</v>
      </c>
      <c r="CU107" t="str">
        <v>.</v>
      </c>
      <c r="CV107" t="str">
        <v>.</v>
      </c>
      <c r="CW107" t="str">
        <v>.</v>
      </c>
      <c r="CX107" t="str">
        <v>.</v>
      </c>
      <c r="CY107" t="str">
        <v>.</v>
      </c>
      <c r="CZ107" t="str">
        <v>.</v>
      </c>
      <c r="DA107" t="str">
        <v>.</v>
      </c>
      <c r="DB107" t="str">
        <v>.</v>
      </c>
      <c r="DC107" t="str">
        <v>.</v>
      </c>
      <c r="DD107" t="str">
        <v>.</v>
      </c>
      <c r="DE107" t="str">
        <v>.</v>
      </c>
      <c r="DF107" t="str">
        <v>.</v>
      </c>
      <c r="DG107" t="str">
        <v>.</v>
      </c>
      <c r="DH107" t="str">
        <v>.</v>
      </c>
      <c r="DI107" t="str">
        <v>.</v>
      </c>
      <c r="DJ107" t="str">
        <v>.</v>
      </c>
      <c r="DK107" t="str">
        <v>.</v>
      </c>
      <c r="DL107" t="str">
        <v>.</v>
      </c>
      <c r="DM107" t="str">
        <v>.</v>
      </c>
      <c r="DN107" t="str">
        <v>.</v>
      </c>
      <c r="DO107" t="str">
        <v>.</v>
      </c>
      <c r="DP107" t="str">
        <v>.</v>
      </c>
      <c r="DQ107" t="str">
        <v>.</v>
      </c>
      <c r="DR107" t="str">
        <v>.</v>
      </c>
      <c r="DS107" t="str">
        <v>.</v>
      </c>
      <c r="DT107" t="str">
        <v>.</v>
      </c>
      <c r="DU107" t="str">
        <v>#</v>
      </c>
      <c r="DV107" t="str">
        <v>.</v>
      </c>
      <c r="DW107" t="str">
        <v>.</v>
      </c>
      <c r="DX107" t="str">
        <v>.</v>
      </c>
      <c r="DY107" t="str">
        <v>.</v>
      </c>
      <c r="DZ107" t="str">
        <v>.</v>
      </c>
      <c r="EA107" t="str">
        <v>.</v>
      </c>
      <c r="EB107" t="str">
        <v>.</v>
      </c>
      <c r="ED107">
        <v>671173</v>
      </c>
      <c r="EE107">
        <v>66117</v>
      </c>
      <c r="EF107" s="3" cm="1">
        <f t="array" ref="EF1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"#")*(_xlpm.x&lt;&gt;EE107), _xlpm.x * 10 + _xlpm.d), 0), _xlfn.XLOOKUP(TRUE, ISNUMBER(_xlpm.b), _xlpm.b)))))</f>
        <v>0</v>
      </c>
      <c r="EH107">
        <v>0</v>
      </c>
    </row>
    <row r="108" spans="1:138">
      <c r="A108" s="1" t="s">
        <v>105</v>
      </c>
      <c r="B108" t="s">
        <v>156</v>
      </c>
      <c r="C108" t="str">
        <v>.</v>
      </c>
      <c r="D108" t="str">
        <v>.</v>
      </c>
      <c r="E108" t="str">
        <v>#</v>
      </c>
      <c r="F108" t="str">
        <v>.</v>
      </c>
      <c r="G108" t="str">
        <v>.</v>
      </c>
      <c r="H108" t="str">
        <v>.</v>
      </c>
      <c r="I108" t="str">
        <v>.</v>
      </c>
      <c r="J108" t="str">
        <v>.</v>
      </c>
      <c r="K108" t="str">
        <v>.</v>
      </c>
      <c r="L108" t="str">
        <v>.</v>
      </c>
      <c r="M108" t="str">
        <v>.</v>
      </c>
      <c r="N108" t="str">
        <v>.</v>
      </c>
      <c r="O108" t="str">
        <v>.</v>
      </c>
      <c r="P108" t="str">
        <v>.</v>
      </c>
      <c r="Q108" t="str">
        <v>.</v>
      </c>
      <c r="R108" t="str">
        <v>#</v>
      </c>
      <c r="S108" t="str">
        <v>.</v>
      </c>
      <c r="T108" t="str">
        <v>.</v>
      </c>
      <c r="U108" t="str">
        <v>.</v>
      </c>
      <c r="V108" t="str">
        <v>.</v>
      </c>
      <c r="W108" t="str">
        <v>.</v>
      </c>
      <c r="X108" t="str">
        <v>.</v>
      </c>
      <c r="Y108" t="str">
        <v>.</v>
      </c>
      <c r="Z108" t="str">
        <v>.</v>
      </c>
      <c r="AA108" t="str">
        <v>.</v>
      </c>
      <c r="AB108" t="str">
        <v>.</v>
      </c>
      <c r="AC108" t="str">
        <v>.</v>
      </c>
      <c r="AD108" t="str">
        <v>.</v>
      </c>
      <c r="AE108" t="str">
        <v>.</v>
      </c>
      <c r="AF108" t="str">
        <v>.</v>
      </c>
      <c r="AG108" t="str">
        <v>.</v>
      </c>
      <c r="AH108" t="str">
        <v>.</v>
      </c>
      <c r="AI108" t="str">
        <v>.</v>
      </c>
      <c r="AJ108" t="str">
        <v>.</v>
      </c>
      <c r="AK108" t="str">
        <v>.</v>
      </c>
      <c r="AL108" t="str">
        <v>.</v>
      </c>
      <c r="AM108" t="str">
        <v>.</v>
      </c>
      <c r="AN108" t="str">
        <v>.</v>
      </c>
      <c r="AO108" t="str">
        <v>#</v>
      </c>
      <c r="AP108" t="str">
        <v>.</v>
      </c>
      <c r="AQ108" t="str">
        <v>.</v>
      </c>
      <c r="AR108" t="str">
        <v>.</v>
      </c>
      <c r="AS108" t="str">
        <v>.</v>
      </c>
      <c r="AT108" t="str">
        <v>.</v>
      </c>
      <c r="AU108" t="str">
        <v>.</v>
      </c>
      <c r="AV108" t="str">
        <v>.</v>
      </c>
      <c r="AW108" t="str">
        <v>.</v>
      </c>
      <c r="AX108" t="str">
        <v>.</v>
      </c>
      <c r="AY108" t="str">
        <v>.</v>
      </c>
      <c r="AZ108" t="str">
        <v>.</v>
      </c>
      <c r="BA108" t="str">
        <v>.</v>
      </c>
      <c r="BB108" t="str">
        <v>.</v>
      </c>
      <c r="BC108" t="str">
        <v>.</v>
      </c>
      <c r="BD108" t="str">
        <v>.</v>
      </c>
      <c r="BE108" t="str">
        <v>.</v>
      </c>
      <c r="BF108" t="str">
        <v>.</v>
      </c>
      <c r="BG108" t="str">
        <v>.</v>
      </c>
      <c r="BH108" t="str">
        <v>.</v>
      </c>
      <c r="BI108" t="str">
        <v>.</v>
      </c>
      <c r="BJ108" t="str">
        <v>.</v>
      </c>
      <c r="BK108" t="str">
        <v>.</v>
      </c>
      <c r="BL108" t="str">
        <v>.</v>
      </c>
      <c r="BM108" t="str">
        <v>.</v>
      </c>
      <c r="BN108" t="str">
        <v>.</v>
      </c>
      <c r="BO108" t="str">
        <v>.</v>
      </c>
      <c r="BP108" t="str">
        <v>.</v>
      </c>
      <c r="BQ108" t="str">
        <v>.</v>
      </c>
      <c r="BR108" t="str">
        <v>.</v>
      </c>
      <c r="BS108" t="str">
        <v>.</v>
      </c>
      <c r="BT108" t="str">
        <v>.</v>
      </c>
      <c r="BU108" t="str">
        <v>.</v>
      </c>
      <c r="BV108" t="str">
        <v>.</v>
      </c>
      <c r="BW108" t="str">
        <v>.</v>
      </c>
      <c r="BX108" t="str">
        <v>.</v>
      </c>
      <c r="BY108" t="str">
        <v>.</v>
      </c>
      <c r="BZ108" t="str">
        <v>.</v>
      </c>
      <c r="CA108" t="str">
        <v>#</v>
      </c>
      <c r="CB108" t="str">
        <v>.</v>
      </c>
      <c r="CC108" t="str">
        <v>.</v>
      </c>
      <c r="CD108" t="str">
        <v>.</v>
      </c>
      <c r="CE108" t="str">
        <v>.</v>
      </c>
      <c r="CF108" t="str">
        <v>.</v>
      </c>
      <c r="CG108" t="str">
        <v>#</v>
      </c>
      <c r="CH108" t="str">
        <v>#</v>
      </c>
      <c r="CI108" t="str">
        <v>.</v>
      </c>
      <c r="CJ108" t="str">
        <v>.</v>
      </c>
      <c r="CK108" t="str">
        <v>.</v>
      </c>
      <c r="CL108" t="str">
        <v>.</v>
      </c>
      <c r="CM108" t="str">
        <v>.</v>
      </c>
      <c r="CN108" t="str">
        <v>.</v>
      </c>
      <c r="CO108" t="str">
        <v>.</v>
      </c>
      <c r="CP108" t="str">
        <v>.</v>
      </c>
      <c r="CQ108" t="str">
        <v>.</v>
      </c>
      <c r="CR108" t="str">
        <v>.</v>
      </c>
      <c r="CS108" t="str">
        <v>.</v>
      </c>
      <c r="CT108" t="str">
        <v>.</v>
      </c>
      <c r="CU108" t="str">
        <v>.</v>
      </c>
      <c r="CV108" t="str">
        <v>.</v>
      </c>
      <c r="CW108" t="str">
        <v>.</v>
      </c>
      <c r="CX108" t="str">
        <v>.</v>
      </c>
      <c r="CY108" t="str">
        <v>.</v>
      </c>
      <c r="CZ108" t="str">
        <v>.</v>
      </c>
      <c r="DA108" t="str">
        <v>.</v>
      </c>
      <c r="DB108" t="str">
        <v>.</v>
      </c>
      <c r="DC108" t="str">
        <v>.</v>
      </c>
      <c r="DD108" t="str">
        <v>.</v>
      </c>
      <c r="DE108" t="str">
        <v>.</v>
      </c>
      <c r="DF108" t="str">
        <v>.</v>
      </c>
      <c r="DG108" t="str">
        <v>.</v>
      </c>
      <c r="DH108" t="str">
        <v>#</v>
      </c>
      <c r="DI108" t="str">
        <v>.</v>
      </c>
      <c r="DJ108" t="str">
        <v>.</v>
      </c>
      <c r="DK108" t="str">
        <v>.</v>
      </c>
      <c r="DL108" t="str">
        <v>.</v>
      </c>
      <c r="DM108" t="str">
        <v>.</v>
      </c>
      <c r="DN108" t="str">
        <v>.</v>
      </c>
      <c r="DO108" t="str">
        <v>.</v>
      </c>
      <c r="DP108" t="str">
        <v>.</v>
      </c>
      <c r="DQ108" t="str">
        <v>.</v>
      </c>
      <c r="DR108" t="str">
        <v>.</v>
      </c>
      <c r="DS108" t="str">
        <v>.</v>
      </c>
      <c r="DT108" t="str">
        <v>.</v>
      </c>
      <c r="DU108" t="str">
        <v>.</v>
      </c>
      <c r="DV108" t="str">
        <v>.</v>
      </c>
      <c r="DW108" t="str">
        <v>.</v>
      </c>
      <c r="DX108" t="str">
        <v>.</v>
      </c>
      <c r="DY108" t="str">
        <v>.</v>
      </c>
      <c r="DZ108" t="str">
        <v>.</v>
      </c>
      <c r="EA108" t="str">
        <v>.</v>
      </c>
      <c r="EB108" t="str">
        <v>.</v>
      </c>
      <c r="ED108">
        <v>681173</v>
      </c>
      <c r="EE108">
        <v>67117</v>
      </c>
      <c r="EF108" s="3" cm="1">
        <f t="array" ref="EF1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"#")*(_xlpm.x&lt;&gt;EE108), _xlpm.x * 10 + _xlpm.d), 0), _xlfn.XLOOKUP(TRUE, ISNUMBER(_xlpm.b), _xlpm.b)))))</f>
        <v>0</v>
      </c>
      <c r="EH108">
        <v>0</v>
      </c>
    </row>
    <row r="109" spans="1:138">
      <c r="A109" s="1" t="s">
        <v>106</v>
      </c>
      <c r="B109" t="s">
        <v>156</v>
      </c>
      <c r="C109" t="str">
        <v>.</v>
      </c>
      <c r="D109" t="str">
        <v>.</v>
      </c>
      <c r="E109" t="str">
        <v>.</v>
      </c>
      <c r="F109" t="str">
        <v>.</v>
      </c>
      <c r="G109" t="str">
        <v>.</v>
      </c>
      <c r="H109" t="str">
        <v>.</v>
      </c>
      <c r="I109" t="str">
        <v>.</v>
      </c>
      <c r="J109" t="str">
        <v>.</v>
      </c>
      <c r="K109" t="str">
        <v>.</v>
      </c>
      <c r="L109" t="str">
        <v>.</v>
      </c>
      <c r="M109" t="str">
        <v>.</v>
      </c>
      <c r="N109" t="str">
        <v>#</v>
      </c>
      <c r="O109" t="str">
        <v>.</v>
      </c>
      <c r="P109" t="str">
        <v>.</v>
      </c>
      <c r="Q109" t="str">
        <v>.</v>
      </c>
      <c r="R109" t="str">
        <v>.</v>
      </c>
      <c r="S109" t="str">
        <v>.</v>
      </c>
      <c r="T109" t="str">
        <v>.</v>
      </c>
      <c r="U109" t="str">
        <v>#</v>
      </c>
      <c r="V109" t="str">
        <v>.</v>
      </c>
      <c r="W109" t="str">
        <v>.</v>
      </c>
      <c r="X109" t="str">
        <v>.</v>
      </c>
      <c r="Y109" t="str">
        <v>.</v>
      </c>
      <c r="Z109" t="str">
        <v>.</v>
      </c>
      <c r="AA109" t="str">
        <v>.</v>
      </c>
      <c r="AB109" t="str">
        <v>.</v>
      </c>
      <c r="AC109" t="str">
        <v>.</v>
      </c>
      <c r="AD109" t="str">
        <v>.</v>
      </c>
      <c r="AE109" t="str">
        <v>.</v>
      </c>
      <c r="AF109" t="str">
        <v>.</v>
      </c>
      <c r="AG109" t="str">
        <v>.</v>
      </c>
      <c r="AH109" t="str">
        <v>#</v>
      </c>
      <c r="AI109" t="str">
        <v>.</v>
      </c>
      <c r="AJ109" t="str">
        <v>.</v>
      </c>
      <c r="AK109" t="str">
        <v>.</v>
      </c>
      <c r="AL109" t="str">
        <v>.</v>
      </c>
      <c r="AM109" t="str">
        <v>.</v>
      </c>
      <c r="AN109" t="str">
        <v>.</v>
      </c>
      <c r="AO109" t="str">
        <v>.</v>
      </c>
      <c r="AP109" t="str">
        <v>.</v>
      </c>
      <c r="AQ109" t="str">
        <v>.</v>
      </c>
      <c r="AR109" t="str">
        <v>.</v>
      </c>
      <c r="AS109" t="str">
        <v>.</v>
      </c>
      <c r="AT109" t="str">
        <v>.</v>
      </c>
      <c r="AU109" t="str">
        <v>.</v>
      </c>
      <c r="AV109" t="str">
        <v>.</v>
      </c>
      <c r="AW109" t="str">
        <v>.</v>
      </c>
      <c r="AX109" t="str">
        <v>.</v>
      </c>
      <c r="AY109" t="str">
        <v>.</v>
      </c>
      <c r="AZ109" t="str">
        <v>.</v>
      </c>
      <c r="BA109" t="str">
        <v>.</v>
      </c>
      <c r="BB109" t="str">
        <v>#</v>
      </c>
      <c r="BC109" t="str">
        <v>.</v>
      </c>
      <c r="BD109" t="str">
        <v>.</v>
      </c>
      <c r="BE109" t="str">
        <v>.</v>
      </c>
      <c r="BF109" t="str">
        <v>.</v>
      </c>
      <c r="BG109" t="str">
        <v>.</v>
      </c>
      <c r="BH109" t="str">
        <v>.</v>
      </c>
      <c r="BI109" t="str">
        <v>.</v>
      </c>
      <c r="BJ109" t="str">
        <v>.</v>
      </c>
      <c r="BK109" t="str">
        <v>.</v>
      </c>
      <c r="BL109" t="str">
        <v>.</v>
      </c>
      <c r="BM109" t="str">
        <v>.</v>
      </c>
      <c r="BN109" t="str">
        <v>.</v>
      </c>
      <c r="BO109" t="str">
        <v>.</v>
      </c>
      <c r="BP109" t="str">
        <v>.</v>
      </c>
      <c r="BQ109" t="str">
        <v>.</v>
      </c>
      <c r="BR109" t="str">
        <v>.</v>
      </c>
      <c r="BS109" t="str">
        <v>.</v>
      </c>
      <c r="BT109" t="str">
        <v>.</v>
      </c>
      <c r="BU109" t="str">
        <v>.</v>
      </c>
      <c r="BV109" t="str">
        <v>.</v>
      </c>
      <c r="BW109" t="str">
        <v>.</v>
      </c>
      <c r="BX109" t="str">
        <v>.</v>
      </c>
      <c r="BY109" t="str">
        <v>.</v>
      </c>
      <c r="BZ109" t="str">
        <v>#</v>
      </c>
      <c r="CA109" t="str">
        <v>.</v>
      </c>
      <c r="CB109" t="str">
        <v>.</v>
      </c>
      <c r="CC109" t="str">
        <v>#</v>
      </c>
      <c r="CD109" t="str">
        <v>#</v>
      </c>
      <c r="CE109" t="str">
        <v>.</v>
      </c>
      <c r="CF109" t="str">
        <v>.</v>
      </c>
      <c r="CG109" t="str">
        <v>.</v>
      </c>
      <c r="CH109" t="str">
        <v>.</v>
      </c>
      <c r="CI109" t="str">
        <v>.</v>
      </c>
      <c r="CJ109" t="str">
        <v>.</v>
      </c>
      <c r="CK109" t="str">
        <v>.</v>
      </c>
      <c r="CL109" t="str">
        <v>.</v>
      </c>
      <c r="CM109" t="str">
        <v>.</v>
      </c>
      <c r="CN109" t="str">
        <v>.</v>
      </c>
      <c r="CO109" t="str">
        <v>.</v>
      </c>
      <c r="CP109" t="str">
        <v>.</v>
      </c>
      <c r="CQ109" t="str">
        <v>.</v>
      </c>
      <c r="CR109" t="str">
        <v>.</v>
      </c>
      <c r="CS109" t="str">
        <v>.</v>
      </c>
      <c r="CT109" t="str">
        <v>.</v>
      </c>
      <c r="CU109" t="str">
        <v>.</v>
      </c>
      <c r="CV109" t="str">
        <v>.</v>
      </c>
      <c r="CW109" t="str">
        <v>.</v>
      </c>
      <c r="CX109" t="str">
        <v>.</v>
      </c>
      <c r="CY109" t="str">
        <v>.</v>
      </c>
      <c r="CZ109" t="str">
        <v>.</v>
      </c>
      <c r="DA109" t="str">
        <v>.</v>
      </c>
      <c r="DB109" t="str">
        <v>.</v>
      </c>
      <c r="DC109" t="str">
        <v>.</v>
      </c>
      <c r="DD109" t="str">
        <v>.</v>
      </c>
      <c r="DE109" t="str">
        <v>.</v>
      </c>
      <c r="DF109" t="str">
        <v>.</v>
      </c>
      <c r="DG109" t="str">
        <v>.</v>
      </c>
      <c r="DH109" t="str">
        <v>.</v>
      </c>
      <c r="DI109" t="str">
        <v>.</v>
      </c>
      <c r="DJ109" t="str">
        <v>.</v>
      </c>
      <c r="DK109" t="str">
        <v>.</v>
      </c>
      <c r="DL109" t="str">
        <v>.</v>
      </c>
      <c r="DM109" t="str">
        <v>.</v>
      </c>
      <c r="DN109" t="str">
        <v>.</v>
      </c>
      <c r="DO109" t="str">
        <v>.</v>
      </c>
      <c r="DP109" t="str">
        <v>.</v>
      </c>
      <c r="DQ109" t="str">
        <v>.</v>
      </c>
      <c r="DR109" t="str">
        <v>.</v>
      </c>
      <c r="DS109" t="str">
        <v>#</v>
      </c>
      <c r="DT109" t="str">
        <v>.</v>
      </c>
      <c r="DU109" t="str">
        <v>.</v>
      </c>
      <c r="DV109" t="str">
        <v>.</v>
      </c>
      <c r="DW109" t="str">
        <v>.</v>
      </c>
      <c r="DX109" t="str">
        <v>.</v>
      </c>
      <c r="DY109" t="str">
        <v>.</v>
      </c>
      <c r="DZ109" t="str">
        <v>.</v>
      </c>
      <c r="EA109" t="str">
        <v>.</v>
      </c>
      <c r="EB109" t="str">
        <v>.</v>
      </c>
      <c r="ED109">
        <v>691173</v>
      </c>
      <c r="EE109">
        <v>68117</v>
      </c>
      <c r="EF109" s="3" cm="1">
        <f t="array" ref="EF1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"#")*(_xlpm.x&lt;&gt;EE109), _xlpm.x * 10 + _xlpm.d), 0), _xlfn.XLOOKUP(TRUE, ISNUMBER(_xlpm.b), _xlpm.b)))))</f>
        <v>0</v>
      </c>
      <c r="EH109">
        <v>0</v>
      </c>
    </row>
    <row r="110" spans="1:138">
      <c r="A110" s="1" t="s">
        <v>107</v>
      </c>
      <c r="B110" t="s">
        <v>156</v>
      </c>
      <c r="C110" t="str">
        <v>.</v>
      </c>
      <c r="D110" t="str">
        <v>.</v>
      </c>
      <c r="E110" t="str">
        <v>.</v>
      </c>
      <c r="F110" t="str">
        <v>.</v>
      </c>
      <c r="G110" t="str">
        <v>.</v>
      </c>
      <c r="H110" t="str">
        <v>.</v>
      </c>
      <c r="I110" t="str">
        <v>.</v>
      </c>
      <c r="J110" t="str">
        <v>.</v>
      </c>
      <c r="K110" t="str">
        <v>.</v>
      </c>
      <c r="L110" t="str">
        <v>.</v>
      </c>
      <c r="M110" t="str">
        <v>.</v>
      </c>
      <c r="N110" t="str">
        <v>.</v>
      </c>
      <c r="O110" t="str">
        <v>.</v>
      </c>
      <c r="P110" t="str">
        <v>.</v>
      </c>
      <c r="Q110" t="str">
        <v>.</v>
      </c>
      <c r="R110" t="str">
        <v>.</v>
      </c>
      <c r="S110" t="str">
        <v>.</v>
      </c>
      <c r="T110" t="str">
        <v>.</v>
      </c>
      <c r="U110" t="str">
        <v>.</v>
      </c>
      <c r="V110" t="str">
        <v>.</v>
      </c>
      <c r="W110" t="str">
        <v>.</v>
      </c>
      <c r="X110" t="str">
        <v>.</v>
      </c>
      <c r="Y110" t="str">
        <v>.</v>
      </c>
      <c r="Z110" t="str">
        <v>.</v>
      </c>
      <c r="AA110" t="str">
        <v>.</v>
      </c>
      <c r="AB110" t="str">
        <v>.</v>
      </c>
      <c r="AC110" t="str">
        <v>.</v>
      </c>
      <c r="AD110" t="str">
        <v>.</v>
      </c>
      <c r="AE110" t="str">
        <v>.</v>
      </c>
      <c r="AF110" t="str">
        <v>.</v>
      </c>
      <c r="AG110" t="str">
        <v>.</v>
      </c>
      <c r="AH110" t="str">
        <v>.</v>
      </c>
      <c r="AI110" t="str">
        <v>.</v>
      </c>
      <c r="AJ110" t="str">
        <v>#</v>
      </c>
      <c r="AK110" t="str">
        <v>#</v>
      </c>
      <c r="AL110" t="str">
        <v>.</v>
      </c>
      <c r="AM110" t="str">
        <v>.</v>
      </c>
      <c r="AN110" t="str">
        <v>.</v>
      </c>
      <c r="AO110" t="str">
        <v>.</v>
      </c>
      <c r="AP110" t="str">
        <v>.</v>
      </c>
      <c r="AQ110" t="str">
        <v>.</v>
      </c>
      <c r="AR110" t="str">
        <v>#</v>
      </c>
      <c r="AS110" t="str">
        <v>.</v>
      </c>
      <c r="AT110" t="str">
        <v>.</v>
      </c>
      <c r="AU110" t="str">
        <v>.</v>
      </c>
      <c r="AV110" t="str">
        <v>.</v>
      </c>
      <c r="AW110" t="str">
        <v>.</v>
      </c>
      <c r="AX110" t="str">
        <v>.</v>
      </c>
      <c r="AY110" t="str">
        <v>.</v>
      </c>
      <c r="AZ110" t="str">
        <v>.</v>
      </c>
      <c r="BA110" t="str">
        <v>.</v>
      </c>
      <c r="BB110" t="str">
        <v>#</v>
      </c>
      <c r="BC110" t="str">
        <v>.</v>
      </c>
      <c r="BD110" t="str">
        <v>.</v>
      </c>
      <c r="BE110" t="str">
        <v>.</v>
      </c>
      <c r="BF110" t="str">
        <v>.</v>
      </c>
      <c r="BG110" t="str">
        <v>.</v>
      </c>
      <c r="BH110" t="str">
        <v>.</v>
      </c>
      <c r="BI110" t="str">
        <v>.</v>
      </c>
      <c r="BJ110" t="str">
        <v>#</v>
      </c>
      <c r="BK110" t="str">
        <v>.</v>
      </c>
      <c r="BL110" t="str">
        <v>.</v>
      </c>
      <c r="BM110" t="str">
        <v>.</v>
      </c>
      <c r="BN110" t="str">
        <v>.</v>
      </c>
      <c r="BO110" t="str">
        <v>.</v>
      </c>
      <c r="BP110" t="str">
        <v>.</v>
      </c>
      <c r="BQ110" t="str">
        <v>.</v>
      </c>
      <c r="BR110" t="str">
        <v>.</v>
      </c>
      <c r="BS110" t="str">
        <v>.</v>
      </c>
      <c r="BT110" t="str">
        <v>.</v>
      </c>
      <c r="BU110" t="str">
        <v>.</v>
      </c>
      <c r="BV110" t="str">
        <v>.</v>
      </c>
      <c r="BW110" t="str">
        <v>.</v>
      </c>
      <c r="BX110" t="str">
        <v>.</v>
      </c>
      <c r="BY110" t="str">
        <v>.</v>
      </c>
      <c r="BZ110" t="str">
        <v>.</v>
      </c>
      <c r="CA110" t="str">
        <v>.</v>
      </c>
      <c r="CB110" t="str">
        <v>.</v>
      </c>
      <c r="CC110" t="str">
        <v>#</v>
      </c>
      <c r="CD110" t="str">
        <v>#</v>
      </c>
      <c r="CE110" t="str">
        <v>.</v>
      </c>
      <c r="CF110" t="str">
        <v>.</v>
      </c>
      <c r="CG110" t="str">
        <v>.</v>
      </c>
      <c r="CH110" t="str">
        <v>.</v>
      </c>
      <c r="CI110" t="str">
        <v>.</v>
      </c>
      <c r="CJ110" t="str">
        <v>.</v>
      </c>
      <c r="CK110" t="str">
        <v>.</v>
      </c>
      <c r="CL110" t="str">
        <v>.</v>
      </c>
      <c r="CM110" t="str">
        <v>.</v>
      </c>
      <c r="CN110" t="str">
        <v>.</v>
      </c>
      <c r="CO110" t="str">
        <v>.</v>
      </c>
      <c r="CP110" t="str">
        <v>.</v>
      </c>
      <c r="CQ110" t="str">
        <v>.</v>
      </c>
      <c r="CR110" t="str">
        <v>.</v>
      </c>
      <c r="CS110" t="str">
        <v>.</v>
      </c>
      <c r="CT110" t="str">
        <v>#</v>
      </c>
      <c r="CU110" t="str">
        <v>.</v>
      </c>
      <c r="CV110" t="str">
        <v>.</v>
      </c>
      <c r="CW110" t="str">
        <v>.</v>
      </c>
      <c r="CX110" t="str">
        <v>.</v>
      </c>
      <c r="CY110" t="str">
        <v>.</v>
      </c>
      <c r="CZ110" t="str">
        <v>.</v>
      </c>
      <c r="DA110" t="str">
        <v>.</v>
      </c>
      <c r="DB110" t="str">
        <v>.</v>
      </c>
      <c r="DC110" t="str">
        <v>.</v>
      </c>
      <c r="DD110" t="str">
        <v>.</v>
      </c>
      <c r="DE110" t="str">
        <v>.</v>
      </c>
      <c r="DF110" t="str">
        <v>.</v>
      </c>
      <c r="DG110" t="str">
        <v>.</v>
      </c>
      <c r="DH110" t="str">
        <v>.</v>
      </c>
      <c r="DI110" t="str">
        <v>.</v>
      </c>
      <c r="DJ110" t="str">
        <v>.</v>
      </c>
      <c r="DK110" t="str">
        <v>.</v>
      </c>
      <c r="DL110" t="str">
        <v>.</v>
      </c>
      <c r="DM110" t="str">
        <v>.</v>
      </c>
      <c r="DN110" t="str">
        <v>.</v>
      </c>
      <c r="DO110" t="str">
        <v>.</v>
      </c>
      <c r="DP110" t="str">
        <v>.</v>
      </c>
      <c r="DQ110" t="str">
        <v>.</v>
      </c>
      <c r="DR110" t="str">
        <v>.</v>
      </c>
      <c r="DS110" t="str">
        <v>.</v>
      </c>
      <c r="DT110" t="str">
        <v>.</v>
      </c>
      <c r="DU110" t="str">
        <v>.</v>
      </c>
      <c r="DV110" t="str">
        <v>.</v>
      </c>
      <c r="DW110" t="str">
        <v>.</v>
      </c>
      <c r="DX110" t="str">
        <v>.</v>
      </c>
      <c r="DY110" t="str">
        <v>.</v>
      </c>
      <c r="DZ110" t="str">
        <v>.</v>
      </c>
      <c r="EA110" t="str">
        <v>.</v>
      </c>
      <c r="EB110" t="str">
        <v>.</v>
      </c>
      <c r="ED110">
        <v>701173</v>
      </c>
      <c r="EE110">
        <v>69117</v>
      </c>
      <c r="EF110" s="3" cm="1">
        <f t="array" ref="EF1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"#")*(_xlpm.x&lt;&gt;EE110), _xlpm.x * 10 + _xlpm.d), 0), _xlfn.XLOOKUP(TRUE, ISNUMBER(_xlpm.b), _xlpm.b)))))</f>
        <v>0</v>
      </c>
      <c r="EH110">
        <v>0</v>
      </c>
    </row>
    <row r="111" spans="1:138">
      <c r="A111" s="1" t="s">
        <v>108</v>
      </c>
      <c r="B111" t="s">
        <v>156</v>
      </c>
      <c r="C111" t="str">
        <v>.</v>
      </c>
      <c r="D111" t="str">
        <v>.</v>
      </c>
      <c r="E111" t="str">
        <v>.</v>
      </c>
      <c r="F111" t="str">
        <v>.</v>
      </c>
      <c r="G111" t="str">
        <v>.</v>
      </c>
      <c r="H111" t="str">
        <v>.</v>
      </c>
      <c r="I111" t="str">
        <v>.</v>
      </c>
      <c r="J111" t="str">
        <v>.</v>
      </c>
      <c r="K111" t="str">
        <v>#</v>
      </c>
      <c r="L111" t="str">
        <v>.</v>
      </c>
      <c r="M111" t="str">
        <v>.</v>
      </c>
      <c r="N111" t="str">
        <v>.</v>
      </c>
      <c r="O111" t="str">
        <v>.</v>
      </c>
      <c r="P111" t="str">
        <v>.</v>
      </c>
      <c r="Q111" t="str">
        <v>.</v>
      </c>
      <c r="R111" t="str">
        <v>.</v>
      </c>
      <c r="S111" t="str">
        <v>.</v>
      </c>
      <c r="T111" t="str">
        <v>.</v>
      </c>
      <c r="U111" t="str">
        <v>#</v>
      </c>
      <c r="V111" t="str">
        <v>.</v>
      </c>
      <c r="W111" t="str">
        <v>.</v>
      </c>
      <c r="X111" t="str">
        <v>.</v>
      </c>
      <c r="Y111" t="str">
        <v>#</v>
      </c>
      <c r="Z111" t="str">
        <v>#</v>
      </c>
      <c r="AA111" t="str">
        <v>.</v>
      </c>
      <c r="AB111" t="str">
        <v>.</v>
      </c>
      <c r="AC111" t="str">
        <v>.</v>
      </c>
      <c r="AD111" t="str">
        <v>.</v>
      </c>
      <c r="AE111" t="str">
        <v>.</v>
      </c>
      <c r="AF111" t="str">
        <v>.</v>
      </c>
      <c r="AG111" t="str">
        <v>.</v>
      </c>
      <c r="AH111" t="str">
        <v>.</v>
      </c>
      <c r="AI111" t="str">
        <v>.</v>
      </c>
      <c r="AJ111" t="str">
        <v>#</v>
      </c>
      <c r="AK111" t="str">
        <v>.</v>
      </c>
      <c r="AL111" t="str">
        <v>#</v>
      </c>
      <c r="AM111" t="str">
        <v>.</v>
      </c>
      <c r="AN111" t="str">
        <v>.</v>
      </c>
      <c r="AO111" t="str">
        <v>.</v>
      </c>
      <c r="AP111" t="str">
        <v>.</v>
      </c>
      <c r="AQ111" t="str">
        <v>.</v>
      </c>
      <c r="AR111" t="str">
        <v>.</v>
      </c>
      <c r="AS111" t="str">
        <v>#</v>
      </c>
      <c r="AT111" t="str">
        <v>.</v>
      </c>
      <c r="AU111" t="str">
        <v>.</v>
      </c>
      <c r="AV111" t="str">
        <v>.</v>
      </c>
      <c r="AW111" t="str">
        <v>.</v>
      </c>
      <c r="AX111" t="str">
        <v>.</v>
      </c>
      <c r="AY111" t="str">
        <v>.</v>
      </c>
      <c r="AZ111" t="str">
        <v>.</v>
      </c>
      <c r="BA111" t="str">
        <v>.</v>
      </c>
      <c r="BB111" t="str">
        <v>.</v>
      </c>
      <c r="BC111" t="str">
        <v>#</v>
      </c>
      <c r="BD111" t="str">
        <v>.</v>
      </c>
      <c r="BE111" t="str">
        <v>.</v>
      </c>
      <c r="BF111" t="str">
        <v>.</v>
      </c>
      <c r="BG111" t="str">
        <v>.</v>
      </c>
      <c r="BH111" t="str">
        <v>.</v>
      </c>
      <c r="BI111" t="str">
        <v>.</v>
      </c>
      <c r="BJ111" t="str">
        <v>.</v>
      </c>
      <c r="BK111" t="str">
        <v>#</v>
      </c>
      <c r="BL111" t="str">
        <v>.</v>
      </c>
      <c r="BM111" t="str">
        <v>.</v>
      </c>
      <c r="BN111" t="str">
        <v>.</v>
      </c>
      <c r="BO111" t="str">
        <v>.</v>
      </c>
      <c r="BP111" t="str">
        <v>.</v>
      </c>
      <c r="BQ111" t="str">
        <v>#</v>
      </c>
      <c r="BR111" t="str">
        <v>.</v>
      </c>
      <c r="BS111" t="str">
        <v>.</v>
      </c>
      <c r="BT111" t="str">
        <v>.</v>
      </c>
      <c r="BU111" t="str">
        <v>.</v>
      </c>
      <c r="BV111" t="str">
        <v>.</v>
      </c>
      <c r="BW111" t="str">
        <v>.</v>
      </c>
      <c r="BX111" t="str">
        <v>.</v>
      </c>
      <c r="BY111" t="str">
        <v>.</v>
      </c>
      <c r="BZ111" t="str">
        <v>.</v>
      </c>
      <c r="CA111" t="str">
        <v>.</v>
      </c>
      <c r="CB111" t="str">
        <v>.</v>
      </c>
      <c r="CC111" t="str">
        <v>.</v>
      </c>
      <c r="CD111" t="str">
        <v>.</v>
      </c>
      <c r="CE111" t="str">
        <v>.</v>
      </c>
      <c r="CF111" t="str">
        <v>.</v>
      </c>
      <c r="CG111" t="str">
        <v>.</v>
      </c>
      <c r="CH111" t="str">
        <v>.</v>
      </c>
      <c r="CI111" t="str">
        <v>.</v>
      </c>
      <c r="CJ111" t="str">
        <v>.</v>
      </c>
      <c r="CK111" t="str">
        <v>.</v>
      </c>
      <c r="CL111" t="str">
        <v>.</v>
      </c>
      <c r="CM111" t="str">
        <v>.</v>
      </c>
      <c r="CN111" t="str">
        <v>.</v>
      </c>
      <c r="CO111" t="str">
        <v>#</v>
      </c>
      <c r="CP111" t="str">
        <v>.</v>
      </c>
      <c r="CQ111" t="str">
        <v>.</v>
      </c>
      <c r="CR111" t="str">
        <v>.</v>
      </c>
      <c r="CS111" t="str">
        <v>.</v>
      </c>
      <c r="CT111" t="str">
        <v>.</v>
      </c>
      <c r="CU111" t="str">
        <v>.</v>
      </c>
      <c r="CV111" t="str">
        <v>.</v>
      </c>
      <c r="CW111" t="str">
        <v>.</v>
      </c>
      <c r="CX111" t="str">
        <v>.</v>
      </c>
      <c r="CY111" t="str">
        <v>.</v>
      </c>
      <c r="CZ111" t="str">
        <v>.</v>
      </c>
      <c r="DA111" t="str">
        <v>.</v>
      </c>
      <c r="DB111" t="str">
        <v>.</v>
      </c>
      <c r="DC111" t="str">
        <v>.</v>
      </c>
      <c r="DD111" t="str">
        <v>.</v>
      </c>
      <c r="DE111" t="str">
        <v>.</v>
      </c>
      <c r="DF111" t="str">
        <v>.</v>
      </c>
      <c r="DG111" t="str">
        <v>.</v>
      </c>
      <c r="DH111" t="str">
        <v>.</v>
      </c>
      <c r="DI111" t="str">
        <v>.</v>
      </c>
      <c r="DJ111" t="str">
        <v>.</v>
      </c>
      <c r="DK111" t="str">
        <v>.</v>
      </c>
      <c r="DL111" t="str">
        <v>.</v>
      </c>
      <c r="DM111" t="str">
        <v>.</v>
      </c>
      <c r="DN111" t="str">
        <v>.</v>
      </c>
      <c r="DO111" t="str">
        <v>.</v>
      </c>
      <c r="DP111" t="str">
        <v>.</v>
      </c>
      <c r="DQ111" t="str">
        <v>.</v>
      </c>
      <c r="DR111" t="str">
        <v>.</v>
      </c>
      <c r="DS111" t="str">
        <v>.</v>
      </c>
      <c r="DT111" t="str">
        <v>.</v>
      </c>
      <c r="DU111" t="str">
        <v>.</v>
      </c>
      <c r="DV111" t="str">
        <v>.</v>
      </c>
      <c r="DW111" t="str">
        <v>.</v>
      </c>
      <c r="DX111" t="str">
        <v>.</v>
      </c>
      <c r="DY111" t="str">
        <v>.</v>
      </c>
      <c r="DZ111" t="str">
        <v>.</v>
      </c>
      <c r="EA111" t="str">
        <v>.</v>
      </c>
      <c r="EB111" t="str">
        <v>.</v>
      </c>
      <c r="ED111">
        <v>711173</v>
      </c>
      <c r="EE111">
        <v>70117</v>
      </c>
      <c r="EF111" s="3" cm="1">
        <f t="array" ref="EF1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"#")*(_xlpm.x&lt;&gt;EE111), _xlpm.x * 10 + _xlpm.d), 0), _xlfn.XLOOKUP(TRUE, ISNUMBER(_xlpm.b), _xlpm.b)))))</f>
        <v>0</v>
      </c>
      <c r="EH111">
        <v>0</v>
      </c>
    </row>
    <row r="112" spans="1:138">
      <c r="A112" s="1" t="s">
        <v>109</v>
      </c>
      <c r="B112" t="s">
        <v>156</v>
      </c>
      <c r="C112" t="str">
        <v>.</v>
      </c>
      <c r="D112" t="str">
        <v>.</v>
      </c>
      <c r="E112" t="str">
        <v>.</v>
      </c>
      <c r="F112" t="str">
        <v>.</v>
      </c>
      <c r="G112" t="str">
        <v>.</v>
      </c>
      <c r="H112" t="str">
        <v>.</v>
      </c>
      <c r="I112" t="str">
        <v>.</v>
      </c>
      <c r="J112" t="str">
        <v>.</v>
      </c>
      <c r="K112" t="str">
        <v>.</v>
      </c>
      <c r="L112" t="str">
        <v>.</v>
      </c>
      <c r="M112" t="str">
        <v>.</v>
      </c>
      <c r="N112" t="str">
        <v>.</v>
      </c>
      <c r="O112" t="str">
        <v>.</v>
      </c>
      <c r="P112" t="str">
        <v>.</v>
      </c>
      <c r="Q112" t="str">
        <v>.</v>
      </c>
      <c r="R112" t="str">
        <v>.</v>
      </c>
      <c r="S112" t="str">
        <v>.</v>
      </c>
      <c r="T112" t="str">
        <v>.</v>
      </c>
      <c r="U112" t="str">
        <v>.</v>
      </c>
      <c r="V112" t="str">
        <v>.</v>
      </c>
      <c r="W112" t="str">
        <v>.</v>
      </c>
      <c r="X112" t="str">
        <v>.</v>
      </c>
      <c r="Y112" t="str">
        <v>.</v>
      </c>
      <c r="Z112" t="str">
        <v>.</v>
      </c>
      <c r="AA112" t="str">
        <v>.</v>
      </c>
      <c r="AB112" t="str">
        <v>.</v>
      </c>
      <c r="AC112" t="str">
        <v>.</v>
      </c>
      <c r="AD112" t="str">
        <v>.</v>
      </c>
      <c r="AE112" t="str">
        <v>.</v>
      </c>
      <c r="AF112" t="str">
        <v>.</v>
      </c>
      <c r="AG112" t="str">
        <v>.</v>
      </c>
      <c r="AH112" t="str">
        <v>.</v>
      </c>
      <c r="AI112" t="str">
        <v>.</v>
      </c>
      <c r="AJ112" t="str">
        <v>.</v>
      </c>
      <c r="AK112" t="str">
        <v>#</v>
      </c>
      <c r="AL112" t="str">
        <v>.</v>
      </c>
      <c r="AM112" t="str">
        <v>.</v>
      </c>
      <c r="AN112" t="str">
        <v>.</v>
      </c>
      <c r="AO112" t="str">
        <v>.</v>
      </c>
      <c r="AP112" t="str">
        <v>.</v>
      </c>
      <c r="AQ112" t="str">
        <v>.</v>
      </c>
      <c r="AR112" t="str">
        <v>.</v>
      </c>
      <c r="AS112" t="str">
        <v>.</v>
      </c>
      <c r="AT112" t="str">
        <v>.</v>
      </c>
      <c r="AU112" t="str">
        <v>.</v>
      </c>
      <c r="AV112" t="str">
        <v>.</v>
      </c>
      <c r="AW112" t="str">
        <v>.</v>
      </c>
      <c r="AX112" t="str">
        <v>.</v>
      </c>
      <c r="AY112" t="str">
        <v>.</v>
      </c>
      <c r="AZ112" t="str">
        <v>#</v>
      </c>
      <c r="BA112" t="str">
        <v>.</v>
      </c>
      <c r="BB112" t="str">
        <v>.</v>
      </c>
      <c r="BC112" t="str">
        <v>.</v>
      </c>
      <c r="BD112" t="str">
        <v>.</v>
      </c>
      <c r="BE112" t="str">
        <v>.</v>
      </c>
      <c r="BF112" t="str">
        <v>.</v>
      </c>
      <c r="BG112" t="str">
        <v>.</v>
      </c>
      <c r="BH112" t="str">
        <v>.</v>
      </c>
      <c r="BI112" t="str">
        <v>.</v>
      </c>
      <c r="BJ112" t="str">
        <v>.</v>
      </c>
      <c r="BK112" t="str">
        <v>.</v>
      </c>
      <c r="BL112" t="str">
        <v>.</v>
      </c>
      <c r="BM112" t="str">
        <v>.</v>
      </c>
      <c r="BN112" t="str">
        <v>.</v>
      </c>
      <c r="BO112" t="str">
        <v>.</v>
      </c>
      <c r="BP112" t="str">
        <v>.</v>
      </c>
      <c r="BQ112" t="str">
        <v>#</v>
      </c>
      <c r="BR112" t="str">
        <v>.</v>
      </c>
      <c r="BS112" t="str">
        <v>.</v>
      </c>
      <c r="BT112" t="str">
        <v>.</v>
      </c>
      <c r="BU112" t="str">
        <v>.</v>
      </c>
      <c r="BV112" t="str">
        <v>.</v>
      </c>
      <c r="BW112" t="str">
        <v>#</v>
      </c>
      <c r="BX112" t="str">
        <v>.</v>
      </c>
      <c r="BY112" t="str">
        <v>.</v>
      </c>
      <c r="BZ112" t="str">
        <v>.</v>
      </c>
      <c r="CA112" t="str">
        <v>.</v>
      </c>
      <c r="CB112" t="str">
        <v>.</v>
      </c>
      <c r="CC112" t="str">
        <v>.</v>
      </c>
      <c r="CD112" t="str">
        <v>.</v>
      </c>
      <c r="CE112" t="str">
        <v>.</v>
      </c>
      <c r="CF112" t="str">
        <v>.</v>
      </c>
      <c r="CG112" t="str">
        <v>.</v>
      </c>
      <c r="CH112" t="str">
        <v>.</v>
      </c>
      <c r="CI112" t="str">
        <v>.</v>
      </c>
      <c r="CJ112" t="str">
        <v>.</v>
      </c>
      <c r="CK112" t="str">
        <v>.</v>
      </c>
      <c r="CL112" t="str">
        <v>#</v>
      </c>
      <c r="CM112" t="str">
        <v>#</v>
      </c>
      <c r="CN112" t="str">
        <v>.</v>
      </c>
      <c r="CO112" t="str">
        <v>.</v>
      </c>
      <c r="CP112" t="str">
        <v>.</v>
      </c>
      <c r="CQ112" t="str">
        <v>.</v>
      </c>
      <c r="CR112" t="str">
        <v>.</v>
      </c>
      <c r="CS112" t="str">
        <v>.</v>
      </c>
      <c r="CT112" t="str">
        <v>.</v>
      </c>
      <c r="CU112" t="str">
        <v>.</v>
      </c>
      <c r="CV112" t="str">
        <v>.</v>
      </c>
      <c r="CW112" t="str">
        <v>.</v>
      </c>
      <c r="CX112" t="str">
        <v>.</v>
      </c>
      <c r="CY112" t="str">
        <v>.</v>
      </c>
      <c r="CZ112" t="str">
        <v>.</v>
      </c>
      <c r="DA112" t="str">
        <v>.</v>
      </c>
      <c r="DB112" t="str">
        <v>.</v>
      </c>
      <c r="DC112" t="str">
        <v>#</v>
      </c>
      <c r="DD112" t="str">
        <v>.</v>
      </c>
      <c r="DE112" t="str">
        <v>.</v>
      </c>
      <c r="DF112" t="str">
        <v>.</v>
      </c>
      <c r="DG112" t="str">
        <v>.</v>
      </c>
      <c r="DH112" t="str">
        <v>.</v>
      </c>
      <c r="DI112" t="str">
        <v>.</v>
      </c>
      <c r="DJ112" t="str">
        <v>.</v>
      </c>
      <c r="DK112" t="str">
        <v>.</v>
      </c>
      <c r="DL112" t="str">
        <v>.</v>
      </c>
      <c r="DM112" t="str">
        <v>.</v>
      </c>
      <c r="DN112" t="str">
        <v>.</v>
      </c>
      <c r="DO112" t="str">
        <v>.</v>
      </c>
      <c r="DP112" t="str">
        <v>.</v>
      </c>
      <c r="DQ112" t="str">
        <v>.</v>
      </c>
      <c r="DR112" t="str">
        <v>.</v>
      </c>
      <c r="DS112" t="str">
        <v>.</v>
      </c>
      <c r="DT112" t="str">
        <v>.</v>
      </c>
      <c r="DU112" t="str">
        <v>.</v>
      </c>
      <c r="DV112" t="str">
        <v>.</v>
      </c>
      <c r="DW112" t="str">
        <v>.</v>
      </c>
      <c r="DX112" t="str">
        <v>.</v>
      </c>
      <c r="DY112" t="str">
        <v>.</v>
      </c>
      <c r="DZ112" t="str">
        <v>.</v>
      </c>
      <c r="EA112" t="str">
        <v>.</v>
      </c>
      <c r="EB112" t="str">
        <v>.</v>
      </c>
      <c r="ED112">
        <v>721173</v>
      </c>
      <c r="EE112">
        <v>71117</v>
      </c>
      <c r="EF112" s="3" cm="1">
        <f t="array" ref="EF1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"#")*(_xlpm.x&lt;&gt;EE112), _xlpm.x * 10 + _xlpm.d), 0), _xlfn.XLOOKUP(TRUE, ISNUMBER(_xlpm.b), _xlpm.b)))))</f>
        <v>0</v>
      </c>
      <c r="EH112">
        <v>0</v>
      </c>
    </row>
    <row r="113" spans="1:138">
      <c r="A113" s="1" t="s">
        <v>110</v>
      </c>
      <c r="B113" t="s">
        <v>156</v>
      </c>
      <c r="C113" t="str">
        <v>.</v>
      </c>
      <c r="D113" t="str">
        <v>.</v>
      </c>
      <c r="E113" t="str">
        <v>.</v>
      </c>
      <c r="F113" t="str">
        <v>.</v>
      </c>
      <c r="G113" t="str">
        <v>.</v>
      </c>
      <c r="H113" t="str">
        <v>.</v>
      </c>
      <c r="I113" t="str">
        <v>.</v>
      </c>
      <c r="J113" t="str">
        <v>.</v>
      </c>
      <c r="K113" t="str">
        <v>.</v>
      </c>
      <c r="L113" t="str">
        <v>.</v>
      </c>
      <c r="M113" t="str">
        <v>.</v>
      </c>
      <c r="N113" t="str">
        <v>.</v>
      </c>
      <c r="O113" t="str">
        <v>.</v>
      </c>
      <c r="P113" t="str">
        <v>.</v>
      </c>
      <c r="Q113" t="str">
        <v>.</v>
      </c>
      <c r="R113" t="str">
        <v>.</v>
      </c>
      <c r="S113" t="str">
        <v>#</v>
      </c>
      <c r="T113" t="str">
        <v>.</v>
      </c>
      <c r="U113" t="str">
        <v>.</v>
      </c>
      <c r="V113" t="str">
        <v>.</v>
      </c>
      <c r="W113" t="str">
        <v>.</v>
      </c>
      <c r="X113" t="str">
        <v>.</v>
      </c>
      <c r="Y113" t="str">
        <v>.</v>
      </c>
      <c r="Z113" t="str">
        <v>.</v>
      </c>
      <c r="AA113" t="str">
        <v>.</v>
      </c>
      <c r="AB113" t="str">
        <v>.</v>
      </c>
      <c r="AC113" t="str">
        <v>.</v>
      </c>
      <c r="AD113" t="str">
        <v>.</v>
      </c>
      <c r="AE113" t="str">
        <v>.</v>
      </c>
      <c r="AF113" t="str">
        <v>.</v>
      </c>
      <c r="AG113" t="str">
        <v>.</v>
      </c>
      <c r="AH113" t="str">
        <v>.</v>
      </c>
      <c r="AI113" t="str">
        <v>.</v>
      </c>
      <c r="AJ113" t="str">
        <v>.</v>
      </c>
      <c r="AK113" t="str">
        <v>.</v>
      </c>
      <c r="AL113" t="str">
        <v>.</v>
      </c>
      <c r="AM113" t="str">
        <v>.</v>
      </c>
      <c r="AN113" t="str">
        <v>.</v>
      </c>
      <c r="AO113" t="str">
        <v>.</v>
      </c>
      <c r="AP113" t="str">
        <v>.</v>
      </c>
      <c r="AQ113" t="str">
        <v>.</v>
      </c>
      <c r="AR113" t="str">
        <v>.</v>
      </c>
      <c r="AS113" t="str">
        <v>.</v>
      </c>
      <c r="AT113" t="str">
        <v>.</v>
      </c>
      <c r="AU113" t="str">
        <v>.</v>
      </c>
      <c r="AV113" t="str">
        <v>.</v>
      </c>
      <c r="AW113" t="str">
        <v>.</v>
      </c>
      <c r="AX113" t="str">
        <v>.</v>
      </c>
      <c r="AY113" t="str">
        <v>.</v>
      </c>
      <c r="AZ113" t="str">
        <v>.</v>
      </c>
      <c r="BA113" t="str">
        <v>.</v>
      </c>
      <c r="BB113" t="str">
        <v>.</v>
      </c>
      <c r="BC113" t="str">
        <v>.</v>
      </c>
      <c r="BD113" t="str">
        <v>.</v>
      </c>
      <c r="BE113" t="str">
        <v>.</v>
      </c>
      <c r="BF113" t="str">
        <v>.</v>
      </c>
      <c r="BG113" t="str">
        <v>.</v>
      </c>
      <c r="BH113" t="str">
        <v>.</v>
      </c>
      <c r="BI113" t="str">
        <v>.</v>
      </c>
      <c r="BJ113" t="str">
        <v>#</v>
      </c>
      <c r="BK113" t="str">
        <v>.</v>
      </c>
      <c r="BL113" t="str">
        <v>.</v>
      </c>
      <c r="BM113" t="str">
        <v>#</v>
      </c>
      <c r="BN113" t="str">
        <v>.</v>
      </c>
      <c r="BO113" t="str">
        <v>.</v>
      </c>
      <c r="BP113" t="str">
        <v>.</v>
      </c>
      <c r="BQ113" t="str">
        <v>.</v>
      </c>
      <c r="BR113" t="str">
        <v>.</v>
      </c>
      <c r="BS113" t="str">
        <v>.</v>
      </c>
      <c r="BT113" t="str">
        <v>.</v>
      </c>
      <c r="BU113" t="str">
        <v>#</v>
      </c>
      <c r="BV113" t="str">
        <v>.</v>
      </c>
      <c r="BW113" t="str">
        <v>.</v>
      </c>
      <c r="BX113" t="str">
        <v>.</v>
      </c>
      <c r="BY113" t="str">
        <v>.</v>
      </c>
      <c r="BZ113" t="str">
        <v>.</v>
      </c>
      <c r="CA113" t="str">
        <v>.</v>
      </c>
      <c r="CB113" t="str">
        <v>.</v>
      </c>
      <c r="CC113" t="str">
        <v>.</v>
      </c>
      <c r="CD113" t="str">
        <v>.</v>
      </c>
      <c r="CE113" t="str">
        <v>.</v>
      </c>
      <c r="CF113" t="str">
        <v>.</v>
      </c>
      <c r="CG113" t="str">
        <v>.</v>
      </c>
      <c r="CH113" t="str">
        <v>.</v>
      </c>
      <c r="CI113" t="str">
        <v>.</v>
      </c>
      <c r="CJ113" t="str">
        <v>.</v>
      </c>
      <c r="CK113" t="str">
        <v>.</v>
      </c>
      <c r="CL113" t="str">
        <v>.</v>
      </c>
      <c r="CM113" t="str">
        <v>.</v>
      </c>
      <c r="CN113" t="str">
        <v>.</v>
      </c>
      <c r="CO113" t="str">
        <v>.</v>
      </c>
      <c r="CP113" t="str">
        <v>.</v>
      </c>
      <c r="CQ113" t="str">
        <v>.</v>
      </c>
      <c r="CR113" t="str">
        <v>.</v>
      </c>
      <c r="CS113" t="str">
        <v>.</v>
      </c>
      <c r="CT113" t="str">
        <v>.</v>
      </c>
      <c r="CU113" t="str">
        <v>.</v>
      </c>
      <c r="CV113" t="str">
        <v>.</v>
      </c>
      <c r="CW113" t="str">
        <v>.</v>
      </c>
      <c r="CX113" t="str">
        <v>.</v>
      </c>
      <c r="CY113" t="str">
        <v>.</v>
      </c>
      <c r="CZ113" t="str">
        <v>.</v>
      </c>
      <c r="DA113" t="str">
        <v>.</v>
      </c>
      <c r="DB113" t="str">
        <v>.</v>
      </c>
      <c r="DC113" t="str">
        <v>.</v>
      </c>
      <c r="DD113" t="str">
        <v>.</v>
      </c>
      <c r="DE113" t="str">
        <v>.</v>
      </c>
      <c r="DF113" t="str">
        <v>#</v>
      </c>
      <c r="DG113" t="str">
        <v>.</v>
      </c>
      <c r="DH113" t="str">
        <v>.</v>
      </c>
      <c r="DI113" t="str">
        <v>.</v>
      </c>
      <c r="DJ113" t="str">
        <v>.</v>
      </c>
      <c r="DK113" t="str">
        <v>.</v>
      </c>
      <c r="DL113" t="str">
        <v>.</v>
      </c>
      <c r="DM113" t="str">
        <v>.</v>
      </c>
      <c r="DN113" t="str">
        <v>.</v>
      </c>
      <c r="DO113" t="str">
        <v>.</v>
      </c>
      <c r="DP113" t="str">
        <v>.</v>
      </c>
      <c r="DQ113" t="str">
        <v>.</v>
      </c>
      <c r="DR113" t="str">
        <v>.</v>
      </c>
      <c r="DS113" t="str">
        <v>.</v>
      </c>
      <c r="DT113" t="str">
        <v>.</v>
      </c>
      <c r="DU113" t="str">
        <v>.</v>
      </c>
      <c r="DV113" t="str">
        <v>.</v>
      </c>
      <c r="DW113" t="str">
        <v>.</v>
      </c>
      <c r="DX113" t="str">
        <v>.</v>
      </c>
      <c r="DY113" t="str">
        <v>.</v>
      </c>
      <c r="DZ113" t="str">
        <v>.</v>
      </c>
      <c r="EA113" t="str">
        <v>.</v>
      </c>
      <c r="EB113" t="str">
        <v>.</v>
      </c>
      <c r="ED113">
        <v>731173</v>
      </c>
      <c r="EE113">
        <v>72117</v>
      </c>
      <c r="EF113" s="3" cm="1">
        <f t="array" ref="EF1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"#")*(_xlpm.x&lt;&gt;EE113), _xlpm.x * 10 + _xlpm.d), 0), _xlfn.XLOOKUP(TRUE, ISNUMBER(_xlpm.b), _xlpm.b)))))</f>
        <v>0</v>
      </c>
      <c r="EH113">
        <v>0</v>
      </c>
    </row>
    <row r="114" spans="1:138">
      <c r="A114" s="1" t="s">
        <v>111</v>
      </c>
      <c r="B114" t="s">
        <v>156</v>
      </c>
      <c r="C114" t="str">
        <v>.</v>
      </c>
      <c r="D114" t="str">
        <v>.</v>
      </c>
      <c r="E114" t="str">
        <v>.</v>
      </c>
      <c r="F114" t="str">
        <v>.</v>
      </c>
      <c r="G114" t="str">
        <v>.</v>
      </c>
      <c r="H114" t="str">
        <v>.</v>
      </c>
      <c r="I114" t="str">
        <v>.</v>
      </c>
      <c r="J114" t="str">
        <v>.</v>
      </c>
      <c r="K114" t="str">
        <v>.</v>
      </c>
      <c r="L114" t="str">
        <v>.</v>
      </c>
      <c r="M114" t="str">
        <v>.</v>
      </c>
      <c r="N114" t="str">
        <v>.</v>
      </c>
      <c r="O114" t="str">
        <v>.</v>
      </c>
      <c r="P114" t="str">
        <v>.</v>
      </c>
      <c r="Q114" t="str">
        <v>.</v>
      </c>
      <c r="R114" t="str">
        <v>.</v>
      </c>
      <c r="S114" t="str">
        <v>.</v>
      </c>
      <c r="T114" t="str">
        <v>.</v>
      </c>
      <c r="U114" t="str">
        <v>.</v>
      </c>
      <c r="V114" t="str">
        <v>.</v>
      </c>
      <c r="W114" t="str">
        <v>.</v>
      </c>
      <c r="X114" t="str">
        <v>.</v>
      </c>
      <c r="Y114" t="str">
        <v>.</v>
      </c>
      <c r="Z114" t="str">
        <v>.</v>
      </c>
      <c r="AA114" t="str">
        <v>.</v>
      </c>
      <c r="AB114" t="str">
        <v>.</v>
      </c>
      <c r="AC114" t="str">
        <v>.</v>
      </c>
      <c r="AD114" t="str">
        <v>.</v>
      </c>
      <c r="AE114" t="str">
        <v>.</v>
      </c>
      <c r="AF114" t="str">
        <v>.</v>
      </c>
      <c r="AG114" t="str">
        <v>.</v>
      </c>
      <c r="AH114" t="str">
        <v>.</v>
      </c>
      <c r="AI114" t="str">
        <v>.</v>
      </c>
      <c r="AJ114" t="str">
        <v>.</v>
      </c>
      <c r="AK114" t="str">
        <v>.</v>
      </c>
      <c r="AL114" t="str">
        <v>.</v>
      </c>
      <c r="AM114" t="str">
        <v>.</v>
      </c>
      <c r="AN114" t="str">
        <v>.</v>
      </c>
      <c r="AO114" t="str">
        <v>.</v>
      </c>
      <c r="AP114" t="str">
        <v>.</v>
      </c>
      <c r="AQ114" t="str">
        <v>.</v>
      </c>
      <c r="AR114" t="str">
        <v>.</v>
      </c>
      <c r="AS114" t="str">
        <v>.</v>
      </c>
      <c r="AT114" t="str">
        <v>.</v>
      </c>
      <c r="AU114" t="str">
        <v>.</v>
      </c>
      <c r="AV114" t="str">
        <v>.</v>
      </c>
      <c r="AW114" t="str">
        <v>.</v>
      </c>
      <c r="AX114" t="str">
        <v>.</v>
      </c>
      <c r="AY114" t="str">
        <v>.</v>
      </c>
      <c r="AZ114" t="str">
        <v>.</v>
      </c>
      <c r="BA114" t="str">
        <v>#</v>
      </c>
      <c r="BB114" t="str">
        <v>.</v>
      </c>
      <c r="BC114" t="str">
        <v>.</v>
      </c>
      <c r="BD114" t="str">
        <v>.</v>
      </c>
      <c r="BE114" t="str">
        <v>.</v>
      </c>
      <c r="BF114" t="str">
        <v>.</v>
      </c>
      <c r="BG114" t="str">
        <v>.</v>
      </c>
      <c r="BH114" t="str">
        <v>.</v>
      </c>
      <c r="BI114" t="str">
        <v>.</v>
      </c>
      <c r="BJ114" t="str">
        <v>.</v>
      </c>
      <c r="BK114" t="str">
        <v>.</v>
      </c>
      <c r="BL114" t="str">
        <v>.</v>
      </c>
      <c r="BM114" t="str">
        <v>#</v>
      </c>
      <c r="BN114" t="str">
        <v>.</v>
      </c>
      <c r="BO114" t="str">
        <v>.</v>
      </c>
      <c r="BP114" t="str">
        <v>.</v>
      </c>
      <c r="BQ114" t="str">
        <v>.</v>
      </c>
      <c r="BR114" t="str">
        <v>.</v>
      </c>
      <c r="BS114" t="str">
        <v>.</v>
      </c>
      <c r="BT114" t="str">
        <v>.</v>
      </c>
      <c r="BU114" t="str">
        <v>.</v>
      </c>
      <c r="BV114" t="str">
        <v>.</v>
      </c>
      <c r="BW114" t="str">
        <v>.</v>
      </c>
      <c r="BX114" t="str">
        <v>.</v>
      </c>
      <c r="BY114" t="str">
        <v>.</v>
      </c>
      <c r="BZ114" t="str">
        <v>.</v>
      </c>
      <c r="CA114" t="str">
        <v>.</v>
      </c>
      <c r="CB114" t="str">
        <v>.</v>
      </c>
      <c r="CC114" t="str">
        <v>.</v>
      </c>
      <c r="CD114" t="str">
        <v>.</v>
      </c>
      <c r="CE114" t="str">
        <v>.</v>
      </c>
      <c r="CF114" t="str">
        <v>.</v>
      </c>
      <c r="CG114" t="str">
        <v>.</v>
      </c>
      <c r="CH114" t="str">
        <v>.</v>
      </c>
      <c r="CI114" t="str">
        <v>.</v>
      </c>
      <c r="CJ114" t="str">
        <v>.</v>
      </c>
      <c r="CK114" t="str">
        <v>.</v>
      </c>
      <c r="CL114" t="str">
        <v>.</v>
      </c>
      <c r="CM114" t="str">
        <v>.</v>
      </c>
      <c r="CN114" t="str">
        <v>#</v>
      </c>
      <c r="CO114" t="str">
        <v>.</v>
      </c>
      <c r="CP114" t="str">
        <v>.</v>
      </c>
      <c r="CQ114" t="str">
        <v>.</v>
      </c>
      <c r="CR114" t="str">
        <v>.</v>
      </c>
      <c r="CS114" t="str">
        <v>.</v>
      </c>
      <c r="CT114" t="str">
        <v>.</v>
      </c>
      <c r="CU114" t="str">
        <v>.</v>
      </c>
      <c r="CV114" t="str">
        <v>.</v>
      </c>
      <c r="CW114" t="str">
        <v>.</v>
      </c>
      <c r="CX114" t="str">
        <v>.</v>
      </c>
      <c r="CY114" t="str">
        <v>.</v>
      </c>
      <c r="CZ114" t="str">
        <v>.</v>
      </c>
      <c r="DA114" t="str">
        <v>.</v>
      </c>
      <c r="DB114" t="str">
        <v>.</v>
      </c>
      <c r="DC114" t="str">
        <v>.</v>
      </c>
      <c r="DD114" t="str">
        <v>.</v>
      </c>
      <c r="DE114" t="str">
        <v>.</v>
      </c>
      <c r="DF114" t="str">
        <v>#</v>
      </c>
      <c r="DG114" t="str">
        <v>.</v>
      </c>
      <c r="DH114" t="str">
        <v>.</v>
      </c>
      <c r="DI114" t="str">
        <v>.</v>
      </c>
      <c r="DJ114" t="str">
        <v>.</v>
      </c>
      <c r="DK114" t="str">
        <v>.</v>
      </c>
      <c r="DL114" t="str">
        <v>.</v>
      </c>
      <c r="DM114" t="str">
        <v>.</v>
      </c>
      <c r="DN114" t="str">
        <v>.</v>
      </c>
      <c r="DO114" t="str">
        <v>.</v>
      </c>
      <c r="DP114" t="str">
        <v>.</v>
      </c>
      <c r="DQ114" t="str">
        <v>.</v>
      </c>
      <c r="DR114" t="str">
        <v>.</v>
      </c>
      <c r="DS114" t="str">
        <v>.</v>
      </c>
      <c r="DT114" t="str">
        <v>.</v>
      </c>
      <c r="DU114" t="str">
        <v>.</v>
      </c>
      <c r="DV114" t="str">
        <v>.</v>
      </c>
      <c r="DW114" t="str">
        <v>.</v>
      </c>
      <c r="DX114" t="str">
        <v>.</v>
      </c>
      <c r="DY114" t="str">
        <v>.</v>
      </c>
      <c r="DZ114" t="str">
        <v>.</v>
      </c>
      <c r="EA114" t="str">
        <v>.</v>
      </c>
      <c r="EB114" t="str">
        <v>.</v>
      </c>
      <c r="ED114">
        <v>741173</v>
      </c>
      <c r="EE114">
        <v>73117</v>
      </c>
      <c r="EF114" s="3" cm="1">
        <f t="array" ref="EF1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"#")*(_xlpm.x&lt;&gt;EE114), _xlpm.x * 10 + _xlpm.d), 0), _xlfn.XLOOKUP(TRUE, ISNUMBER(_xlpm.b), _xlpm.b)))))</f>
        <v>0</v>
      </c>
      <c r="EH114">
        <v>0</v>
      </c>
    </row>
    <row r="115" spans="1:138">
      <c r="A115" s="1" t="s">
        <v>112</v>
      </c>
      <c r="B115" t="s">
        <v>156</v>
      </c>
      <c r="C115" t="str">
        <v>.</v>
      </c>
      <c r="D115" t="str">
        <v>.</v>
      </c>
      <c r="E115" t="str">
        <v>.</v>
      </c>
      <c r="F115" t="str">
        <v>.</v>
      </c>
      <c r="G115" t="str">
        <v>.</v>
      </c>
      <c r="H115" t="str">
        <v>.</v>
      </c>
      <c r="I115" t="str">
        <v>.</v>
      </c>
      <c r="J115" t="str">
        <v>.</v>
      </c>
      <c r="K115" t="str">
        <v>.</v>
      </c>
      <c r="L115" t="str">
        <v>#</v>
      </c>
      <c r="M115" t="str">
        <v>.</v>
      </c>
      <c r="N115" t="str">
        <v>.</v>
      </c>
      <c r="O115" t="str">
        <v>.</v>
      </c>
      <c r="P115" t="str">
        <v>.</v>
      </c>
      <c r="Q115" t="str">
        <v>.</v>
      </c>
      <c r="R115" t="str">
        <v>.</v>
      </c>
      <c r="S115" t="str">
        <v>.</v>
      </c>
      <c r="T115" t="str">
        <v>.</v>
      </c>
      <c r="U115" t="str">
        <v>.</v>
      </c>
      <c r="V115" t="str">
        <v>.</v>
      </c>
      <c r="W115" t="str">
        <v>.</v>
      </c>
      <c r="X115" t="str">
        <v>.</v>
      </c>
      <c r="Y115" t="str">
        <v>.</v>
      </c>
      <c r="Z115" t="str">
        <v>.</v>
      </c>
      <c r="AA115" t="str">
        <v>.</v>
      </c>
      <c r="AB115" t="str">
        <v>.</v>
      </c>
      <c r="AC115" t="str">
        <v>.</v>
      </c>
      <c r="AD115" t="str">
        <v>.</v>
      </c>
      <c r="AE115" t="str">
        <v>.</v>
      </c>
      <c r="AF115" t="str">
        <v>.</v>
      </c>
      <c r="AG115" t="str">
        <v>.</v>
      </c>
      <c r="AH115" t="str">
        <v>.</v>
      </c>
      <c r="AI115" t="str">
        <v>.</v>
      </c>
      <c r="AJ115" t="str">
        <v>.</v>
      </c>
      <c r="AK115" t="str">
        <v>.</v>
      </c>
      <c r="AL115" t="str">
        <v>.</v>
      </c>
      <c r="AM115" t="str">
        <v>.</v>
      </c>
      <c r="AN115" t="str">
        <v>.</v>
      </c>
      <c r="AO115" t="str">
        <v>.</v>
      </c>
      <c r="AP115" t="str">
        <v>.</v>
      </c>
      <c r="AQ115" t="str">
        <v>.</v>
      </c>
      <c r="AR115" t="str">
        <v>.</v>
      </c>
      <c r="AS115" t="str">
        <v>.</v>
      </c>
      <c r="AT115" t="str">
        <v>.</v>
      </c>
      <c r="AU115" t="str">
        <v>.</v>
      </c>
      <c r="AV115" t="str">
        <v>.</v>
      </c>
      <c r="AW115" t="str">
        <v>.</v>
      </c>
      <c r="AX115" t="str">
        <v>.</v>
      </c>
      <c r="AY115" t="str">
        <v>.</v>
      </c>
      <c r="AZ115" t="str">
        <v>.</v>
      </c>
      <c r="BA115" t="str">
        <v>.</v>
      </c>
      <c r="BB115" t="str">
        <v>.</v>
      </c>
      <c r="BC115" t="str">
        <v>.</v>
      </c>
      <c r="BD115" t="str">
        <v>.</v>
      </c>
      <c r="BE115" t="str">
        <v>.</v>
      </c>
      <c r="BF115" t="str">
        <v>.</v>
      </c>
      <c r="BG115" t="str">
        <v>.</v>
      </c>
      <c r="BH115" t="str">
        <v>.</v>
      </c>
      <c r="BI115" t="str">
        <v>.</v>
      </c>
      <c r="BJ115" t="str">
        <v>.</v>
      </c>
      <c r="BK115" t="str">
        <v>.</v>
      </c>
      <c r="BL115" t="str">
        <v>.</v>
      </c>
      <c r="BM115" t="str">
        <v>#</v>
      </c>
      <c r="BN115" t="str">
        <v>.</v>
      </c>
      <c r="BO115" t="str">
        <v>.</v>
      </c>
      <c r="BP115" t="str">
        <v>.</v>
      </c>
      <c r="BQ115" t="str">
        <v>.</v>
      </c>
      <c r="BR115" t="str">
        <v>.</v>
      </c>
      <c r="BS115" t="str">
        <v>.</v>
      </c>
      <c r="BT115" t="str">
        <v>.</v>
      </c>
      <c r="BU115" t="str">
        <v>.</v>
      </c>
      <c r="BV115" t="str">
        <v>.</v>
      </c>
      <c r="BW115" t="str">
        <v>.</v>
      </c>
      <c r="BX115" t="str">
        <v>#</v>
      </c>
      <c r="BY115" t="str">
        <v>.</v>
      </c>
      <c r="BZ115" t="str">
        <v>.</v>
      </c>
      <c r="CA115" t="str">
        <v>.</v>
      </c>
      <c r="CB115" t="str">
        <v>.</v>
      </c>
      <c r="CC115" t="str">
        <v>.</v>
      </c>
      <c r="CD115" t="str">
        <v>.</v>
      </c>
      <c r="CE115" t="str">
        <v>.</v>
      </c>
      <c r="CF115" t="str">
        <v>.</v>
      </c>
      <c r="CG115" t="str">
        <v>.</v>
      </c>
      <c r="CH115" t="str">
        <v>.</v>
      </c>
      <c r="CI115" t="str">
        <v>.</v>
      </c>
      <c r="CJ115" t="str">
        <v>.</v>
      </c>
      <c r="CK115" t="str">
        <v>.</v>
      </c>
      <c r="CL115" t="str">
        <v>.</v>
      </c>
      <c r="CM115" t="str">
        <v>.</v>
      </c>
      <c r="CN115" t="str">
        <v>.</v>
      </c>
      <c r="CO115" t="str">
        <v>.</v>
      </c>
      <c r="CP115" t="str">
        <v>.</v>
      </c>
      <c r="CQ115" t="str">
        <v>.</v>
      </c>
      <c r="CR115" t="str">
        <v>.</v>
      </c>
      <c r="CS115" t="str">
        <v>.</v>
      </c>
      <c r="CT115" t="str">
        <v>.</v>
      </c>
      <c r="CU115" t="str">
        <v>.</v>
      </c>
      <c r="CV115" t="str">
        <v>.</v>
      </c>
      <c r="CW115" t="str">
        <v>.</v>
      </c>
      <c r="CX115" t="str">
        <v>.</v>
      </c>
      <c r="CY115" t="str">
        <v>.</v>
      </c>
      <c r="CZ115" t="str">
        <v>.</v>
      </c>
      <c r="DA115" t="str">
        <v>.</v>
      </c>
      <c r="DB115" t="str">
        <v>.</v>
      </c>
      <c r="DC115" t="str">
        <v>.</v>
      </c>
      <c r="DD115" t="str">
        <v>.</v>
      </c>
      <c r="DE115" t="str">
        <v>.</v>
      </c>
      <c r="DF115" t="str">
        <v>.</v>
      </c>
      <c r="DG115" t="str">
        <v>.</v>
      </c>
      <c r="DH115" t="str">
        <v>.</v>
      </c>
      <c r="DI115" t="str">
        <v>.</v>
      </c>
      <c r="DJ115" t="str">
        <v>.</v>
      </c>
      <c r="DK115" t="str">
        <v>.</v>
      </c>
      <c r="DL115" t="str">
        <v>.</v>
      </c>
      <c r="DM115" t="str">
        <v>#</v>
      </c>
      <c r="DN115" t="str">
        <v>.</v>
      </c>
      <c r="DO115" t="str">
        <v>.</v>
      </c>
      <c r="DP115" t="str">
        <v>.</v>
      </c>
      <c r="DQ115" t="str">
        <v>.</v>
      </c>
      <c r="DR115" t="str">
        <v>.</v>
      </c>
      <c r="DS115" t="str">
        <v>.</v>
      </c>
      <c r="DT115" t="str">
        <v>.</v>
      </c>
      <c r="DU115" t="str">
        <v>.</v>
      </c>
      <c r="DV115" t="str">
        <v>.</v>
      </c>
      <c r="DW115" t="str">
        <v>.</v>
      </c>
      <c r="DX115" t="str">
        <v>.</v>
      </c>
      <c r="DY115" t="str">
        <v>.</v>
      </c>
      <c r="DZ115" t="str">
        <v>.</v>
      </c>
      <c r="EA115" t="str">
        <v>.</v>
      </c>
      <c r="EB115" t="str">
        <v>.</v>
      </c>
      <c r="ED115">
        <v>751173</v>
      </c>
      <c r="EE115">
        <v>74117</v>
      </c>
      <c r="EF115" s="3" cm="1">
        <f t="array" ref="EF1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"#")*(_xlpm.x&lt;&gt;EE115), _xlpm.x * 10 + _xlpm.d), 0), _xlfn.XLOOKUP(TRUE, ISNUMBER(_xlpm.b), _xlpm.b)))))</f>
        <v>0</v>
      </c>
      <c r="EH115">
        <v>0</v>
      </c>
    </row>
    <row r="116" spans="1:138">
      <c r="A116" s="1" t="s">
        <v>113</v>
      </c>
      <c r="B116" t="s">
        <v>156</v>
      </c>
      <c r="C116" t="str">
        <v>.</v>
      </c>
      <c r="D116" t="str">
        <v>.</v>
      </c>
      <c r="E116" t="str">
        <v>.</v>
      </c>
      <c r="F116" t="str">
        <v>.</v>
      </c>
      <c r="G116" t="str">
        <v>.</v>
      </c>
      <c r="H116" t="str">
        <v>.</v>
      </c>
      <c r="I116" t="str">
        <v>.</v>
      </c>
      <c r="J116" t="str">
        <v>.</v>
      </c>
      <c r="K116" t="str">
        <v>.</v>
      </c>
      <c r="L116" t="str">
        <v>.</v>
      </c>
      <c r="M116" t="str">
        <v>.</v>
      </c>
      <c r="N116" t="str">
        <v>.</v>
      </c>
      <c r="O116" t="str">
        <v>.</v>
      </c>
      <c r="P116" t="str">
        <v>.</v>
      </c>
      <c r="Q116" t="str">
        <v>.</v>
      </c>
      <c r="R116" t="str">
        <v>.</v>
      </c>
      <c r="S116" t="str">
        <v>.</v>
      </c>
      <c r="T116" t="str">
        <v>.</v>
      </c>
      <c r="U116" t="str">
        <v>.</v>
      </c>
      <c r="V116" t="str">
        <v>.</v>
      </c>
      <c r="W116" t="str">
        <v>.</v>
      </c>
      <c r="X116" t="str">
        <v>.</v>
      </c>
      <c r="Y116" t="str">
        <v>.</v>
      </c>
      <c r="Z116" t="str">
        <v>.</v>
      </c>
      <c r="AA116" t="str">
        <v>.</v>
      </c>
      <c r="AB116" t="str">
        <v>.</v>
      </c>
      <c r="AC116" t="str">
        <v>#</v>
      </c>
      <c r="AD116" t="str">
        <v>.</v>
      </c>
      <c r="AE116" t="str">
        <v>.</v>
      </c>
      <c r="AF116" t="str">
        <v>.</v>
      </c>
      <c r="AG116" t="str">
        <v>.</v>
      </c>
      <c r="AH116" t="str">
        <v>.</v>
      </c>
      <c r="AI116" t="str">
        <v>.</v>
      </c>
      <c r="AJ116" t="str">
        <v>.</v>
      </c>
      <c r="AK116" t="str">
        <v>.</v>
      </c>
      <c r="AL116" t="str">
        <v>.</v>
      </c>
      <c r="AM116" t="str">
        <v>.</v>
      </c>
      <c r="AN116" t="str">
        <v>.</v>
      </c>
      <c r="AO116" t="str">
        <v>.</v>
      </c>
      <c r="AP116" t="str">
        <v>.</v>
      </c>
      <c r="AQ116" t="str">
        <v>.</v>
      </c>
      <c r="AR116" t="str">
        <v>.</v>
      </c>
      <c r="AS116" t="str">
        <v>.</v>
      </c>
      <c r="AT116" t="str">
        <v>.</v>
      </c>
      <c r="AU116" t="str">
        <v>.</v>
      </c>
      <c r="AV116" t="str">
        <v>.</v>
      </c>
      <c r="AW116" t="str">
        <v>.</v>
      </c>
      <c r="AX116" t="str">
        <v>.</v>
      </c>
      <c r="AY116" t="str">
        <v>.</v>
      </c>
      <c r="AZ116" t="str">
        <v>.</v>
      </c>
      <c r="BA116" t="str">
        <v>.</v>
      </c>
      <c r="BB116" t="str">
        <v>.</v>
      </c>
      <c r="BC116" t="str">
        <v>.</v>
      </c>
      <c r="BD116" t="str">
        <v>.</v>
      </c>
      <c r="BE116" t="str">
        <v>.</v>
      </c>
      <c r="BF116" t="str">
        <v>.</v>
      </c>
      <c r="BG116" t="str">
        <v>.</v>
      </c>
      <c r="BH116" t="str">
        <v>.</v>
      </c>
      <c r="BI116" t="str">
        <v>.</v>
      </c>
      <c r="BJ116" t="str">
        <v>.</v>
      </c>
      <c r="BK116" t="str">
        <v>.</v>
      </c>
      <c r="BL116" t="str">
        <v>.</v>
      </c>
      <c r="BM116" t="str">
        <v>.</v>
      </c>
      <c r="BN116" t="str">
        <v>.</v>
      </c>
      <c r="BO116" t="str">
        <v>.</v>
      </c>
      <c r="BP116" t="str">
        <v>.</v>
      </c>
      <c r="BQ116" t="str">
        <v>.</v>
      </c>
      <c r="BR116" t="str">
        <v>.</v>
      </c>
      <c r="BS116" t="str">
        <v>.</v>
      </c>
      <c r="BT116" t="str">
        <v>.</v>
      </c>
      <c r="BU116" t="str">
        <v>.</v>
      </c>
      <c r="BV116" t="str">
        <v>.</v>
      </c>
      <c r="BW116" t="str">
        <v>.</v>
      </c>
      <c r="BX116" t="str">
        <v>#</v>
      </c>
      <c r="BY116" t="str">
        <v>.</v>
      </c>
      <c r="BZ116" t="str">
        <v>.</v>
      </c>
      <c r="CA116" t="str">
        <v>.</v>
      </c>
      <c r="CB116" t="str">
        <v>.</v>
      </c>
      <c r="CC116" t="str">
        <v>.</v>
      </c>
      <c r="CD116" t="str">
        <v>.</v>
      </c>
      <c r="CE116" t="str">
        <v>.</v>
      </c>
      <c r="CF116" t="str">
        <v>.</v>
      </c>
      <c r="CG116" t="str">
        <v>.</v>
      </c>
      <c r="CH116" t="str">
        <v>.</v>
      </c>
      <c r="CI116" t="str">
        <v>.</v>
      </c>
      <c r="CJ116" t="str">
        <v>.</v>
      </c>
      <c r="CK116" t="str">
        <v>.</v>
      </c>
      <c r="CL116" t="str">
        <v>.</v>
      </c>
      <c r="CM116" t="str">
        <v>.</v>
      </c>
      <c r="CN116" t="str">
        <v>.</v>
      </c>
      <c r="CO116" t="str">
        <v>.</v>
      </c>
      <c r="CP116" t="str">
        <v>.</v>
      </c>
      <c r="CQ116" t="str">
        <v>.</v>
      </c>
      <c r="CR116" t="str">
        <v>.</v>
      </c>
      <c r="CS116" t="str">
        <v>.</v>
      </c>
      <c r="CT116" t="str">
        <v>.</v>
      </c>
      <c r="CU116" t="str">
        <v>.</v>
      </c>
      <c r="CV116" t="str">
        <v>.</v>
      </c>
      <c r="CW116" t="str">
        <v>.</v>
      </c>
      <c r="CX116" t="str">
        <v>.</v>
      </c>
      <c r="CY116" t="str">
        <v>.</v>
      </c>
      <c r="CZ116" t="str">
        <v>.</v>
      </c>
      <c r="DA116" t="str">
        <v>.</v>
      </c>
      <c r="DB116" t="str">
        <v>.</v>
      </c>
      <c r="DC116" t="str">
        <v>.</v>
      </c>
      <c r="DD116" t="str">
        <v>.</v>
      </c>
      <c r="DE116" t="str">
        <v>.</v>
      </c>
      <c r="DF116" t="str">
        <v>.</v>
      </c>
      <c r="DG116" t="str">
        <v>.</v>
      </c>
      <c r="DH116" t="str">
        <v>.</v>
      </c>
      <c r="DI116" t="str">
        <v>.</v>
      </c>
      <c r="DJ116" t="str">
        <v>.</v>
      </c>
      <c r="DK116" t="str">
        <v>.</v>
      </c>
      <c r="DL116" t="str">
        <v>.</v>
      </c>
      <c r="DM116" t="str">
        <v>.</v>
      </c>
      <c r="DN116" t="str">
        <v>.</v>
      </c>
      <c r="DO116" t="str">
        <v>.</v>
      </c>
      <c r="DP116" t="str">
        <v>.</v>
      </c>
      <c r="DQ116" t="str">
        <v>.</v>
      </c>
      <c r="DR116" t="str">
        <v>.</v>
      </c>
      <c r="DS116" t="str">
        <v>.</v>
      </c>
      <c r="DT116" t="str">
        <v>.</v>
      </c>
      <c r="DU116" t="str">
        <v>.</v>
      </c>
      <c r="DV116" t="str">
        <v>#</v>
      </c>
      <c r="DW116" t="str">
        <v>.</v>
      </c>
      <c r="DX116" t="str">
        <v>.</v>
      </c>
      <c r="DY116" t="str">
        <v>.</v>
      </c>
      <c r="DZ116" t="str">
        <v>.</v>
      </c>
      <c r="EA116" t="str">
        <v>.</v>
      </c>
      <c r="EB116" t="str">
        <v>.</v>
      </c>
      <c r="ED116">
        <v>761173</v>
      </c>
      <c r="EE116">
        <v>75117</v>
      </c>
      <c r="EF116" s="3" cm="1">
        <f t="array" ref="EF1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"#")*(_xlpm.x&lt;&gt;EE116), _xlpm.x * 10 + _xlpm.d), 0), _xlfn.XLOOKUP(TRUE, ISNUMBER(_xlpm.b), _xlpm.b)))))</f>
        <v>0</v>
      </c>
      <c r="EH116">
        <v>0</v>
      </c>
    </row>
    <row r="117" spans="1:138">
      <c r="A117" s="1" t="s">
        <v>114</v>
      </c>
      <c r="B117" t="s">
        <v>156</v>
      </c>
      <c r="C117" t="str">
        <v>.</v>
      </c>
      <c r="D117" t="str">
        <v>.</v>
      </c>
      <c r="E117" t="str">
        <v>.</v>
      </c>
      <c r="F117" t="str">
        <v>#</v>
      </c>
      <c r="G117" t="str">
        <v>.</v>
      </c>
      <c r="H117" t="str">
        <v>.</v>
      </c>
      <c r="I117" t="str">
        <v>.</v>
      </c>
      <c r="J117" t="str">
        <v>.</v>
      </c>
      <c r="K117" t="str">
        <v>.</v>
      </c>
      <c r="L117" t="str">
        <v>.</v>
      </c>
      <c r="M117" t="str">
        <v>.</v>
      </c>
      <c r="N117" t="str">
        <v>.</v>
      </c>
      <c r="O117" t="str">
        <v>.</v>
      </c>
      <c r="P117" t="str">
        <v>.</v>
      </c>
      <c r="Q117" t="str">
        <v>.</v>
      </c>
      <c r="R117" t="str">
        <v>.</v>
      </c>
      <c r="S117" t="str">
        <v>.</v>
      </c>
      <c r="T117" t="str">
        <v>.</v>
      </c>
      <c r="U117" t="str">
        <v>.</v>
      </c>
      <c r="V117" t="str">
        <v>.</v>
      </c>
      <c r="W117" t="str">
        <v>.</v>
      </c>
      <c r="X117" t="str">
        <v>.</v>
      </c>
      <c r="Y117" t="str">
        <v>.</v>
      </c>
      <c r="Z117" t="str">
        <v>.</v>
      </c>
      <c r="AA117" t="str">
        <v>.</v>
      </c>
      <c r="AB117" t="str">
        <v>.</v>
      </c>
      <c r="AC117" t="str">
        <v>.</v>
      </c>
      <c r="AD117" t="str">
        <v>.</v>
      </c>
      <c r="AE117" t="str">
        <v>.</v>
      </c>
      <c r="AF117" t="str">
        <v>.</v>
      </c>
      <c r="AG117" t="str">
        <v>.</v>
      </c>
      <c r="AH117" t="str">
        <v>.</v>
      </c>
      <c r="AI117" t="str">
        <v>.</v>
      </c>
      <c r="AJ117" t="str">
        <v>.</v>
      </c>
      <c r="AK117" t="str">
        <v>.</v>
      </c>
      <c r="AL117" t="str">
        <v>.</v>
      </c>
      <c r="AM117" t="str">
        <v>.</v>
      </c>
      <c r="AN117" t="str">
        <v>.</v>
      </c>
      <c r="AO117" t="str">
        <v>.</v>
      </c>
      <c r="AP117" t="str">
        <v>.</v>
      </c>
      <c r="AQ117" t="str">
        <v>#</v>
      </c>
      <c r="AR117" t="str">
        <v>.</v>
      </c>
      <c r="AS117" t="str">
        <v>.</v>
      </c>
      <c r="AT117" t="str">
        <v>.</v>
      </c>
      <c r="AU117" t="str">
        <v>.</v>
      </c>
      <c r="AV117" t="str">
        <v>.</v>
      </c>
      <c r="AW117" t="str">
        <v>.</v>
      </c>
      <c r="AX117" t="str">
        <v>.</v>
      </c>
      <c r="AY117" t="str">
        <v>.</v>
      </c>
      <c r="AZ117" t="str">
        <v>.</v>
      </c>
      <c r="BA117" t="str">
        <v>.</v>
      </c>
      <c r="BB117" t="str">
        <v>.</v>
      </c>
      <c r="BC117" t="str">
        <v>.</v>
      </c>
      <c r="BD117" t="str">
        <v>.</v>
      </c>
      <c r="BE117" t="str">
        <v>.</v>
      </c>
      <c r="BF117" t="str">
        <v>.</v>
      </c>
      <c r="BG117" t="str">
        <v>.</v>
      </c>
      <c r="BH117" t="str">
        <v>.</v>
      </c>
      <c r="BI117" t="str">
        <v>.</v>
      </c>
      <c r="BJ117" t="str">
        <v>.</v>
      </c>
      <c r="BK117" t="str">
        <v>.</v>
      </c>
      <c r="BL117" t="str">
        <v>.</v>
      </c>
      <c r="BM117" t="str">
        <v>.</v>
      </c>
      <c r="BN117" t="str">
        <v>.</v>
      </c>
      <c r="BO117" t="str">
        <v>#</v>
      </c>
      <c r="BP117" t="str">
        <v>.</v>
      </c>
      <c r="BQ117" t="str">
        <v>#</v>
      </c>
      <c r="BR117" t="str">
        <v>.</v>
      </c>
      <c r="BS117" t="str">
        <v>.</v>
      </c>
      <c r="BT117" t="str">
        <v>.</v>
      </c>
      <c r="BU117" t="str">
        <v>.</v>
      </c>
      <c r="BV117" t="str">
        <v>.</v>
      </c>
      <c r="BW117" t="str">
        <v>.</v>
      </c>
      <c r="BX117" t="str">
        <v>.</v>
      </c>
      <c r="BY117" t="str">
        <v>#</v>
      </c>
      <c r="BZ117" t="str">
        <v>.</v>
      </c>
      <c r="CA117" t="str">
        <v>.</v>
      </c>
      <c r="CB117" t="str">
        <v>.</v>
      </c>
      <c r="CC117" t="str">
        <v>.</v>
      </c>
      <c r="CD117" t="str">
        <v>.</v>
      </c>
      <c r="CE117" t="str">
        <v>.</v>
      </c>
      <c r="CF117" t="str">
        <v>.</v>
      </c>
      <c r="CG117" t="str">
        <v>.</v>
      </c>
      <c r="CH117" t="str">
        <v>.</v>
      </c>
      <c r="CI117" t="str">
        <v>.</v>
      </c>
      <c r="CJ117" t="str">
        <v>.</v>
      </c>
      <c r="CK117" t="str">
        <v>.</v>
      </c>
      <c r="CL117" t="str">
        <v>#</v>
      </c>
      <c r="CM117" t="str">
        <v>#</v>
      </c>
      <c r="CN117" t="str">
        <v>.</v>
      </c>
      <c r="CO117" t="str">
        <v>.</v>
      </c>
      <c r="CP117" t="str">
        <v>.</v>
      </c>
      <c r="CQ117" t="str">
        <v>.</v>
      </c>
      <c r="CR117" t="str">
        <v>.</v>
      </c>
      <c r="CS117" t="str">
        <v>.</v>
      </c>
      <c r="CT117" t="str">
        <v>.</v>
      </c>
      <c r="CU117" t="str">
        <v>.</v>
      </c>
      <c r="CV117" t="str">
        <v>#</v>
      </c>
      <c r="CW117" t="str">
        <v>.</v>
      </c>
      <c r="CX117" t="str">
        <v>.</v>
      </c>
      <c r="CY117" t="str">
        <v>.</v>
      </c>
      <c r="CZ117" t="str">
        <v>.</v>
      </c>
      <c r="DA117" t="str">
        <v>.</v>
      </c>
      <c r="DB117" t="str">
        <v>.</v>
      </c>
      <c r="DC117" t="str">
        <v>.</v>
      </c>
      <c r="DD117" t="str">
        <v>.</v>
      </c>
      <c r="DE117" t="str">
        <v>.</v>
      </c>
      <c r="DF117" t="str">
        <v>.</v>
      </c>
      <c r="DG117" t="str">
        <v>.</v>
      </c>
      <c r="DH117" t="str">
        <v>.</v>
      </c>
      <c r="DI117" t="str">
        <v>.</v>
      </c>
      <c r="DJ117" t="str">
        <v>.</v>
      </c>
      <c r="DK117" t="str">
        <v>.</v>
      </c>
      <c r="DL117" t="str">
        <v>.</v>
      </c>
      <c r="DM117" t="str">
        <v>.</v>
      </c>
      <c r="DN117" t="str">
        <v>.</v>
      </c>
      <c r="DO117" t="str">
        <v>.</v>
      </c>
      <c r="DP117" t="str">
        <v>.</v>
      </c>
      <c r="DQ117" t="str">
        <v>.</v>
      </c>
      <c r="DR117" t="str">
        <v>.</v>
      </c>
      <c r="DS117" t="str">
        <v>.</v>
      </c>
      <c r="DT117" t="str">
        <v>.</v>
      </c>
      <c r="DU117" t="str">
        <v>#</v>
      </c>
      <c r="DV117" t="str">
        <v>.</v>
      </c>
      <c r="DW117" t="str">
        <v>.</v>
      </c>
      <c r="DX117" t="str">
        <v>.</v>
      </c>
      <c r="DY117" t="str">
        <v>.</v>
      </c>
      <c r="DZ117" t="str">
        <v>.</v>
      </c>
      <c r="EA117" t="str">
        <v>.</v>
      </c>
      <c r="EB117" t="str">
        <v>.</v>
      </c>
      <c r="ED117">
        <v>771173</v>
      </c>
      <c r="EE117">
        <v>76117</v>
      </c>
      <c r="EF117" s="3" cm="1">
        <f t="array" ref="EF1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"#")*(_xlpm.x&lt;&gt;EE117), _xlpm.x * 10 + _xlpm.d), 0), _xlfn.XLOOKUP(TRUE, ISNUMBER(_xlpm.b), _xlpm.b)))))</f>
        <v>0</v>
      </c>
      <c r="EH117">
        <v>0</v>
      </c>
    </row>
    <row r="118" spans="1:138">
      <c r="A118" s="1" t="s">
        <v>115</v>
      </c>
      <c r="B118" t="s">
        <v>156</v>
      </c>
      <c r="C118" t="str">
        <v>.</v>
      </c>
      <c r="D118" t="str">
        <v>.</v>
      </c>
      <c r="E118" t="str">
        <v>.</v>
      </c>
      <c r="F118" t="str">
        <v>#</v>
      </c>
      <c r="G118" t="str">
        <v>.</v>
      </c>
      <c r="H118" t="str">
        <v>.</v>
      </c>
      <c r="I118" t="str">
        <v>.</v>
      </c>
      <c r="J118" t="str">
        <v>.</v>
      </c>
      <c r="K118" t="str">
        <v>.</v>
      </c>
      <c r="L118" t="str">
        <v>.</v>
      </c>
      <c r="M118" t="str">
        <v>.</v>
      </c>
      <c r="N118" t="str">
        <v>.</v>
      </c>
      <c r="O118" t="str">
        <v>.</v>
      </c>
      <c r="P118" t="str">
        <v>.</v>
      </c>
      <c r="Q118" t="str">
        <v>.</v>
      </c>
      <c r="R118" t="str">
        <v>.</v>
      </c>
      <c r="S118" t="str">
        <v>.</v>
      </c>
      <c r="T118" t="str">
        <v>.</v>
      </c>
      <c r="U118" t="str">
        <v>.</v>
      </c>
      <c r="V118" t="str">
        <v>.</v>
      </c>
      <c r="W118" t="str">
        <v>.</v>
      </c>
      <c r="X118" t="str">
        <v>.</v>
      </c>
      <c r="Y118" t="str">
        <v>.</v>
      </c>
      <c r="Z118" t="str">
        <v>.</v>
      </c>
      <c r="AA118" t="str">
        <v>.</v>
      </c>
      <c r="AB118" t="str">
        <v>.</v>
      </c>
      <c r="AC118" t="str">
        <v>.</v>
      </c>
      <c r="AD118" t="str">
        <v>.</v>
      </c>
      <c r="AE118" t="str">
        <v>.</v>
      </c>
      <c r="AF118" t="str">
        <v>.</v>
      </c>
      <c r="AG118" t="str">
        <v>.</v>
      </c>
      <c r="AH118" t="str">
        <v>.</v>
      </c>
      <c r="AI118" t="str">
        <v>.</v>
      </c>
      <c r="AJ118" t="str">
        <v>.</v>
      </c>
      <c r="AK118" t="str">
        <v>.</v>
      </c>
      <c r="AL118" t="str">
        <v>.</v>
      </c>
      <c r="AM118" t="str">
        <v>.</v>
      </c>
      <c r="AN118" t="str">
        <v>.</v>
      </c>
      <c r="AO118" t="str">
        <v>#</v>
      </c>
      <c r="AP118" t="str">
        <v>.</v>
      </c>
      <c r="AQ118" t="str">
        <v>.</v>
      </c>
      <c r="AR118" t="str">
        <v>.</v>
      </c>
      <c r="AS118" t="str">
        <v>.</v>
      </c>
      <c r="AT118" t="str">
        <v>.</v>
      </c>
      <c r="AU118" t="str">
        <v>#</v>
      </c>
      <c r="AV118" t="str">
        <v>.</v>
      </c>
      <c r="AW118" t="str">
        <v>.</v>
      </c>
      <c r="AX118" t="str">
        <v>.</v>
      </c>
      <c r="AY118" t="str">
        <v>.</v>
      </c>
      <c r="AZ118" t="str">
        <v>.</v>
      </c>
      <c r="BA118" t="str">
        <v>.</v>
      </c>
      <c r="BB118" t="str">
        <v>.</v>
      </c>
      <c r="BC118" t="str">
        <v>.</v>
      </c>
      <c r="BD118" t="str">
        <v>.</v>
      </c>
      <c r="BE118" t="str">
        <v>.</v>
      </c>
      <c r="BF118" t="str">
        <v>.</v>
      </c>
      <c r="BG118" t="str">
        <v>.</v>
      </c>
      <c r="BH118" t="str">
        <v>.</v>
      </c>
      <c r="BI118" t="str">
        <v>.</v>
      </c>
      <c r="BJ118" t="str">
        <v>.</v>
      </c>
      <c r="BK118" t="str">
        <v>.</v>
      </c>
      <c r="BL118" t="str">
        <v>.</v>
      </c>
      <c r="BM118" t="str">
        <v>.</v>
      </c>
      <c r="BN118" t="str">
        <v>.</v>
      </c>
      <c r="BO118" t="str">
        <v>.</v>
      </c>
      <c r="BP118" t="str">
        <v>.</v>
      </c>
      <c r="BQ118" t="str">
        <v>.</v>
      </c>
      <c r="BR118" t="str">
        <v>.</v>
      </c>
      <c r="BS118" t="str">
        <v>.</v>
      </c>
      <c r="BT118" t="str">
        <v>.</v>
      </c>
      <c r="BU118" t="str">
        <v>.</v>
      </c>
      <c r="BV118" t="str">
        <v>.</v>
      </c>
      <c r="BW118" t="str">
        <v>.</v>
      </c>
      <c r="BX118" t="str">
        <v>.</v>
      </c>
      <c r="BY118" t="str">
        <v>.</v>
      </c>
      <c r="BZ118" t="str">
        <v>.</v>
      </c>
      <c r="CA118" t="str">
        <v>.</v>
      </c>
      <c r="CB118" t="str">
        <v>.</v>
      </c>
      <c r="CC118" t="str">
        <v>.</v>
      </c>
      <c r="CD118" t="str">
        <v>.</v>
      </c>
      <c r="CE118" t="str">
        <v>.</v>
      </c>
      <c r="CF118" t="str">
        <v>.</v>
      </c>
      <c r="CG118" t="str">
        <v>.</v>
      </c>
      <c r="CH118" t="str">
        <v>.</v>
      </c>
      <c r="CI118" t="str">
        <v>.</v>
      </c>
      <c r="CJ118" t="str">
        <v>.</v>
      </c>
      <c r="CK118" t="str">
        <v>.</v>
      </c>
      <c r="CL118" t="str">
        <v>.</v>
      </c>
      <c r="CM118" t="str">
        <v>.</v>
      </c>
      <c r="CN118" t="str">
        <v>.</v>
      </c>
      <c r="CO118" t="str">
        <v>.</v>
      </c>
      <c r="CP118" t="str">
        <v>.</v>
      </c>
      <c r="CQ118" t="str">
        <v>.</v>
      </c>
      <c r="CR118" t="str">
        <v>.</v>
      </c>
      <c r="CS118" t="str">
        <v>.</v>
      </c>
      <c r="CT118" t="str">
        <v>.</v>
      </c>
      <c r="CU118" t="str">
        <v>.</v>
      </c>
      <c r="CV118" t="str">
        <v>.</v>
      </c>
      <c r="CW118" t="str">
        <v>.</v>
      </c>
      <c r="CX118" t="str">
        <v>.</v>
      </c>
      <c r="CY118" t="str">
        <v>.</v>
      </c>
      <c r="CZ118" t="str">
        <v>.</v>
      </c>
      <c r="DA118" t="str">
        <v>.</v>
      </c>
      <c r="DB118" t="str">
        <v>.</v>
      </c>
      <c r="DC118" t="str">
        <v>#</v>
      </c>
      <c r="DD118" t="str">
        <v>.</v>
      </c>
      <c r="DE118" t="str">
        <v>.</v>
      </c>
      <c r="DF118" t="str">
        <v>.</v>
      </c>
      <c r="DG118" t="str">
        <v>#</v>
      </c>
      <c r="DH118" t="str">
        <v>.</v>
      </c>
      <c r="DI118" t="str">
        <v>.</v>
      </c>
      <c r="DJ118" t="str">
        <v>.</v>
      </c>
      <c r="DK118" t="str">
        <v>.</v>
      </c>
      <c r="DL118" t="str">
        <v>.</v>
      </c>
      <c r="DM118" t="str">
        <v>.</v>
      </c>
      <c r="DN118" t="str">
        <v>.</v>
      </c>
      <c r="DO118" t="str">
        <v>.</v>
      </c>
      <c r="DP118" t="str">
        <v>#</v>
      </c>
      <c r="DQ118" t="str">
        <v>.</v>
      </c>
      <c r="DR118" t="str">
        <v>.</v>
      </c>
      <c r="DS118" t="str">
        <v>.</v>
      </c>
      <c r="DT118" t="str">
        <v>.</v>
      </c>
      <c r="DU118" t="str">
        <v>.</v>
      </c>
      <c r="DV118" t="str">
        <v>.</v>
      </c>
      <c r="DW118" t="str">
        <v>.</v>
      </c>
      <c r="DX118" t="str">
        <v>.</v>
      </c>
      <c r="DY118" t="str">
        <v>.</v>
      </c>
      <c r="DZ118" t="str">
        <v>.</v>
      </c>
      <c r="EA118" t="str">
        <v>.</v>
      </c>
      <c r="EB118" t="str">
        <v>.</v>
      </c>
      <c r="ED118">
        <v>781173</v>
      </c>
      <c r="EE118">
        <v>77117</v>
      </c>
      <c r="EF118" s="3" cm="1">
        <f t="array" ref="EF1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"#")*(_xlpm.x&lt;&gt;EE118), _xlpm.x * 10 + _xlpm.d), 0), _xlfn.XLOOKUP(TRUE, ISNUMBER(_xlpm.b), _xlpm.b)))))</f>
        <v>0</v>
      </c>
      <c r="EH118">
        <v>0</v>
      </c>
    </row>
    <row r="119" spans="1:138">
      <c r="A119" s="1" t="s">
        <v>116</v>
      </c>
      <c r="B119" t="s">
        <v>156</v>
      </c>
      <c r="C119" t="str">
        <v>.</v>
      </c>
      <c r="D119" t="str">
        <v>.</v>
      </c>
      <c r="E119" t="str">
        <v>.</v>
      </c>
      <c r="F119" t="str">
        <v>.</v>
      </c>
      <c r="G119" t="str">
        <v>.</v>
      </c>
      <c r="H119" t="str">
        <v>.</v>
      </c>
      <c r="I119" t="str">
        <v>.</v>
      </c>
      <c r="J119" t="str">
        <v>.</v>
      </c>
      <c r="K119" t="str">
        <v>.</v>
      </c>
      <c r="L119" t="str">
        <v>.</v>
      </c>
      <c r="M119" t="str">
        <v>.</v>
      </c>
      <c r="N119" t="str">
        <v>.</v>
      </c>
      <c r="O119" t="str">
        <v>.</v>
      </c>
      <c r="P119" t="str">
        <v>.</v>
      </c>
      <c r="Q119" t="str">
        <v>.</v>
      </c>
      <c r="R119" t="str">
        <v>.</v>
      </c>
      <c r="S119" t="str">
        <v>#</v>
      </c>
      <c r="T119" t="str">
        <v>.</v>
      </c>
      <c r="U119" t="str">
        <v>.</v>
      </c>
      <c r="V119" t="str">
        <v>.</v>
      </c>
      <c r="W119" t="str">
        <v>.</v>
      </c>
      <c r="X119" t="str">
        <v>.</v>
      </c>
      <c r="Y119" t="str">
        <v>.</v>
      </c>
      <c r="Z119" t="str">
        <v>.</v>
      </c>
      <c r="AA119" t="str">
        <v>.</v>
      </c>
      <c r="AB119" t="str">
        <v>.</v>
      </c>
      <c r="AC119" t="str">
        <v>.</v>
      </c>
      <c r="AD119" t="str">
        <v>.</v>
      </c>
      <c r="AE119" t="str">
        <v>#</v>
      </c>
      <c r="AF119" t="str">
        <v>.</v>
      </c>
      <c r="AG119" t="str">
        <v>.</v>
      </c>
      <c r="AH119" t="str">
        <v>.</v>
      </c>
      <c r="AI119" t="str">
        <v>.</v>
      </c>
      <c r="AJ119" t="str">
        <v>.</v>
      </c>
      <c r="AK119" t="str">
        <v>.</v>
      </c>
      <c r="AL119" t="str">
        <v>.</v>
      </c>
      <c r="AM119" t="str">
        <v>.</v>
      </c>
      <c r="AN119" t="str">
        <v>.</v>
      </c>
      <c r="AO119" t="str">
        <v>.</v>
      </c>
      <c r="AP119" t="str">
        <v>.</v>
      </c>
      <c r="AQ119" t="str">
        <v>.</v>
      </c>
      <c r="AR119" t="str">
        <v>.</v>
      </c>
      <c r="AS119" t="str">
        <v>.</v>
      </c>
      <c r="AT119" t="str">
        <v>.</v>
      </c>
      <c r="AU119" t="str">
        <v>.</v>
      </c>
      <c r="AV119" t="str">
        <v>.</v>
      </c>
      <c r="AW119" t="str">
        <v>.</v>
      </c>
      <c r="AX119" t="str">
        <v>.</v>
      </c>
      <c r="AY119" t="str">
        <v>.</v>
      </c>
      <c r="AZ119" t="str">
        <v>.</v>
      </c>
      <c r="BA119" t="str">
        <v>.</v>
      </c>
      <c r="BB119" t="str">
        <v>.</v>
      </c>
      <c r="BC119" t="str">
        <v>.</v>
      </c>
      <c r="BD119" t="str">
        <v>.</v>
      </c>
      <c r="BE119" t="str">
        <v>.</v>
      </c>
      <c r="BF119" t="str">
        <v>.</v>
      </c>
      <c r="BG119" t="str">
        <v>.</v>
      </c>
      <c r="BH119" t="str">
        <v>.</v>
      </c>
      <c r="BI119" t="str">
        <v>.</v>
      </c>
      <c r="BJ119" t="str">
        <v>.</v>
      </c>
      <c r="BK119" t="str">
        <v>.</v>
      </c>
      <c r="BL119" t="str">
        <v>.</v>
      </c>
      <c r="BM119" t="str">
        <v>.</v>
      </c>
      <c r="BN119" t="str">
        <v>.</v>
      </c>
      <c r="BO119" t="str">
        <v>.</v>
      </c>
      <c r="BP119" t="str">
        <v>.</v>
      </c>
      <c r="BQ119" t="str">
        <v>.</v>
      </c>
      <c r="BR119" t="str">
        <v>.</v>
      </c>
      <c r="BS119" t="str">
        <v>.</v>
      </c>
      <c r="BT119" t="str">
        <v>.</v>
      </c>
      <c r="BU119" t="str">
        <v>.</v>
      </c>
      <c r="BV119" t="str">
        <v>.</v>
      </c>
      <c r="BW119" t="str">
        <v>.</v>
      </c>
      <c r="BX119" t="str">
        <v>.</v>
      </c>
      <c r="BY119" t="str">
        <v>.</v>
      </c>
      <c r="BZ119" t="str">
        <v>.</v>
      </c>
      <c r="CA119" t="str">
        <v>.</v>
      </c>
      <c r="CB119" t="str">
        <v>.</v>
      </c>
      <c r="CC119" t="str">
        <v>.</v>
      </c>
      <c r="CD119" t="str">
        <v>.</v>
      </c>
      <c r="CE119" t="str">
        <v>.</v>
      </c>
      <c r="CF119" t="str">
        <v>.</v>
      </c>
      <c r="CG119" t="str">
        <v>.</v>
      </c>
      <c r="CH119" t="str">
        <v>.</v>
      </c>
      <c r="CI119" t="str">
        <v>.</v>
      </c>
      <c r="CJ119" t="str">
        <v>.</v>
      </c>
      <c r="CK119" t="str">
        <v>#</v>
      </c>
      <c r="CL119" t="str">
        <v>.</v>
      </c>
      <c r="CM119" t="str">
        <v>.</v>
      </c>
      <c r="CN119" t="str">
        <v>.</v>
      </c>
      <c r="CO119" t="str">
        <v>.</v>
      </c>
      <c r="CP119" t="str">
        <v>.</v>
      </c>
      <c r="CQ119" t="str">
        <v>.</v>
      </c>
      <c r="CR119" t="str">
        <v>.</v>
      </c>
      <c r="CS119" t="str">
        <v>.</v>
      </c>
      <c r="CT119" t="str">
        <v>.</v>
      </c>
      <c r="CU119" t="str">
        <v>.</v>
      </c>
      <c r="CV119" t="str">
        <v>.</v>
      </c>
      <c r="CW119" t="str">
        <v>.</v>
      </c>
      <c r="CX119" t="str">
        <v>.</v>
      </c>
      <c r="CY119" t="str">
        <v>.</v>
      </c>
      <c r="CZ119" t="str">
        <v>.</v>
      </c>
      <c r="DA119" t="str">
        <v>#</v>
      </c>
      <c r="DB119" t="str">
        <v>.</v>
      </c>
      <c r="DC119" t="str">
        <v>.</v>
      </c>
      <c r="DD119" t="str">
        <v>.</v>
      </c>
      <c r="DE119" t="str">
        <v>.</v>
      </c>
      <c r="DF119" t="str">
        <v>.</v>
      </c>
      <c r="DG119" t="str">
        <v>.</v>
      </c>
      <c r="DH119" t="str">
        <v>.</v>
      </c>
      <c r="DI119" t="str">
        <v>.</v>
      </c>
      <c r="DJ119" t="str">
        <v>.</v>
      </c>
      <c r="DK119" t="str">
        <v>.</v>
      </c>
      <c r="DL119" t="str">
        <v>.</v>
      </c>
      <c r="DM119" t="str">
        <v>.</v>
      </c>
      <c r="DN119" t="str">
        <v>.</v>
      </c>
      <c r="DO119" t="str">
        <v>.</v>
      </c>
      <c r="DP119" t="str">
        <v>.</v>
      </c>
      <c r="DQ119" t="str">
        <v>.</v>
      </c>
      <c r="DR119" t="str">
        <v>.</v>
      </c>
      <c r="DS119" t="str">
        <v>.</v>
      </c>
      <c r="DT119" t="str">
        <v>.</v>
      </c>
      <c r="DU119" t="str">
        <v>.</v>
      </c>
      <c r="DV119" t="str">
        <v>#</v>
      </c>
      <c r="DW119" t="str">
        <v>.</v>
      </c>
      <c r="DX119" t="str">
        <v>.</v>
      </c>
      <c r="DY119" t="str">
        <v>.</v>
      </c>
      <c r="DZ119" t="str">
        <v>.</v>
      </c>
      <c r="EA119" t="str">
        <v>#</v>
      </c>
      <c r="EB119" t="str">
        <v>.</v>
      </c>
      <c r="ED119">
        <v>791173</v>
      </c>
      <c r="EE119">
        <v>78117</v>
      </c>
      <c r="EF119" s="3" cm="1">
        <f t="array" ref="EF1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"#")*(_xlpm.x&lt;&gt;EE119), _xlpm.x * 10 + _xlpm.d), 0), _xlfn.XLOOKUP(TRUE, ISNUMBER(_xlpm.b), _xlpm.b)))))</f>
        <v>0</v>
      </c>
      <c r="EH119">
        <v>0</v>
      </c>
    </row>
    <row r="120" spans="1:138">
      <c r="A120" s="1" t="s">
        <v>117</v>
      </c>
      <c r="B120" t="s">
        <v>156</v>
      </c>
      <c r="C120" t="str">
        <v>.</v>
      </c>
      <c r="D120" t="str">
        <v>.</v>
      </c>
      <c r="E120" t="str">
        <v>.</v>
      </c>
      <c r="F120" t="str">
        <v>.</v>
      </c>
      <c r="G120" t="str">
        <v>.</v>
      </c>
      <c r="H120" t="str">
        <v>.</v>
      </c>
      <c r="I120" t="str">
        <v>.</v>
      </c>
      <c r="J120" t="str">
        <v>.</v>
      </c>
      <c r="K120" t="str">
        <v>.</v>
      </c>
      <c r="L120" t="str">
        <v>.</v>
      </c>
      <c r="M120" t="str">
        <v>.</v>
      </c>
      <c r="N120" t="str">
        <v>.</v>
      </c>
      <c r="O120" t="str">
        <v>.</v>
      </c>
      <c r="P120" t="str">
        <v>.</v>
      </c>
      <c r="Q120" t="str">
        <v>.</v>
      </c>
      <c r="R120" t="str">
        <v>.</v>
      </c>
      <c r="S120" t="str">
        <v>.</v>
      </c>
      <c r="T120" t="str">
        <v>#</v>
      </c>
      <c r="U120" t="str">
        <v>.</v>
      </c>
      <c r="V120" t="str">
        <v>.</v>
      </c>
      <c r="W120" t="str">
        <v>.</v>
      </c>
      <c r="X120" t="str">
        <v>.</v>
      </c>
      <c r="Y120" t="str">
        <v>.</v>
      </c>
      <c r="Z120" t="str">
        <v>.</v>
      </c>
      <c r="AA120" t="str">
        <v>.</v>
      </c>
      <c r="AB120" t="str">
        <v>.</v>
      </c>
      <c r="AC120" t="str">
        <v>.</v>
      </c>
      <c r="AD120" t="str">
        <v>.</v>
      </c>
      <c r="AE120" t="str">
        <v>.</v>
      </c>
      <c r="AF120" t="str">
        <v>#</v>
      </c>
      <c r="AG120" t="str">
        <v>.</v>
      </c>
      <c r="AH120" t="str">
        <v>.</v>
      </c>
      <c r="AI120" t="str">
        <v>.</v>
      </c>
      <c r="AJ120" t="str">
        <v>.</v>
      </c>
      <c r="AK120" t="str">
        <v>.</v>
      </c>
      <c r="AL120" t="str">
        <v>.</v>
      </c>
      <c r="AM120" t="str">
        <v>.</v>
      </c>
      <c r="AN120" t="str">
        <v>.</v>
      </c>
      <c r="AO120" t="str">
        <v>.</v>
      </c>
      <c r="AP120" t="str">
        <v>.</v>
      </c>
      <c r="AQ120" t="str">
        <v>.</v>
      </c>
      <c r="AR120" t="str">
        <v>.</v>
      </c>
      <c r="AS120" t="str">
        <v>.</v>
      </c>
      <c r="AT120" t="str">
        <v>.</v>
      </c>
      <c r="AU120" t="str">
        <v>.</v>
      </c>
      <c r="AV120" t="str">
        <v>.</v>
      </c>
      <c r="AW120" t="str">
        <v>.</v>
      </c>
      <c r="AX120" t="str">
        <v>.</v>
      </c>
      <c r="AY120" t="str">
        <v>.</v>
      </c>
      <c r="AZ120" t="str">
        <v>.</v>
      </c>
      <c r="BA120" t="str">
        <v>.</v>
      </c>
      <c r="BB120" t="str">
        <v>.</v>
      </c>
      <c r="BC120" t="str">
        <v>.</v>
      </c>
      <c r="BD120" t="str">
        <v>.</v>
      </c>
      <c r="BE120" t="str">
        <v>.</v>
      </c>
      <c r="BF120" t="str">
        <v>.</v>
      </c>
      <c r="BG120" t="str">
        <v>.</v>
      </c>
      <c r="BH120" t="str">
        <v>.</v>
      </c>
      <c r="BI120" t="str">
        <v>.</v>
      </c>
      <c r="BJ120" t="str">
        <v>.</v>
      </c>
      <c r="BK120" t="str">
        <v>#</v>
      </c>
      <c r="BL120" t="str">
        <v>.</v>
      </c>
      <c r="BM120" t="str">
        <v>.</v>
      </c>
      <c r="BN120" t="str">
        <v>.</v>
      </c>
      <c r="BO120" t="str">
        <v>.</v>
      </c>
      <c r="BP120" t="str">
        <v>.</v>
      </c>
      <c r="BQ120" t="str">
        <v>.</v>
      </c>
      <c r="BR120" t="str">
        <v>.</v>
      </c>
      <c r="BS120" t="str">
        <v>.</v>
      </c>
      <c r="BT120" t="str">
        <v>.</v>
      </c>
      <c r="BU120" t="str">
        <v>.</v>
      </c>
      <c r="BV120" t="str">
        <v>#</v>
      </c>
      <c r="BW120" t="str">
        <v>.</v>
      </c>
      <c r="BX120" t="str">
        <v>.</v>
      </c>
      <c r="BY120" t="str">
        <v>.</v>
      </c>
      <c r="BZ120" t="str">
        <v>.</v>
      </c>
      <c r="CA120" t="str">
        <v>.</v>
      </c>
      <c r="CB120" t="str">
        <v>.</v>
      </c>
      <c r="CC120" t="str">
        <v>.</v>
      </c>
      <c r="CD120" t="str">
        <v>.</v>
      </c>
      <c r="CE120" t="str">
        <v>#</v>
      </c>
      <c r="CF120" t="str">
        <v>.</v>
      </c>
      <c r="CG120" t="str">
        <v>.</v>
      </c>
      <c r="CH120" t="str">
        <v>.</v>
      </c>
      <c r="CI120" t="str">
        <v>.</v>
      </c>
      <c r="CJ120" t="str">
        <v>.</v>
      </c>
      <c r="CK120" t="str">
        <v>.</v>
      </c>
      <c r="CL120" t="str">
        <v>.</v>
      </c>
      <c r="CM120" t="str">
        <v>.</v>
      </c>
      <c r="CN120" t="str">
        <v>.</v>
      </c>
      <c r="CO120" t="str">
        <v>.</v>
      </c>
      <c r="CP120" t="str">
        <v>.</v>
      </c>
      <c r="CQ120" t="str">
        <v>.</v>
      </c>
      <c r="CR120" t="str">
        <v>.</v>
      </c>
      <c r="CS120" t="str">
        <v>.</v>
      </c>
      <c r="CT120" t="str">
        <v>.</v>
      </c>
      <c r="CU120" t="str">
        <v>.</v>
      </c>
      <c r="CV120" t="str">
        <v>.</v>
      </c>
      <c r="CW120" t="str">
        <v>.</v>
      </c>
      <c r="CX120" t="str">
        <v>.</v>
      </c>
      <c r="CY120" t="str">
        <v>.</v>
      </c>
      <c r="CZ120" t="str">
        <v>.</v>
      </c>
      <c r="DA120" t="str">
        <v>.</v>
      </c>
      <c r="DB120" t="str">
        <v>.</v>
      </c>
      <c r="DC120" t="str">
        <v>.</v>
      </c>
      <c r="DD120" t="str">
        <v>.</v>
      </c>
      <c r="DE120" t="str">
        <v>.</v>
      </c>
      <c r="DF120" t="str">
        <v>.</v>
      </c>
      <c r="DG120" t="str">
        <v>.</v>
      </c>
      <c r="DH120" t="str">
        <v>#</v>
      </c>
      <c r="DI120" t="str">
        <v>.</v>
      </c>
      <c r="DJ120" t="str">
        <v>.</v>
      </c>
      <c r="DK120" t="str">
        <v>.</v>
      </c>
      <c r="DL120" t="str">
        <v>.</v>
      </c>
      <c r="DM120" t="str">
        <v>.</v>
      </c>
      <c r="DN120" t="str">
        <v>.</v>
      </c>
      <c r="DO120" t="str">
        <v>.</v>
      </c>
      <c r="DP120" t="str">
        <v>.</v>
      </c>
      <c r="DQ120" t="str">
        <v>.</v>
      </c>
      <c r="DR120" t="str">
        <v>.</v>
      </c>
      <c r="DS120" t="str">
        <v>#</v>
      </c>
      <c r="DT120" t="str">
        <v>.</v>
      </c>
      <c r="DU120" t="str">
        <v>.</v>
      </c>
      <c r="DV120" t="str">
        <v>.</v>
      </c>
      <c r="DW120" t="str">
        <v>.</v>
      </c>
      <c r="DX120" t="str">
        <v>.</v>
      </c>
      <c r="DY120" t="str">
        <v>.</v>
      </c>
      <c r="DZ120" t="str">
        <v>.</v>
      </c>
      <c r="EA120" t="str">
        <v>.</v>
      </c>
      <c r="EB120" t="str">
        <v>.</v>
      </c>
      <c r="ED120">
        <v>801173</v>
      </c>
      <c r="EE120">
        <v>79117</v>
      </c>
      <c r="EF120" s="3" cm="1">
        <f t="array" ref="EF1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"#")*(_xlpm.x&lt;&gt;EE120), _xlpm.x * 10 + _xlpm.d), 0), _xlfn.XLOOKUP(TRUE, ISNUMBER(_xlpm.b), _xlpm.b)))))</f>
        <v>0</v>
      </c>
      <c r="EH120">
        <v>0</v>
      </c>
    </row>
    <row r="121" spans="1:138">
      <c r="A121" s="1" t="s">
        <v>118</v>
      </c>
      <c r="B121" t="s">
        <v>156</v>
      </c>
      <c r="C121" t="str">
        <v>.</v>
      </c>
      <c r="D121" t="str">
        <v>.</v>
      </c>
      <c r="E121" t="str">
        <v>.</v>
      </c>
      <c r="F121" t="str">
        <v>.</v>
      </c>
      <c r="G121" t="str">
        <v>.</v>
      </c>
      <c r="H121" t="str">
        <v>.</v>
      </c>
      <c r="I121" t="str">
        <v>.</v>
      </c>
      <c r="J121" t="str">
        <v>.</v>
      </c>
      <c r="K121" t="str">
        <v>.</v>
      </c>
      <c r="L121" t="str">
        <v>#</v>
      </c>
      <c r="M121" t="str">
        <v>.</v>
      </c>
      <c r="N121" t="str">
        <v>.</v>
      </c>
      <c r="O121" t="str">
        <v>.</v>
      </c>
      <c r="P121" t="str">
        <v>.</v>
      </c>
      <c r="Q121" t="str">
        <v>.</v>
      </c>
      <c r="R121" t="str">
        <v>.</v>
      </c>
      <c r="S121" t="str">
        <v>.</v>
      </c>
      <c r="T121" t="str">
        <v>.</v>
      </c>
      <c r="U121" t="str">
        <v>.</v>
      </c>
      <c r="V121" t="str">
        <v>.</v>
      </c>
      <c r="W121" t="str">
        <v>.</v>
      </c>
      <c r="X121" t="str">
        <v>.</v>
      </c>
      <c r="Y121" t="str">
        <v>.</v>
      </c>
      <c r="Z121" t="str">
        <v>.</v>
      </c>
      <c r="AA121" t="str">
        <v>.</v>
      </c>
      <c r="AB121" t="str">
        <v>.</v>
      </c>
      <c r="AC121" t="str">
        <v>.</v>
      </c>
      <c r="AD121" t="str">
        <v>.</v>
      </c>
      <c r="AE121" t="str">
        <v>.</v>
      </c>
      <c r="AF121" t="str">
        <v>.</v>
      </c>
      <c r="AG121" t="str">
        <v>.</v>
      </c>
      <c r="AH121" t="str">
        <v>.</v>
      </c>
      <c r="AI121" t="str">
        <v>.</v>
      </c>
      <c r="AJ121" t="str">
        <v>.</v>
      </c>
      <c r="AK121" t="str">
        <v>.</v>
      </c>
      <c r="AL121" t="str">
        <v>.</v>
      </c>
      <c r="AM121" t="str">
        <v>.</v>
      </c>
      <c r="AN121" t="str">
        <v>.</v>
      </c>
      <c r="AO121" t="str">
        <v>.</v>
      </c>
      <c r="AP121" t="str">
        <v>.</v>
      </c>
      <c r="AQ121" t="str">
        <v>.</v>
      </c>
      <c r="AR121" t="str">
        <v>.</v>
      </c>
      <c r="AS121" t="str">
        <v>.</v>
      </c>
      <c r="AT121" t="str">
        <v>.</v>
      </c>
      <c r="AU121" t="str">
        <v>.</v>
      </c>
      <c r="AV121" t="str">
        <v>.</v>
      </c>
      <c r="AW121" t="str">
        <v>.</v>
      </c>
      <c r="AX121" t="str">
        <v>.</v>
      </c>
      <c r="AY121" t="str">
        <v>.</v>
      </c>
      <c r="AZ121" t="str">
        <v>.</v>
      </c>
      <c r="BA121" t="str">
        <v>.</v>
      </c>
      <c r="BB121" t="str">
        <v>.</v>
      </c>
      <c r="BC121" t="str">
        <v>.</v>
      </c>
      <c r="BD121" t="str">
        <v>.</v>
      </c>
      <c r="BE121" t="str">
        <v>.</v>
      </c>
      <c r="BF121" t="str">
        <v>#</v>
      </c>
      <c r="BG121" t="str">
        <v>.</v>
      </c>
      <c r="BH121" t="str">
        <v>.</v>
      </c>
      <c r="BI121" t="str">
        <v>.</v>
      </c>
      <c r="BJ121" t="str">
        <v>.</v>
      </c>
      <c r="BK121" t="str">
        <v>.</v>
      </c>
      <c r="BL121" t="str">
        <v>.</v>
      </c>
      <c r="BM121" t="str">
        <v>.</v>
      </c>
      <c r="BN121" t="str">
        <v>.</v>
      </c>
      <c r="BO121" t="str">
        <v>.</v>
      </c>
      <c r="BP121" t="str">
        <v>.</v>
      </c>
      <c r="BQ121" t="str">
        <v>#</v>
      </c>
      <c r="BR121" t="str">
        <v>.</v>
      </c>
      <c r="BS121" t="str">
        <v>.</v>
      </c>
      <c r="BT121" t="str">
        <v>.</v>
      </c>
      <c r="BU121" t="str">
        <v>.</v>
      </c>
      <c r="BV121" t="str">
        <v>#</v>
      </c>
      <c r="BW121" t="str">
        <v>.</v>
      </c>
      <c r="BX121" t="str">
        <v>.</v>
      </c>
      <c r="BY121" t="str">
        <v>.</v>
      </c>
      <c r="BZ121" t="str">
        <v>.</v>
      </c>
      <c r="CA121" t="str">
        <v>.</v>
      </c>
      <c r="CB121" t="str">
        <v>.</v>
      </c>
      <c r="CC121" t="str">
        <v>.</v>
      </c>
      <c r="CD121" t="str">
        <v>.</v>
      </c>
      <c r="CE121" t="str">
        <v>.</v>
      </c>
      <c r="CF121" t="str">
        <v>.</v>
      </c>
      <c r="CG121" t="str">
        <v>.</v>
      </c>
      <c r="CH121" t="str">
        <v>.</v>
      </c>
      <c r="CI121" t="str">
        <v>.</v>
      </c>
      <c r="CJ121" t="str">
        <v>.</v>
      </c>
      <c r="CK121" t="str">
        <v>.</v>
      </c>
      <c r="CL121" t="str">
        <v>.</v>
      </c>
      <c r="CM121" t="str">
        <v>.</v>
      </c>
      <c r="CN121" t="str">
        <v>#</v>
      </c>
      <c r="CO121" t="str">
        <v>.</v>
      </c>
      <c r="CP121" t="str">
        <v>.</v>
      </c>
      <c r="CQ121" t="str">
        <v>.</v>
      </c>
      <c r="CR121" t="str">
        <v>.</v>
      </c>
      <c r="CS121" t="str">
        <v>.</v>
      </c>
      <c r="CT121" t="str">
        <v>.</v>
      </c>
      <c r="CU121" t="str">
        <v>.</v>
      </c>
      <c r="CV121" t="str">
        <v>.</v>
      </c>
      <c r="CW121" t="str">
        <v>.</v>
      </c>
      <c r="CX121" t="str">
        <v>.</v>
      </c>
      <c r="CY121" t="str">
        <v>.</v>
      </c>
      <c r="CZ121" t="str">
        <v>.</v>
      </c>
      <c r="DA121" t="str">
        <v>.</v>
      </c>
      <c r="DB121" t="str">
        <v>.</v>
      </c>
      <c r="DC121" t="str">
        <v>.</v>
      </c>
      <c r="DD121" t="str">
        <v>.</v>
      </c>
      <c r="DE121" t="str">
        <v>.</v>
      </c>
      <c r="DF121" t="str">
        <v>.</v>
      </c>
      <c r="DG121" t="str">
        <v>.</v>
      </c>
      <c r="DH121" t="str">
        <v>#</v>
      </c>
      <c r="DI121" t="str">
        <v>.</v>
      </c>
      <c r="DJ121" t="str">
        <v>.</v>
      </c>
      <c r="DK121" t="str">
        <v>.</v>
      </c>
      <c r="DL121" t="str">
        <v>#</v>
      </c>
      <c r="DM121" t="str">
        <v>.</v>
      </c>
      <c r="DN121" t="str">
        <v>.</v>
      </c>
      <c r="DO121" t="str">
        <v>.</v>
      </c>
      <c r="DP121" t="str">
        <v>.</v>
      </c>
      <c r="DQ121" t="str">
        <v>.</v>
      </c>
      <c r="DR121" t="str">
        <v>.</v>
      </c>
      <c r="DS121" t="str">
        <v>.</v>
      </c>
      <c r="DT121" t="str">
        <v>.</v>
      </c>
      <c r="DU121" t="str">
        <v>.</v>
      </c>
      <c r="DV121" t="str">
        <v>.</v>
      </c>
      <c r="DW121" t="str">
        <v>.</v>
      </c>
      <c r="DX121" t="str">
        <v>.</v>
      </c>
      <c r="DY121" t="str">
        <v>.</v>
      </c>
      <c r="DZ121" t="str">
        <v>.</v>
      </c>
      <c r="EA121" t="str">
        <v>.</v>
      </c>
      <c r="EB121" t="str">
        <v>.</v>
      </c>
      <c r="ED121">
        <v>811173</v>
      </c>
      <c r="EE121">
        <v>80117</v>
      </c>
      <c r="EF121" s="3" cm="1">
        <f t="array" ref="EF1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"#")*(_xlpm.x&lt;&gt;EE121), _xlpm.x * 10 + _xlpm.d), 0), _xlfn.XLOOKUP(TRUE, ISNUMBER(_xlpm.b), _xlpm.b)))))</f>
        <v>0</v>
      </c>
      <c r="EH121">
        <v>0</v>
      </c>
    </row>
    <row r="122" spans="1:138">
      <c r="A122" s="1" t="s">
        <v>119</v>
      </c>
      <c r="B122" t="s">
        <v>156</v>
      </c>
      <c r="C122" t="str">
        <v>.</v>
      </c>
      <c r="D122" t="str">
        <v>.</v>
      </c>
      <c r="E122" t="str">
        <v>.</v>
      </c>
      <c r="F122" t="str">
        <v>.</v>
      </c>
      <c r="G122" t="str">
        <v>.</v>
      </c>
      <c r="H122" t="str">
        <v>.</v>
      </c>
      <c r="I122" t="str">
        <v>#</v>
      </c>
      <c r="J122" t="str">
        <v>.</v>
      </c>
      <c r="K122" t="str">
        <v>.</v>
      </c>
      <c r="L122" t="str">
        <v>.</v>
      </c>
      <c r="M122" t="str">
        <v>.</v>
      </c>
      <c r="N122" t="str">
        <v>.</v>
      </c>
      <c r="O122" t="str">
        <v>.</v>
      </c>
      <c r="P122" t="str">
        <v>.</v>
      </c>
      <c r="Q122" t="str">
        <v>.</v>
      </c>
      <c r="R122" t="str">
        <v>.</v>
      </c>
      <c r="S122" t="str">
        <v>.</v>
      </c>
      <c r="T122" t="str">
        <v>.</v>
      </c>
      <c r="U122" t="str">
        <v>.</v>
      </c>
      <c r="V122" t="str">
        <v>.</v>
      </c>
      <c r="W122" t="str">
        <v>.</v>
      </c>
      <c r="X122" t="str">
        <v>.</v>
      </c>
      <c r="Y122" t="str">
        <v>.</v>
      </c>
      <c r="Z122" t="str">
        <v>.</v>
      </c>
      <c r="AA122" t="str">
        <v>.</v>
      </c>
      <c r="AB122" t="str">
        <v>.</v>
      </c>
      <c r="AC122" t="str">
        <v>.</v>
      </c>
      <c r="AD122" t="str">
        <v>#</v>
      </c>
      <c r="AE122" t="str">
        <v>.</v>
      </c>
      <c r="AF122" t="str">
        <v>.</v>
      </c>
      <c r="AG122" t="str">
        <v>.</v>
      </c>
      <c r="AH122" t="str">
        <v>.</v>
      </c>
      <c r="AI122" t="str">
        <v>.</v>
      </c>
      <c r="AJ122" t="str">
        <v>.</v>
      </c>
      <c r="AK122" t="str">
        <v>.</v>
      </c>
      <c r="AL122" t="str">
        <v>.</v>
      </c>
      <c r="AM122" t="str">
        <v>.</v>
      </c>
      <c r="AN122" t="str">
        <v>.</v>
      </c>
      <c r="AO122" t="str">
        <v>.</v>
      </c>
      <c r="AP122" t="str">
        <v>.</v>
      </c>
      <c r="AQ122" t="str">
        <v>.</v>
      </c>
      <c r="AR122" t="str">
        <v>.</v>
      </c>
      <c r="AS122" t="str">
        <v>.</v>
      </c>
      <c r="AT122" t="str">
        <v>.</v>
      </c>
      <c r="AU122" t="str">
        <v>.</v>
      </c>
      <c r="AV122" t="str">
        <v>#</v>
      </c>
      <c r="AW122" t="str">
        <v>.</v>
      </c>
      <c r="AX122" t="str">
        <v>.</v>
      </c>
      <c r="AY122" t="str">
        <v>.</v>
      </c>
      <c r="AZ122" t="str">
        <v>.</v>
      </c>
      <c r="BA122" t="str">
        <v>.</v>
      </c>
      <c r="BB122" t="str">
        <v>.</v>
      </c>
      <c r="BC122" t="str">
        <v>.</v>
      </c>
      <c r="BD122" t="str">
        <v>#</v>
      </c>
      <c r="BE122" t="str">
        <v>.</v>
      </c>
      <c r="BF122" t="str">
        <v>.</v>
      </c>
      <c r="BG122" t="str">
        <v>.</v>
      </c>
      <c r="BH122" t="str">
        <v>.</v>
      </c>
      <c r="BI122" t="str">
        <v>.</v>
      </c>
      <c r="BJ122" t="str">
        <v>.</v>
      </c>
      <c r="BK122" t="str">
        <v>.</v>
      </c>
      <c r="BL122" t="str">
        <v>.</v>
      </c>
      <c r="BM122" t="str">
        <v>.</v>
      </c>
      <c r="BN122" t="str">
        <v>.</v>
      </c>
      <c r="BO122" t="str">
        <v>.</v>
      </c>
      <c r="BP122" t="str">
        <v>.</v>
      </c>
      <c r="BQ122" t="str">
        <v>.</v>
      </c>
      <c r="BR122" t="str">
        <v>.</v>
      </c>
      <c r="BS122" t="str">
        <v>#</v>
      </c>
      <c r="BT122" t="str">
        <v>.</v>
      </c>
      <c r="BU122" t="str">
        <v>.</v>
      </c>
      <c r="BV122" t="str">
        <v>.</v>
      </c>
      <c r="BW122" t="str">
        <v>.</v>
      </c>
      <c r="BX122" t="str">
        <v>.</v>
      </c>
      <c r="BY122" t="str">
        <v>.</v>
      </c>
      <c r="BZ122" t="str">
        <v>.</v>
      </c>
      <c r="CA122" t="str">
        <v>.</v>
      </c>
      <c r="CB122" t="str">
        <v>.</v>
      </c>
      <c r="CC122" t="str">
        <v>.</v>
      </c>
      <c r="CD122" t="str">
        <v>.</v>
      </c>
      <c r="CE122" t="str">
        <v>.</v>
      </c>
      <c r="CF122" t="str">
        <v>.</v>
      </c>
      <c r="CG122" t="str">
        <v>.</v>
      </c>
      <c r="CH122" t="str">
        <v>.</v>
      </c>
      <c r="CI122" t="str">
        <v>.</v>
      </c>
      <c r="CJ122" t="str">
        <v>.</v>
      </c>
      <c r="CK122" t="str">
        <v>.</v>
      </c>
      <c r="CL122" t="str">
        <v>.</v>
      </c>
      <c r="CM122" t="str">
        <v>.</v>
      </c>
      <c r="CN122" t="str">
        <v>.</v>
      </c>
      <c r="CO122" t="str">
        <v>.</v>
      </c>
      <c r="CP122" t="str">
        <v>.</v>
      </c>
      <c r="CQ122" t="str">
        <v>.</v>
      </c>
      <c r="CR122" t="str">
        <v>.</v>
      </c>
      <c r="CS122" t="str">
        <v>.</v>
      </c>
      <c r="CT122" t="str">
        <v>.</v>
      </c>
      <c r="CU122" t="str">
        <v>.</v>
      </c>
      <c r="CV122" t="str">
        <v>#</v>
      </c>
      <c r="CW122" t="str">
        <v>.</v>
      </c>
      <c r="CX122" t="str">
        <v>.</v>
      </c>
      <c r="CY122" t="str">
        <v>#</v>
      </c>
      <c r="CZ122" t="str">
        <v>.</v>
      </c>
      <c r="DA122" t="str">
        <v>.</v>
      </c>
      <c r="DB122" t="str">
        <v>.</v>
      </c>
      <c r="DC122" t="str">
        <v>.</v>
      </c>
      <c r="DD122" t="str">
        <v>.</v>
      </c>
      <c r="DE122" t="str">
        <v>.</v>
      </c>
      <c r="DF122" t="str">
        <v>.</v>
      </c>
      <c r="DG122" t="str">
        <v>.</v>
      </c>
      <c r="DH122" t="str">
        <v>.</v>
      </c>
      <c r="DI122" t="str">
        <v>.</v>
      </c>
      <c r="DJ122" t="str">
        <v>.</v>
      </c>
      <c r="DK122" t="str">
        <v>.</v>
      </c>
      <c r="DL122" t="str">
        <v>.</v>
      </c>
      <c r="DM122" t="str">
        <v>.</v>
      </c>
      <c r="DN122" t="str">
        <v>.</v>
      </c>
      <c r="DO122" t="str">
        <v>.</v>
      </c>
      <c r="DP122" t="str">
        <v>.</v>
      </c>
      <c r="DQ122" t="str">
        <v>.</v>
      </c>
      <c r="DR122" t="str">
        <v>.</v>
      </c>
      <c r="DS122" t="str">
        <v>.</v>
      </c>
      <c r="DT122" t="str">
        <v>.</v>
      </c>
      <c r="DU122" t="str">
        <v>.</v>
      </c>
      <c r="DV122" t="str">
        <v>.</v>
      </c>
      <c r="DW122" t="str">
        <v>#</v>
      </c>
      <c r="DX122" t="str">
        <v>.</v>
      </c>
      <c r="DY122" t="str">
        <v>.</v>
      </c>
      <c r="DZ122" t="str">
        <v>.</v>
      </c>
      <c r="EA122" t="str">
        <v>#</v>
      </c>
      <c r="EB122" t="str">
        <v>.</v>
      </c>
      <c r="ED122">
        <v>821173</v>
      </c>
      <c r="EE122">
        <v>81117</v>
      </c>
      <c r="EF122" s="3" cm="1">
        <f t="array" ref="EF1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"#")*(_xlpm.x&lt;&gt;EE122), _xlpm.x * 10 + _xlpm.d), 0), _xlfn.XLOOKUP(TRUE, ISNUMBER(_xlpm.b), _xlpm.b)))))</f>
        <v>0</v>
      </c>
      <c r="EH122">
        <v>0</v>
      </c>
    </row>
    <row r="123" spans="1:138">
      <c r="A123" s="1" t="s">
        <v>120</v>
      </c>
      <c r="B123" t="s">
        <v>156</v>
      </c>
      <c r="C123" t="str">
        <v>#</v>
      </c>
      <c r="D123" t="str">
        <v>.</v>
      </c>
      <c r="E123" t="str">
        <v>.</v>
      </c>
      <c r="F123" t="str">
        <v>.</v>
      </c>
      <c r="G123" t="str">
        <v>.</v>
      </c>
      <c r="H123" t="str">
        <v>.</v>
      </c>
      <c r="I123" t="str">
        <v>#</v>
      </c>
      <c r="J123" t="str">
        <v>.</v>
      </c>
      <c r="K123" t="str">
        <v>.</v>
      </c>
      <c r="L123" t="str">
        <v>.</v>
      </c>
      <c r="M123" t="str">
        <v>.</v>
      </c>
      <c r="N123" t="str">
        <v>.</v>
      </c>
      <c r="O123" t="str">
        <v>.</v>
      </c>
      <c r="P123" t="str">
        <v>.</v>
      </c>
      <c r="Q123" t="str">
        <v>.</v>
      </c>
      <c r="R123" t="str">
        <v>.</v>
      </c>
      <c r="S123" t="str">
        <v>.</v>
      </c>
      <c r="T123" t="str">
        <v>.</v>
      </c>
      <c r="U123" t="str">
        <v>.</v>
      </c>
      <c r="V123" t="str">
        <v>.</v>
      </c>
      <c r="W123" t="str">
        <v>.</v>
      </c>
      <c r="X123" t="str">
        <v>.</v>
      </c>
      <c r="Y123" t="str">
        <v>.</v>
      </c>
      <c r="Z123" t="str">
        <v>.</v>
      </c>
      <c r="AA123" t="str">
        <v>.</v>
      </c>
      <c r="AB123" t="str">
        <v>.</v>
      </c>
      <c r="AC123" t="str">
        <v>.</v>
      </c>
      <c r="AD123" t="str">
        <v>.</v>
      </c>
      <c r="AE123" t="str">
        <v>.</v>
      </c>
      <c r="AF123" t="str">
        <v>.</v>
      </c>
      <c r="AG123" t="str">
        <v>.</v>
      </c>
      <c r="AH123" t="str">
        <v>.</v>
      </c>
      <c r="AI123" t="str">
        <v>.</v>
      </c>
      <c r="AJ123" t="str">
        <v>#</v>
      </c>
      <c r="AK123" t="str">
        <v>.</v>
      </c>
      <c r="AL123" t="str">
        <v>.</v>
      </c>
      <c r="AM123" t="str">
        <v>.</v>
      </c>
      <c r="AN123" t="str">
        <v>.</v>
      </c>
      <c r="AO123" t="str">
        <v>.</v>
      </c>
      <c r="AP123" t="str">
        <v>#</v>
      </c>
      <c r="AQ123" t="str">
        <v>.</v>
      </c>
      <c r="AR123" t="str">
        <v>.</v>
      </c>
      <c r="AS123" t="str">
        <v>.</v>
      </c>
      <c r="AT123" t="str">
        <v>.</v>
      </c>
      <c r="AU123" t="str">
        <v>.</v>
      </c>
      <c r="AV123" t="str">
        <v>.</v>
      </c>
      <c r="AW123" t="str">
        <v>.</v>
      </c>
      <c r="AX123" t="str">
        <v>.</v>
      </c>
      <c r="AY123" t="str">
        <v>.</v>
      </c>
      <c r="AZ123" t="str">
        <v>.</v>
      </c>
      <c r="BA123" t="str">
        <v>.</v>
      </c>
      <c r="BB123" t="str">
        <v>.</v>
      </c>
      <c r="BC123" t="str">
        <v>.</v>
      </c>
      <c r="BD123" t="str">
        <v>.</v>
      </c>
      <c r="BE123" t="str">
        <v>.</v>
      </c>
      <c r="BF123" t="str">
        <v>.</v>
      </c>
      <c r="BG123" t="str">
        <v>.</v>
      </c>
      <c r="BH123" t="str">
        <v>.</v>
      </c>
      <c r="BI123" t="str">
        <v>.</v>
      </c>
      <c r="BJ123" t="str">
        <v>.</v>
      </c>
      <c r="BK123" t="str">
        <v>.</v>
      </c>
      <c r="BL123" t="str">
        <v>.</v>
      </c>
      <c r="BM123" t="str">
        <v>.</v>
      </c>
      <c r="BN123" t="str">
        <v>.</v>
      </c>
      <c r="BO123" t="str">
        <v>.</v>
      </c>
      <c r="BP123" t="str">
        <v>.</v>
      </c>
      <c r="BQ123" t="str">
        <v>.</v>
      </c>
      <c r="BR123" t="str">
        <v>.</v>
      </c>
      <c r="BS123" t="str">
        <v>.</v>
      </c>
      <c r="BT123" t="str">
        <v>.</v>
      </c>
      <c r="BU123" t="str">
        <v>.</v>
      </c>
      <c r="BV123" t="str">
        <v>.</v>
      </c>
      <c r="BW123" t="str">
        <v>.</v>
      </c>
      <c r="BX123" t="str">
        <v>.</v>
      </c>
      <c r="BY123" t="str">
        <v>.</v>
      </c>
      <c r="BZ123" t="str">
        <v>#</v>
      </c>
      <c r="CA123" t="str">
        <v>.</v>
      </c>
      <c r="CB123" t="str">
        <v>.</v>
      </c>
      <c r="CC123" t="str">
        <v>.</v>
      </c>
      <c r="CD123" t="str">
        <v>#</v>
      </c>
      <c r="CE123" t="str">
        <v>#</v>
      </c>
      <c r="CF123" t="str">
        <v>.</v>
      </c>
      <c r="CG123" t="str">
        <v>.</v>
      </c>
      <c r="CH123" t="str">
        <v>.</v>
      </c>
      <c r="CI123" t="str">
        <v>.</v>
      </c>
      <c r="CJ123" t="str">
        <v>.</v>
      </c>
      <c r="CK123" t="str">
        <v>#</v>
      </c>
      <c r="CL123" t="str">
        <v>.</v>
      </c>
      <c r="CM123" t="str">
        <v>.</v>
      </c>
      <c r="CN123" t="str">
        <v>.</v>
      </c>
      <c r="CO123" t="str">
        <v>.</v>
      </c>
      <c r="CP123" t="str">
        <v>.</v>
      </c>
      <c r="CQ123" t="str">
        <v>#</v>
      </c>
      <c r="CR123" t="str">
        <v>.</v>
      </c>
      <c r="CS123" t="str">
        <v>.</v>
      </c>
      <c r="CT123" t="str">
        <v>.</v>
      </c>
      <c r="CU123" t="str">
        <v>.</v>
      </c>
      <c r="CV123" t="str">
        <v>.</v>
      </c>
      <c r="CW123" t="str">
        <v>.</v>
      </c>
      <c r="CX123" t="str">
        <v>.</v>
      </c>
      <c r="CY123" t="str">
        <v>.</v>
      </c>
      <c r="CZ123" t="str">
        <v>.</v>
      </c>
      <c r="DA123" t="str">
        <v>.</v>
      </c>
      <c r="DB123" t="str">
        <v>.</v>
      </c>
      <c r="DC123" t="str">
        <v>#</v>
      </c>
      <c r="DD123" t="str">
        <v>.</v>
      </c>
      <c r="DE123" t="str">
        <v>.</v>
      </c>
      <c r="DF123" t="str">
        <v>.</v>
      </c>
      <c r="DG123" t="str">
        <v>.</v>
      </c>
      <c r="DH123" t="str">
        <v>.</v>
      </c>
      <c r="DI123" t="str">
        <v>.</v>
      </c>
      <c r="DJ123" t="str">
        <v>.</v>
      </c>
      <c r="DK123" t="str">
        <v>.</v>
      </c>
      <c r="DL123" t="str">
        <v>.</v>
      </c>
      <c r="DM123" t="str">
        <v>.</v>
      </c>
      <c r="DN123" t="str">
        <v>.</v>
      </c>
      <c r="DO123" t="str">
        <v>.</v>
      </c>
      <c r="DP123" t="str">
        <v>.</v>
      </c>
      <c r="DQ123" t="str">
        <v>.</v>
      </c>
      <c r="DR123" t="str">
        <v>.</v>
      </c>
      <c r="DS123" t="str">
        <v>.</v>
      </c>
      <c r="DT123" t="str">
        <v>#</v>
      </c>
      <c r="DU123" t="str">
        <v>.</v>
      </c>
      <c r="DV123" t="str">
        <v>.</v>
      </c>
      <c r="DW123" t="str">
        <v>.</v>
      </c>
      <c r="DX123" t="str">
        <v>.</v>
      </c>
      <c r="DY123" t="str">
        <v>.</v>
      </c>
      <c r="DZ123" t="str">
        <v>.</v>
      </c>
      <c r="EA123" t="str">
        <v>#</v>
      </c>
      <c r="EB123" t="str">
        <v>.</v>
      </c>
      <c r="ED123">
        <v>831173</v>
      </c>
      <c r="EE123">
        <v>82117</v>
      </c>
      <c r="EF123" s="3" cm="1">
        <f t="array" ref="EF1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"#")*(_xlpm.x&lt;&gt;EE123), _xlpm.x * 10 + _xlpm.d), 0), _xlfn.XLOOKUP(TRUE, ISNUMBER(_xlpm.b), _xlpm.b)))))</f>
        <v>0</v>
      </c>
      <c r="EH123">
        <v>0</v>
      </c>
    </row>
    <row r="124" spans="1:138">
      <c r="A124" s="1" t="s">
        <v>121</v>
      </c>
      <c r="B124" t="s">
        <v>156</v>
      </c>
      <c r="C124" t="str">
        <v>.</v>
      </c>
      <c r="D124" t="str">
        <v>#</v>
      </c>
      <c r="E124" t="str">
        <v>#</v>
      </c>
      <c r="F124" t="str">
        <v>.</v>
      </c>
      <c r="G124" t="str">
        <v>.</v>
      </c>
      <c r="H124" t="str">
        <v>.</v>
      </c>
      <c r="I124" t="str">
        <v>.</v>
      </c>
      <c r="J124" t="str">
        <v>.</v>
      </c>
      <c r="K124" t="str">
        <v>.</v>
      </c>
      <c r="L124" t="str">
        <v>.</v>
      </c>
      <c r="M124" t="str">
        <v>.</v>
      </c>
      <c r="N124" t="str">
        <v>.</v>
      </c>
      <c r="O124" t="str">
        <v>.</v>
      </c>
      <c r="P124" t="str">
        <v>.</v>
      </c>
      <c r="Q124" t="str">
        <v>.</v>
      </c>
      <c r="R124" t="str">
        <v>.</v>
      </c>
      <c r="S124" t="str">
        <v>.</v>
      </c>
      <c r="T124" t="str">
        <v>.</v>
      </c>
      <c r="U124" t="str">
        <v>.</v>
      </c>
      <c r="V124" t="str">
        <v>#</v>
      </c>
      <c r="W124" t="str">
        <v>.</v>
      </c>
      <c r="X124" t="str">
        <v>.</v>
      </c>
      <c r="Y124" t="str">
        <v>.</v>
      </c>
      <c r="Z124" t="str">
        <v>.</v>
      </c>
      <c r="AA124" t="str">
        <v>.</v>
      </c>
      <c r="AB124" t="str">
        <v>.</v>
      </c>
      <c r="AC124" t="str">
        <v>.</v>
      </c>
      <c r="AD124" t="str">
        <v>.</v>
      </c>
      <c r="AE124" t="str">
        <v>.</v>
      </c>
      <c r="AF124" t="str">
        <v>#</v>
      </c>
      <c r="AG124" t="str">
        <v>.</v>
      </c>
      <c r="AH124" t="str">
        <v>.</v>
      </c>
      <c r="AI124" t="str">
        <v>.</v>
      </c>
      <c r="AJ124" t="str">
        <v>.</v>
      </c>
      <c r="AK124" t="str">
        <v>.</v>
      </c>
      <c r="AL124" t="str">
        <v>.</v>
      </c>
      <c r="AM124" t="str">
        <v>.</v>
      </c>
      <c r="AN124" t="str">
        <v>.</v>
      </c>
      <c r="AO124" t="str">
        <v>.</v>
      </c>
      <c r="AP124" t="str">
        <v>#</v>
      </c>
      <c r="AQ124" t="str">
        <v>.</v>
      </c>
      <c r="AR124" t="str">
        <v>.</v>
      </c>
      <c r="AS124" t="str">
        <v>.</v>
      </c>
      <c r="AT124" t="str">
        <v>#</v>
      </c>
      <c r="AU124" t="str">
        <v>.</v>
      </c>
      <c r="AV124" t="str">
        <v>#</v>
      </c>
      <c r="AW124" t="str">
        <v>.</v>
      </c>
      <c r="AX124" t="str">
        <v>.</v>
      </c>
      <c r="AY124" t="str">
        <v>.</v>
      </c>
      <c r="AZ124" t="str">
        <v>.</v>
      </c>
      <c r="BA124" t="str">
        <v>.</v>
      </c>
      <c r="BB124" t="str">
        <v>.</v>
      </c>
      <c r="BC124" t="str">
        <v>.</v>
      </c>
      <c r="BD124" t="str">
        <v>.</v>
      </c>
      <c r="BE124" t="str">
        <v>.</v>
      </c>
      <c r="BF124" t="str">
        <v>.</v>
      </c>
      <c r="BG124" t="str">
        <v>.</v>
      </c>
      <c r="BH124" t="str">
        <v>.</v>
      </c>
      <c r="BI124" t="str">
        <v>.</v>
      </c>
      <c r="BJ124" t="str">
        <v>.</v>
      </c>
      <c r="BK124" t="str">
        <v>.</v>
      </c>
      <c r="BL124" t="str">
        <v>.</v>
      </c>
      <c r="BM124" t="str">
        <v>.</v>
      </c>
      <c r="BN124" t="str">
        <v>.</v>
      </c>
      <c r="BO124" t="str">
        <v>.</v>
      </c>
      <c r="BP124" t="str">
        <v>.</v>
      </c>
      <c r="BQ124" t="str">
        <v>.</v>
      </c>
      <c r="BR124" t="str">
        <v>.</v>
      </c>
      <c r="BS124" t="str">
        <v>.</v>
      </c>
      <c r="BT124" t="str">
        <v>.</v>
      </c>
      <c r="BU124" t="str">
        <v>.</v>
      </c>
      <c r="BV124" t="str">
        <v>.</v>
      </c>
      <c r="BW124" t="str">
        <v>.</v>
      </c>
      <c r="BX124" t="str">
        <v>.</v>
      </c>
      <c r="BY124" t="str">
        <v>.</v>
      </c>
      <c r="BZ124" t="str">
        <v>.</v>
      </c>
      <c r="CA124" t="str">
        <v>.</v>
      </c>
      <c r="CB124" t="str">
        <v>.</v>
      </c>
      <c r="CC124" t="str">
        <v>.</v>
      </c>
      <c r="CD124" t="str">
        <v>.</v>
      </c>
      <c r="CE124" t="str">
        <v>.</v>
      </c>
      <c r="CF124" t="str">
        <v>.</v>
      </c>
      <c r="CG124" t="str">
        <v>.</v>
      </c>
      <c r="CH124" t="str">
        <v>.</v>
      </c>
      <c r="CI124" t="str">
        <v>.</v>
      </c>
      <c r="CJ124" t="str">
        <v>.</v>
      </c>
      <c r="CK124" t="str">
        <v>.</v>
      </c>
      <c r="CL124" t="str">
        <v>.</v>
      </c>
      <c r="CM124" t="str">
        <v>.</v>
      </c>
      <c r="CN124" t="str">
        <v>.</v>
      </c>
      <c r="CO124" t="str">
        <v>.</v>
      </c>
      <c r="CP124" t="str">
        <v>.</v>
      </c>
      <c r="CQ124" t="str">
        <v>.</v>
      </c>
      <c r="CR124" t="str">
        <v>.</v>
      </c>
      <c r="CS124" t="str">
        <v>.</v>
      </c>
      <c r="CT124" t="str">
        <v>.</v>
      </c>
      <c r="CU124" t="str">
        <v>.</v>
      </c>
      <c r="CV124" t="str">
        <v>.</v>
      </c>
      <c r="CW124" t="str">
        <v>.</v>
      </c>
      <c r="CX124" t="str">
        <v>.</v>
      </c>
      <c r="CY124" t="str">
        <v>.</v>
      </c>
      <c r="CZ124" t="str">
        <v>.</v>
      </c>
      <c r="DA124" t="str">
        <v>.</v>
      </c>
      <c r="DB124" t="str">
        <v>.</v>
      </c>
      <c r="DC124" t="str">
        <v>.</v>
      </c>
      <c r="DD124" t="str">
        <v>.</v>
      </c>
      <c r="DE124" t="str">
        <v>.</v>
      </c>
      <c r="DF124" t="str">
        <v>.</v>
      </c>
      <c r="DG124" t="str">
        <v>.</v>
      </c>
      <c r="DH124" t="str">
        <v>.</v>
      </c>
      <c r="DI124" t="str">
        <v>.</v>
      </c>
      <c r="DJ124" t="str">
        <v>.</v>
      </c>
      <c r="DK124" t="str">
        <v>.</v>
      </c>
      <c r="DL124" t="str">
        <v>.</v>
      </c>
      <c r="DM124" t="str">
        <v>.</v>
      </c>
      <c r="DN124" t="str">
        <v>.</v>
      </c>
      <c r="DO124" t="str">
        <v>.</v>
      </c>
      <c r="DP124" t="str">
        <v>.</v>
      </c>
      <c r="DQ124" t="str">
        <v>.</v>
      </c>
      <c r="DR124" t="str">
        <v>.</v>
      </c>
      <c r="DS124" t="str">
        <v>.</v>
      </c>
      <c r="DT124" t="str">
        <v>.</v>
      </c>
      <c r="DU124" t="str">
        <v>.</v>
      </c>
      <c r="DV124" t="str">
        <v>.</v>
      </c>
      <c r="DW124" t="str">
        <v>.</v>
      </c>
      <c r="DX124" t="str">
        <v>.</v>
      </c>
      <c r="DY124" t="str">
        <v>.</v>
      </c>
      <c r="DZ124" t="str">
        <v>.</v>
      </c>
      <c r="EA124" t="str">
        <v>.</v>
      </c>
      <c r="EB124" t="str">
        <v>.</v>
      </c>
      <c r="ED124">
        <v>841173</v>
      </c>
      <c r="EE124">
        <v>83117</v>
      </c>
      <c r="EF124" s="3" cm="1">
        <f t="array" ref="EF1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"#")*(_xlpm.x&lt;&gt;EE124), _xlpm.x * 10 + _xlpm.d), 0), _xlfn.XLOOKUP(TRUE, ISNUMBER(_xlpm.b), _xlpm.b)))))</f>
        <v>0</v>
      </c>
      <c r="EH124">
        <v>0</v>
      </c>
    </row>
    <row r="125" spans="1:138">
      <c r="A125" s="1" t="s">
        <v>122</v>
      </c>
      <c r="B125" t="s">
        <v>156</v>
      </c>
      <c r="C125" t="str">
        <v>.</v>
      </c>
      <c r="D125" t="str">
        <v>.</v>
      </c>
      <c r="E125" t="str">
        <v>.</v>
      </c>
      <c r="F125" t="str">
        <v>.</v>
      </c>
      <c r="G125" t="str">
        <v>.</v>
      </c>
      <c r="H125" t="str">
        <v>.</v>
      </c>
      <c r="I125" t="str">
        <v>.</v>
      </c>
      <c r="J125" t="str">
        <v>.</v>
      </c>
      <c r="K125" t="str">
        <v>.</v>
      </c>
      <c r="L125" t="str">
        <v>.</v>
      </c>
      <c r="M125" t="str">
        <v>.</v>
      </c>
      <c r="N125" t="str">
        <v>.</v>
      </c>
      <c r="O125" t="str">
        <v>.</v>
      </c>
      <c r="P125" t="str">
        <v>.</v>
      </c>
      <c r="Q125" t="str">
        <v>.</v>
      </c>
      <c r="R125" t="str">
        <v>.</v>
      </c>
      <c r="S125" t="str">
        <v>.</v>
      </c>
      <c r="T125" t="str">
        <v>.</v>
      </c>
      <c r="U125" t="str">
        <v>.</v>
      </c>
      <c r="V125" t="str">
        <v>.</v>
      </c>
      <c r="W125" t="str">
        <v>.</v>
      </c>
      <c r="X125" t="str">
        <v>.</v>
      </c>
      <c r="Y125" t="str">
        <v>.</v>
      </c>
      <c r="Z125" t="str">
        <v>.</v>
      </c>
      <c r="AA125" t="str">
        <v>.</v>
      </c>
      <c r="AB125" t="str">
        <v>.</v>
      </c>
      <c r="AC125" t="str">
        <v>.</v>
      </c>
      <c r="AD125" t="str">
        <v>.</v>
      </c>
      <c r="AE125" t="str">
        <v>.</v>
      </c>
      <c r="AF125" t="str">
        <v>.</v>
      </c>
      <c r="AG125" t="str">
        <v>.</v>
      </c>
      <c r="AH125" t="str">
        <v>.</v>
      </c>
      <c r="AI125" t="str">
        <v>.</v>
      </c>
      <c r="AJ125" t="str">
        <v>.</v>
      </c>
      <c r="AK125" t="str">
        <v>.</v>
      </c>
      <c r="AL125" t="str">
        <v>.</v>
      </c>
      <c r="AM125" t="str">
        <v>.</v>
      </c>
      <c r="AN125" t="str">
        <v>.</v>
      </c>
      <c r="AO125" t="str">
        <v>.</v>
      </c>
      <c r="AP125" t="str">
        <v>.</v>
      </c>
      <c r="AQ125" t="str">
        <v>.</v>
      </c>
      <c r="AR125" t="str">
        <v>.</v>
      </c>
      <c r="AS125" t="str">
        <v>.</v>
      </c>
      <c r="AT125" t="str">
        <v>.</v>
      </c>
      <c r="AU125" t="str">
        <v>.</v>
      </c>
      <c r="AV125" t="str">
        <v>.</v>
      </c>
      <c r="AW125" t="str">
        <v>.</v>
      </c>
      <c r="AX125" t="str">
        <v>.</v>
      </c>
      <c r="AY125" t="str">
        <v>.</v>
      </c>
      <c r="AZ125" t="str">
        <v>.</v>
      </c>
      <c r="BA125" t="str">
        <v>.</v>
      </c>
      <c r="BB125" t="str">
        <v>.</v>
      </c>
      <c r="BC125" t="str">
        <v>.</v>
      </c>
      <c r="BD125" t="str">
        <v>.</v>
      </c>
      <c r="BE125" t="str">
        <v>.</v>
      </c>
      <c r="BF125" t="str">
        <v>.</v>
      </c>
      <c r="BG125" t="str">
        <v>.</v>
      </c>
      <c r="BH125" t="str">
        <v>.</v>
      </c>
      <c r="BI125" t="str">
        <v>.</v>
      </c>
      <c r="BJ125" t="str">
        <v>.</v>
      </c>
      <c r="BK125" t="str">
        <v>.</v>
      </c>
      <c r="BL125" t="str">
        <v>#</v>
      </c>
      <c r="BM125" t="str">
        <v>.</v>
      </c>
      <c r="BN125" t="str">
        <v>.</v>
      </c>
      <c r="BO125" t="str">
        <v>#</v>
      </c>
      <c r="BP125" t="str">
        <v>.</v>
      </c>
      <c r="BQ125" t="str">
        <v>.</v>
      </c>
      <c r="BR125" t="str">
        <v>.</v>
      </c>
      <c r="BS125" t="str">
        <v>.</v>
      </c>
      <c r="BT125" t="str">
        <v>.</v>
      </c>
      <c r="BU125" t="str">
        <v>.</v>
      </c>
      <c r="BV125" t="str">
        <v>.</v>
      </c>
      <c r="BW125" t="str">
        <v>.</v>
      </c>
      <c r="BX125" t="str">
        <v>.</v>
      </c>
      <c r="BY125" t="str">
        <v>.</v>
      </c>
      <c r="BZ125" t="str">
        <v>.</v>
      </c>
      <c r="CA125" t="str">
        <v>.</v>
      </c>
      <c r="CB125" t="str">
        <v>.</v>
      </c>
      <c r="CC125" t="str">
        <v>.</v>
      </c>
      <c r="CD125" t="str">
        <v>.</v>
      </c>
      <c r="CE125" t="str">
        <v>#</v>
      </c>
      <c r="CF125" t="str">
        <v>.</v>
      </c>
      <c r="CG125" t="str">
        <v>.</v>
      </c>
      <c r="CH125" t="str">
        <v>#</v>
      </c>
      <c r="CI125" t="str">
        <v>.</v>
      </c>
      <c r="CJ125" t="str">
        <v>.</v>
      </c>
      <c r="CK125" t="str">
        <v>.</v>
      </c>
      <c r="CL125" t="str">
        <v>.</v>
      </c>
      <c r="CM125" t="str">
        <v>.</v>
      </c>
      <c r="CN125" t="str">
        <v>.</v>
      </c>
      <c r="CO125" t="str">
        <v>.</v>
      </c>
      <c r="CP125" t="str">
        <v>.</v>
      </c>
      <c r="CQ125" t="str">
        <v>.</v>
      </c>
      <c r="CR125" t="str">
        <v>.</v>
      </c>
      <c r="CS125" t="str">
        <v>.</v>
      </c>
      <c r="CT125" t="str">
        <v>.</v>
      </c>
      <c r="CU125" t="str">
        <v>.</v>
      </c>
      <c r="CV125" t="str">
        <v>.</v>
      </c>
      <c r="CW125" t="str">
        <v>.</v>
      </c>
      <c r="CX125" t="str">
        <v>#</v>
      </c>
      <c r="CY125" t="str">
        <v>.</v>
      </c>
      <c r="CZ125" t="str">
        <v>.</v>
      </c>
      <c r="DA125" t="str">
        <v>.</v>
      </c>
      <c r="DB125" t="str">
        <v>.</v>
      </c>
      <c r="DC125" t="str">
        <v>.</v>
      </c>
      <c r="DD125" t="str">
        <v>#</v>
      </c>
      <c r="DE125" t="str">
        <v>.</v>
      </c>
      <c r="DF125" t="str">
        <v>.</v>
      </c>
      <c r="DG125" t="str">
        <v>.</v>
      </c>
      <c r="DH125" t="str">
        <v>.</v>
      </c>
      <c r="DI125" t="str">
        <v>#</v>
      </c>
      <c r="DJ125" t="str">
        <v>.</v>
      </c>
      <c r="DK125" t="str">
        <v>.</v>
      </c>
      <c r="DL125" t="str">
        <v>.</v>
      </c>
      <c r="DM125" t="str">
        <v>.</v>
      </c>
      <c r="DN125" t="str">
        <v>.</v>
      </c>
      <c r="DO125" t="str">
        <v>.</v>
      </c>
      <c r="DP125" t="str">
        <v>.</v>
      </c>
      <c r="DQ125" t="str">
        <v>.</v>
      </c>
      <c r="DR125" t="str">
        <v>.</v>
      </c>
      <c r="DS125" t="str">
        <v>.</v>
      </c>
      <c r="DT125" t="str">
        <v>.</v>
      </c>
      <c r="DU125" t="str">
        <v>.</v>
      </c>
      <c r="DV125" t="str">
        <v>.</v>
      </c>
      <c r="DW125" t="str">
        <v>#</v>
      </c>
      <c r="DX125" t="str">
        <v>.</v>
      </c>
      <c r="DY125" t="str">
        <v>.</v>
      </c>
      <c r="DZ125" t="str">
        <v>#</v>
      </c>
      <c r="EA125" t="str">
        <v>.</v>
      </c>
      <c r="EB125" t="str">
        <v>.</v>
      </c>
      <c r="ED125">
        <v>851173</v>
      </c>
      <c r="EE125">
        <v>84117</v>
      </c>
      <c r="EF125" s="3" cm="1">
        <f t="array" ref="EF1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"#")*(_xlpm.x&lt;&gt;EE125), _xlpm.x * 10 + _xlpm.d), 0), _xlfn.XLOOKUP(TRUE, ISNUMBER(_xlpm.b), _xlpm.b)))))</f>
        <v>0</v>
      </c>
      <c r="EH125">
        <v>0</v>
      </c>
    </row>
    <row r="126" spans="1:138">
      <c r="A126" s="1" t="s">
        <v>123</v>
      </c>
      <c r="B126" t="s">
        <v>156</v>
      </c>
      <c r="C126" t="str">
        <v>.</v>
      </c>
      <c r="D126" t="str">
        <v>.</v>
      </c>
      <c r="E126" t="str">
        <v>.</v>
      </c>
      <c r="F126" t="str">
        <v>.</v>
      </c>
      <c r="G126" t="str">
        <v>.</v>
      </c>
      <c r="H126" t="str">
        <v>.</v>
      </c>
      <c r="I126" t="str">
        <v>.</v>
      </c>
      <c r="J126" t="str">
        <v>.</v>
      </c>
      <c r="K126" t="str">
        <v>.</v>
      </c>
      <c r="L126" t="str">
        <v>.</v>
      </c>
      <c r="M126" t="str">
        <v>.</v>
      </c>
      <c r="N126" t="str">
        <v>.</v>
      </c>
      <c r="O126" t="str">
        <v>.</v>
      </c>
      <c r="P126" t="str">
        <v>#</v>
      </c>
      <c r="Q126" t="str">
        <v>.</v>
      </c>
      <c r="R126" t="str">
        <v>.</v>
      </c>
      <c r="S126" t="str">
        <v>.</v>
      </c>
      <c r="T126" t="str">
        <v>.</v>
      </c>
      <c r="U126" t="str">
        <v>.</v>
      </c>
      <c r="V126" t="str">
        <v>.</v>
      </c>
      <c r="W126" t="str">
        <v>.</v>
      </c>
      <c r="X126" t="str">
        <v>.</v>
      </c>
      <c r="Y126" t="str">
        <v>.</v>
      </c>
      <c r="Z126" t="str">
        <v>#</v>
      </c>
      <c r="AA126" t="str">
        <v>.</v>
      </c>
      <c r="AB126" t="str">
        <v>.</v>
      </c>
      <c r="AC126" t="str">
        <v>.</v>
      </c>
      <c r="AD126" t="str">
        <v>.</v>
      </c>
      <c r="AE126" t="str">
        <v>.</v>
      </c>
      <c r="AF126" t="str">
        <v>.</v>
      </c>
      <c r="AG126" t="str">
        <v>.</v>
      </c>
      <c r="AH126" t="str">
        <v>#</v>
      </c>
      <c r="AI126" t="str">
        <v>.</v>
      </c>
      <c r="AJ126" t="str">
        <v>.</v>
      </c>
      <c r="AK126" t="str">
        <v>.</v>
      </c>
      <c r="AL126" t="str">
        <v>.</v>
      </c>
      <c r="AM126" t="str">
        <v>#</v>
      </c>
      <c r="AN126" t="str">
        <v>.</v>
      </c>
      <c r="AO126" t="str">
        <v>.</v>
      </c>
      <c r="AP126" t="str">
        <v>.</v>
      </c>
      <c r="AQ126" t="str">
        <v>.</v>
      </c>
      <c r="AR126" t="str">
        <v>.</v>
      </c>
      <c r="AS126" t="str">
        <v>.</v>
      </c>
      <c r="AT126" t="str">
        <v>.</v>
      </c>
      <c r="AU126" t="str">
        <v>.</v>
      </c>
      <c r="AV126" t="str">
        <v>.</v>
      </c>
      <c r="AW126" t="str">
        <v>#</v>
      </c>
      <c r="AX126" t="str">
        <v>.</v>
      </c>
      <c r="AY126" t="str">
        <v>.</v>
      </c>
      <c r="AZ126" t="str">
        <v>.</v>
      </c>
      <c r="BA126" t="str">
        <v>#</v>
      </c>
      <c r="BB126" t="str">
        <v>.</v>
      </c>
      <c r="BC126" t="str">
        <v>.</v>
      </c>
      <c r="BD126" t="str">
        <v>.</v>
      </c>
      <c r="BE126" t="str">
        <v>.</v>
      </c>
      <c r="BF126" t="str">
        <v>.</v>
      </c>
      <c r="BG126" t="str">
        <v>.</v>
      </c>
      <c r="BH126" t="str">
        <v>#</v>
      </c>
      <c r="BI126" t="str">
        <v>.</v>
      </c>
      <c r="BJ126" t="str">
        <v>.</v>
      </c>
      <c r="BK126" t="str">
        <v>.</v>
      </c>
      <c r="BL126" t="str">
        <v>.</v>
      </c>
      <c r="BM126" t="str">
        <v>.</v>
      </c>
      <c r="BN126" t="str">
        <v>.</v>
      </c>
      <c r="BO126" t="str">
        <v>.</v>
      </c>
      <c r="BP126" t="str">
        <v>.</v>
      </c>
      <c r="BQ126" t="str">
        <v>#</v>
      </c>
      <c r="BR126" t="str">
        <v>.</v>
      </c>
      <c r="BS126" t="str">
        <v>.</v>
      </c>
      <c r="BT126" t="str">
        <v>.</v>
      </c>
      <c r="BU126" t="str">
        <v>.</v>
      </c>
      <c r="BV126" t="str">
        <v>.</v>
      </c>
      <c r="BW126" t="str">
        <v>.</v>
      </c>
      <c r="BX126" t="str">
        <v>.</v>
      </c>
      <c r="BY126" t="str">
        <v>.</v>
      </c>
      <c r="BZ126" t="str">
        <v>.</v>
      </c>
      <c r="CA126" t="str">
        <v>.</v>
      </c>
      <c r="CB126" t="str">
        <v>.</v>
      </c>
      <c r="CC126" t="str">
        <v>.</v>
      </c>
      <c r="CD126" t="str">
        <v>.</v>
      </c>
      <c r="CE126" t="str">
        <v>.</v>
      </c>
      <c r="CF126" t="str">
        <v>.</v>
      </c>
      <c r="CG126" t="str">
        <v>.</v>
      </c>
      <c r="CH126" t="str">
        <v>.</v>
      </c>
      <c r="CI126" t="str">
        <v>.</v>
      </c>
      <c r="CJ126" t="str">
        <v>.</v>
      </c>
      <c r="CK126" t="str">
        <v>.</v>
      </c>
      <c r="CL126" t="str">
        <v>.</v>
      </c>
      <c r="CM126" t="str">
        <v>.</v>
      </c>
      <c r="CN126" t="str">
        <v>.</v>
      </c>
      <c r="CO126" t="str">
        <v>.</v>
      </c>
      <c r="CP126" t="str">
        <v>.</v>
      </c>
      <c r="CQ126" t="str">
        <v>.</v>
      </c>
      <c r="CR126" t="str">
        <v>.</v>
      </c>
      <c r="CS126" t="str">
        <v>.</v>
      </c>
      <c r="CT126" t="str">
        <v>.</v>
      </c>
      <c r="CU126" t="str">
        <v>#</v>
      </c>
      <c r="CV126" t="str">
        <v>.</v>
      </c>
      <c r="CW126" t="str">
        <v>.</v>
      </c>
      <c r="CX126" t="str">
        <v>.</v>
      </c>
      <c r="CY126" t="str">
        <v>.</v>
      </c>
      <c r="CZ126" t="str">
        <v>.</v>
      </c>
      <c r="DA126" t="str">
        <v>.</v>
      </c>
      <c r="DB126" t="str">
        <v>.</v>
      </c>
      <c r="DC126" t="str">
        <v>.</v>
      </c>
      <c r="DD126" t="str">
        <v>.</v>
      </c>
      <c r="DE126" t="str">
        <v>.</v>
      </c>
      <c r="DF126" t="str">
        <v>.</v>
      </c>
      <c r="DG126" t="str">
        <v>.</v>
      </c>
      <c r="DH126" t="str">
        <v>.</v>
      </c>
      <c r="DI126" t="str">
        <v>.</v>
      </c>
      <c r="DJ126" t="str">
        <v>.</v>
      </c>
      <c r="DK126" t="str">
        <v>.</v>
      </c>
      <c r="DL126" t="str">
        <v>.</v>
      </c>
      <c r="DM126" t="str">
        <v>.</v>
      </c>
      <c r="DN126" t="str">
        <v>.</v>
      </c>
      <c r="DO126" t="str">
        <v>.</v>
      </c>
      <c r="DP126" t="str">
        <v>.</v>
      </c>
      <c r="DQ126" t="str">
        <v>.</v>
      </c>
      <c r="DR126" t="str">
        <v>.</v>
      </c>
      <c r="DS126" t="str">
        <v>.</v>
      </c>
      <c r="DT126" t="str">
        <v>.</v>
      </c>
      <c r="DU126" t="str">
        <v>.</v>
      </c>
      <c r="DV126" t="str">
        <v>.</v>
      </c>
      <c r="DW126" t="str">
        <v>.</v>
      </c>
      <c r="DX126" t="str">
        <v>.</v>
      </c>
      <c r="DY126" t="str">
        <v>.</v>
      </c>
      <c r="DZ126" t="str">
        <v>.</v>
      </c>
      <c r="EA126" t="str">
        <v>.</v>
      </c>
      <c r="EB126" t="str">
        <v>.</v>
      </c>
      <c r="ED126">
        <v>861173</v>
      </c>
      <c r="EE126">
        <v>85117</v>
      </c>
      <c r="EF126" s="3" cm="1">
        <f t="array" ref="EF1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"#")*(_xlpm.x&lt;&gt;EE126), _xlpm.x * 10 + _xlpm.d), 0), _xlfn.XLOOKUP(TRUE, ISNUMBER(_xlpm.b), _xlpm.b)))))</f>
        <v>0</v>
      </c>
      <c r="EH126">
        <v>0</v>
      </c>
    </row>
    <row r="127" spans="1:138">
      <c r="A127" s="1" t="s">
        <v>124</v>
      </c>
      <c r="B127" t="s">
        <v>156</v>
      </c>
      <c r="C127" t="str">
        <v>#</v>
      </c>
      <c r="D127" t="str">
        <v>.</v>
      </c>
      <c r="E127" t="str">
        <v>.</v>
      </c>
      <c r="F127" t="str">
        <v>.</v>
      </c>
      <c r="G127" t="str">
        <v>.</v>
      </c>
      <c r="H127" t="str">
        <v>.</v>
      </c>
      <c r="I127" t="str">
        <v>.</v>
      </c>
      <c r="J127" t="str">
        <v>.</v>
      </c>
      <c r="K127" t="str">
        <v>.</v>
      </c>
      <c r="L127" t="str">
        <v>.</v>
      </c>
      <c r="M127" t="str">
        <v>.</v>
      </c>
      <c r="N127" t="str">
        <v>.</v>
      </c>
      <c r="O127" t="str">
        <v>.</v>
      </c>
      <c r="P127" t="str">
        <v>.</v>
      </c>
      <c r="Q127" t="str">
        <v>.</v>
      </c>
      <c r="R127" t="str">
        <v>.</v>
      </c>
      <c r="S127" t="str">
        <v>.</v>
      </c>
      <c r="T127" t="str">
        <v>.</v>
      </c>
      <c r="U127" t="str">
        <v>.</v>
      </c>
      <c r="V127" t="str">
        <v>.</v>
      </c>
      <c r="W127" t="str">
        <v>.</v>
      </c>
      <c r="X127" t="str">
        <v>.</v>
      </c>
      <c r="Y127" t="str">
        <v>.</v>
      </c>
      <c r="Z127" t="str">
        <v>.</v>
      </c>
      <c r="AA127" t="str">
        <v>.</v>
      </c>
      <c r="AB127" t="str">
        <v>.</v>
      </c>
      <c r="AC127" t="str">
        <v>.</v>
      </c>
      <c r="AD127" t="str">
        <v>.</v>
      </c>
      <c r="AE127" t="str">
        <v>.</v>
      </c>
      <c r="AF127" t="str">
        <v>.</v>
      </c>
      <c r="AG127" t="str">
        <v>.</v>
      </c>
      <c r="AH127" t="str">
        <v>.</v>
      </c>
      <c r="AI127" t="str">
        <v>.</v>
      </c>
      <c r="AJ127" t="str">
        <v>.</v>
      </c>
      <c r="AK127" t="str">
        <v>.</v>
      </c>
      <c r="AL127" t="str">
        <v>.</v>
      </c>
      <c r="AM127" t="str">
        <v>.</v>
      </c>
      <c r="AN127" t="str">
        <v>.</v>
      </c>
      <c r="AO127" t="str">
        <v>#</v>
      </c>
      <c r="AP127" t="str">
        <v>.</v>
      </c>
      <c r="AQ127" t="str">
        <v>.</v>
      </c>
      <c r="AR127" t="str">
        <v>.</v>
      </c>
      <c r="AS127" t="str">
        <v>.</v>
      </c>
      <c r="AT127" t="str">
        <v>.</v>
      </c>
      <c r="AU127" t="str">
        <v>.</v>
      </c>
      <c r="AV127" t="str">
        <v>.</v>
      </c>
      <c r="AW127" t="str">
        <v>#</v>
      </c>
      <c r="AX127" t="str">
        <v>.</v>
      </c>
      <c r="AY127" t="str">
        <v>.</v>
      </c>
      <c r="AZ127" t="str">
        <v>.</v>
      </c>
      <c r="BA127" t="str">
        <v>.</v>
      </c>
      <c r="BB127" t="str">
        <v>.</v>
      </c>
      <c r="BC127" t="str">
        <v>.</v>
      </c>
      <c r="BD127" t="str">
        <v>.</v>
      </c>
      <c r="BE127" t="str">
        <v>.</v>
      </c>
      <c r="BF127" t="str">
        <v>.</v>
      </c>
      <c r="BG127" t="str">
        <v>.</v>
      </c>
      <c r="BH127" t="str">
        <v>.</v>
      </c>
      <c r="BI127" t="str">
        <v>.</v>
      </c>
      <c r="BJ127" t="str">
        <v>.</v>
      </c>
      <c r="BK127" t="str">
        <v>.</v>
      </c>
      <c r="BL127" t="str">
        <v>.</v>
      </c>
      <c r="BM127" t="str">
        <v>.</v>
      </c>
      <c r="BN127" t="str">
        <v>.</v>
      </c>
      <c r="BO127" t="str">
        <v>.</v>
      </c>
      <c r="BP127" t="str">
        <v>#</v>
      </c>
      <c r="BQ127" t="str">
        <v>.</v>
      </c>
      <c r="BR127" t="str">
        <v>.</v>
      </c>
      <c r="BS127" t="str">
        <v>.</v>
      </c>
      <c r="BT127" t="str">
        <v>.</v>
      </c>
      <c r="BU127" t="str">
        <v>.</v>
      </c>
      <c r="BV127" t="str">
        <v>.</v>
      </c>
      <c r="BW127" t="str">
        <v>.</v>
      </c>
      <c r="BX127" t="str">
        <v>.</v>
      </c>
      <c r="BY127" t="str">
        <v>.</v>
      </c>
      <c r="BZ127" t="str">
        <v>.</v>
      </c>
      <c r="CA127" t="str">
        <v>.</v>
      </c>
      <c r="CB127" t="str">
        <v>.</v>
      </c>
      <c r="CC127" t="str">
        <v>.</v>
      </c>
      <c r="CD127" t="str">
        <v>.</v>
      </c>
      <c r="CE127" t="str">
        <v>.</v>
      </c>
      <c r="CF127" t="str">
        <v>.</v>
      </c>
      <c r="CG127" t="str">
        <v>.</v>
      </c>
      <c r="CH127" t="str">
        <v>.</v>
      </c>
      <c r="CI127" t="str">
        <v>#</v>
      </c>
      <c r="CJ127" t="str">
        <v>.</v>
      </c>
      <c r="CK127" t="str">
        <v>.</v>
      </c>
      <c r="CL127" t="str">
        <v>.</v>
      </c>
      <c r="CM127" t="str">
        <v>.</v>
      </c>
      <c r="CN127" t="str">
        <v>.</v>
      </c>
      <c r="CO127" t="str">
        <v>.</v>
      </c>
      <c r="CP127" t="str">
        <v>.</v>
      </c>
      <c r="CQ127" t="str">
        <v>.</v>
      </c>
      <c r="CR127" t="str">
        <v>.</v>
      </c>
      <c r="CS127" t="str">
        <v>.</v>
      </c>
      <c r="CT127" t="str">
        <v>.</v>
      </c>
      <c r="CU127" t="str">
        <v>.</v>
      </c>
      <c r="CV127" t="str">
        <v>#</v>
      </c>
      <c r="CW127" t="str">
        <v>.</v>
      </c>
      <c r="CX127" t="str">
        <v>.</v>
      </c>
      <c r="CY127" t="str">
        <v>.</v>
      </c>
      <c r="CZ127" t="str">
        <v>#</v>
      </c>
      <c r="DA127" t="str">
        <v>.</v>
      </c>
      <c r="DB127" t="str">
        <v>.</v>
      </c>
      <c r="DC127" t="str">
        <v>.</v>
      </c>
      <c r="DD127" t="str">
        <v>.</v>
      </c>
      <c r="DE127" t="str">
        <v>.</v>
      </c>
      <c r="DF127" t="str">
        <v>.</v>
      </c>
      <c r="DG127" t="str">
        <v>#</v>
      </c>
      <c r="DH127" t="str">
        <v>.</v>
      </c>
      <c r="DI127" t="str">
        <v>.</v>
      </c>
      <c r="DJ127" t="str">
        <v>.</v>
      </c>
      <c r="DK127" t="str">
        <v>.</v>
      </c>
      <c r="DL127" t="str">
        <v>.</v>
      </c>
      <c r="DM127" t="str">
        <v>.</v>
      </c>
      <c r="DN127" t="str">
        <v>.</v>
      </c>
      <c r="DO127" t="str">
        <v>.</v>
      </c>
      <c r="DP127" t="str">
        <v>.</v>
      </c>
      <c r="DQ127" t="str">
        <v>#</v>
      </c>
      <c r="DR127" t="str">
        <v>.</v>
      </c>
      <c r="DS127" t="str">
        <v>.</v>
      </c>
      <c r="DT127" t="str">
        <v>.</v>
      </c>
      <c r="DU127" t="str">
        <v>.</v>
      </c>
      <c r="DV127" t="str">
        <v>.</v>
      </c>
      <c r="DW127" t="str">
        <v>.</v>
      </c>
      <c r="DX127" t="str">
        <v>.</v>
      </c>
      <c r="DY127" t="str">
        <v>.</v>
      </c>
      <c r="DZ127" t="str">
        <v>.</v>
      </c>
      <c r="EA127" t="str">
        <v>.</v>
      </c>
      <c r="EB127" t="str">
        <v>.</v>
      </c>
      <c r="ED127">
        <v>871173</v>
      </c>
      <c r="EE127">
        <v>86117</v>
      </c>
      <c r="EF127" s="3" cm="1">
        <f t="array" ref="EF1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"#")*(_xlpm.x&lt;&gt;EE127), _xlpm.x * 10 + _xlpm.d), 0), _xlfn.XLOOKUP(TRUE, ISNUMBER(_xlpm.b), _xlpm.b)))))</f>
        <v>0</v>
      </c>
      <c r="EH127">
        <v>0</v>
      </c>
    </row>
    <row r="128" spans="1:138">
      <c r="A128" s="1" t="s">
        <v>125</v>
      </c>
      <c r="B128" t="s">
        <v>156</v>
      </c>
      <c r="C128" t="str">
        <v>.</v>
      </c>
      <c r="D128" t="str">
        <v>.</v>
      </c>
      <c r="E128" t="str">
        <v>.</v>
      </c>
      <c r="F128" t="str">
        <v>.</v>
      </c>
      <c r="G128" t="str">
        <v>.</v>
      </c>
      <c r="H128" t="str">
        <v>.</v>
      </c>
      <c r="I128" t="str">
        <v>.</v>
      </c>
      <c r="J128" t="str">
        <v>#</v>
      </c>
      <c r="K128" t="str">
        <v>#</v>
      </c>
      <c r="L128" t="str">
        <v>.</v>
      </c>
      <c r="M128" t="str">
        <v>.</v>
      </c>
      <c r="N128" t="str">
        <v>.</v>
      </c>
      <c r="O128" t="str">
        <v>.</v>
      </c>
      <c r="P128" t="str">
        <v>.</v>
      </c>
      <c r="Q128" t="str">
        <v>.</v>
      </c>
      <c r="R128" t="str">
        <v>.</v>
      </c>
      <c r="S128" t="str">
        <v>.</v>
      </c>
      <c r="T128" t="str">
        <v>.</v>
      </c>
      <c r="U128" t="str">
        <v>.</v>
      </c>
      <c r="V128" t="str">
        <v>.</v>
      </c>
      <c r="W128" t="str">
        <v>.</v>
      </c>
      <c r="X128" t="str">
        <v>#</v>
      </c>
      <c r="Y128" t="str">
        <v>.</v>
      </c>
      <c r="Z128" t="str">
        <v>.</v>
      </c>
      <c r="AA128" t="str">
        <v>.</v>
      </c>
      <c r="AB128" t="str">
        <v>.</v>
      </c>
      <c r="AC128" t="str">
        <v>.</v>
      </c>
      <c r="AD128" t="str">
        <v>.</v>
      </c>
      <c r="AE128" t="str">
        <v>.</v>
      </c>
      <c r="AF128" t="str">
        <v>.</v>
      </c>
      <c r="AG128" t="str">
        <v>.</v>
      </c>
      <c r="AH128" t="str">
        <v>.</v>
      </c>
      <c r="AI128" t="str">
        <v>.</v>
      </c>
      <c r="AJ128" t="str">
        <v>.</v>
      </c>
      <c r="AK128" t="str">
        <v>.</v>
      </c>
      <c r="AL128" t="str">
        <v>#</v>
      </c>
      <c r="AM128" t="str">
        <v>.</v>
      </c>
      <c r="AN128" t="str">
        <v>.</v>
      </c>
      <c r="AO128" t="str">
        <v>.</v>
      </c>
      <c r="AP128" t="str">
        <v>.</v>
      </c>
      <c r="AQ128" t="str">
        <v>.</v>
      </c>
      <c r="AR128" t="str">
        <v>.</v>
      </c>
      <c r="AS128" t="str">
        <v>.</v>
      </c>
      <c r="AT128" t="str">
        <v>.</v>
      </c>
      <c r="AU128" t="str">
        <v>.</v>
      </c>
      <c r="AV128" t="str">
        <v>.</v>
      </c>
      <c r="AW128" t="str">
        <v>.</v>
      </c>
      <c r="AX128" t="str">
        <v>.</v>
      </c>
      <c r="AY128" t="str">
        <v>.</v>
      </c>
      <c r="AZ128" t="str">
        <v>.</v>
      </c>
      <c r="BA128" t="str">
        <v>#</v>
      </c>
      <c r="BB128" t="str">
        <v>.</v>
      </c>
      <c r="BC128" t="str">
        <v>.</v>
      </c>
      <c r="BD128" t="str">
        <v>.</v>
      </c>
      <c r="BE128" t="str">
        <v>.</v>
      </c>
      <c r="BF128" t="str">
        <v>.</v>
      </c>
      <c r="BG128" t="str">
        <v>#</v>
      </c>
      <c r="BH128" t="str">
        <v>.</v>
      </c>
      <c r="BI128" t="str">
        <v>.</v>
      </c>
      <c r="BJ128" t="str">
        <v>.</v>
      </c>
      <c r="BK128" t="str">
        <v>.</v>
      </c>
      <c r="BL128" t="str">
        <v>.</v>
      </c>
      <c r="BM128" t="str">
        <v>.</v>
      </c>
      <c r="BN128" t="str">
        <v>.</v>
      </c>
      <c r="BO128" t="str">
        <v>.</v>
      </c>
      <c r="BP128" t="str">
        <v>#</v>
      </c>
      <c r="BQ128" t="str">
        <v>.</v>
      </c>
      <c r="BR128" t="str">
        <v>.</v>
      </c>
      <c r="BS128" t="str">
        <v>.</v>
      </c>
      <c r="BT128" t="str">
        <v>.</v>
      </c>
      <c r="BU128" t="str">
        <v>.</v>
      </c>
      <c r="BV128" t="str">
        <v>.</v>
      </c>
      <c r="BW128" t="str">
        <v>.</v>
      </c>
      <c r="BX128" t="str">
        <v>.</v>
      </c>
      <c r="BY128" t="str">
        <v>.</v>
      </c>
      <c r="BZ128" t="str">
        <v>.</v>
      </c>
      <c r="CA128" t="str">
        <v>.</v>
      </c>
      <c r="CB128" t="str">
        <v>.</v>
      </c>
      <c r="CC128" t="str">
        <v>.</v>
      </c>
      <c r="CD128" t="str">
        <v>.</v>
      </c>
      <c r="CE128" t="str">
        <v>.</v>
      </c>
      <c r="CF128" t="str">
        <v>.</v>
      </c>
      <c r="CG128" t="str">
        <v>.</v>
      </c>
      <c r="CH128" t="str">
        <v>#</v>
      </c>
      <c r="CI128" t="str">
        <v>.</v>
      </c>
      <c r="CJ128" t="str">
        <v>.</v>
      </c>
      <c r="CK128" t="str">
        <v>#</v>
      </c>
      <c r="CL128" t="str">
        <v>.</v>
      </c>
      <c r="CM128" t="str">
        <v>.</v>
      </c>
      <c r="CN128" t="str">
        <v>.</v>
      </c>
      <c r="CO128" t="str">
        <v>.</v>
      </c>
      <c r="CP128" t="str">
        <v>.</v>
      </c>
      <c r="CQ128" t="str">
        <v>.</v>
      </c>
      <c r="CR128" t="str">
        <v>.</v>
      </c>
      <c r="CS128" t="str">
        <v>.</v>
      </c>
      <c r="CT128" t="str">
        <v>.</v>
      </c>
      <c r="CU128" t="str">
        <v>.</v>
      </c>
      <c r="CV128" t="str">
        <v>#</v>
      </c>
      <c r="CW128" t="str">
        <v>.</v>
      </c>
      <c r="CX128" t="str">
        <v>.</v>
      </c>
      <c r="CY128" t="str">
        <v>.</v>
      </c>
      <c r="CZ128" t="str">
        <v>.</v>
      </c>
      <c r="DA128" t="str">
        <v>.</v>
      </c>
      <c r="DB128" t="str">
        <v>.</v>
      </c>
      <c r="DC128" t="str">
        <v>.</v>
      </c>
      <c r="DD128" t="str">
        <v>.</v>
      </c>
      <c r="DE128" t="str">
        <v>.</v>
      </c>
      <c r="DF128" t="str">
        <v>.</v>
      </c>
      <c r="DG128" t="str">
        <v>.</v>
      </c>
      <c r="DH128" t="str">
        <v>.</v>
      </c>
      <c r="DI128" t="str">
        <v>.</v>
      </c>
      <c r="DJ128" t="str">
        <v>.</v>
      </c>
      <c r="DK128" t="str">
        <v>.</v>
      </c>
      <c r="DL128" t="str">
        <v>.</v>
      </c>
      <c r="DM128" t="str">
        <v>.</v>
      </c>
      <c r="DN128" t="str">
        <v>.</v>
      </c>
      <c r="DO128" t="str">
        <v>.</v>
      </c>
      <c r="DP128" t="str">
        <v>.</v>
      </c>
      <c r="DQ128" t="str">
        <v>.</v>
      </c>
      <c r="DR128" t="str">
        <v>.</v>
      </c>
      <c r="DS128" t="str">
        <v>#</v>
      </c>
      <c r="DT128" t="str">
        <v>.</v>
      </c>
      <c r="DU128" t="str">
        <v>.</v>
      </c>
      <c r="DV128" t="str">
        <v>#</v>
      </c>
      <c r="DW128" t="str">
        <v>.</v>
      </c>
      <c r="DX128" t="str">
        <v>.</v>
      </c>
      <c r="DY128" t="str">
        <v>.</v>
      </c>
      <c r="DZ128" t="str">
        <v>.</v>
      </c>
      <c r="EA128" t="str">
        <v>.</v>
      </c>
      <c r="EB128" t="str">
        <v>.</v>
      </c>
      <c r="ED128">
        <v>881173</v>
      </c>
      <c r="EE128">
        <v>87117</v>
      </c>
      <c r="EF128" s="3" cm="1">
        <f t="array" ref="EF1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"#")*(_xlpm.x&lt;&gt;EE128), _xlpm.x * 10 + _xlpm.d), 0), _xlfn.XLOOKUP(TRUE, ISNUMBER(_xlpm.b), _xlpm.b)))))</f>
        <v>0</v>
      </c>
      <c r="EH128">
        <v>0</v>
      </c>
    </row>
    <row r="129" spans="1:138">
      <c r="A129" s="1" t="s">
        <v>126</v>
      </c>
      <c r="B129" t="s">
        <v>156</v>
      </c>
      <c r="C129" t="str">
        <v>.</v>
      </c>
      <c r="D129" t="str">
        <v>.</v>
      </c>
      <c r="E129" t="str">
        <v>.</v>
      </c>
      <c r="F129" t="str">
        <v>.</v>
      </c>
      <c r="G129" t="str">
        <v>.</v>
      </c>
      <c r="H129" t="str">
        <v>.</v>
      </c>
      <c r="I129" t="str">
        <v>#</v>
      </c>
      <c r="J129" t="str">
        <v>.</v>
      </c>
      <c r="K129" t="str">
        <v>.</v>
      </c>
      <c r="L129" t="str">
        <v>.</v>
      </c>
      <c r="M129" t="str">
        <v>.</v>
      </c>
      <c r="N129" t="str">
        <v>.</v>
      </c>
      <c r="O129" t="str">
        <v>.</v>
      </c>
      <c r="P129" t="str">
        <v>#</v>
      </c>
      <c r="Q129" t="str">
        <v>.</v>
      </c>
      <c r="R129" t="str">
        <v>.</v>
      </c>
      <c r="S129" t="str">
        <v>.</v>
      </c>
      <c r="T129" t="str">
        <v>.</v>
      </c>
      <c r="U129" t="str">
        <v>.</v>
      </c>
      <c r="V129" t="str">
        <v>.</v>
      </c>
      <c r="W129" t="str">
        <v>.</v>
      </c>
      <c r="X129" t="str">
        <v>.</v>
      </c>
      <c r="Y129" t="str">
        <v>.</v>
      </c>
      <c r="Z129" t="str">
        <v>.</v>
      </c>
      <c r="AA129" t="str">
        <v>.</v>
      </c>
      <c r="AB129" t="str">
        <v>.</v>
      </c>
      <c r="AC129" t="str">
        <v>.</v>
      </c>
      <c r="AD129" t="str">
        <v>#</v>
      </c>
      <c r="AE129" t="str">
        <v>.</v>
      </c>
      <c r="AF129" t="str">
        <v>.</v>
      </c>
      <c r="AG129" t="str">
        <v>.</v>
      </c>
      <c r="AH129" t="str">
        <v>.</v>
      </c>
      <c r="AI129" t="str">
        <v>#</v>
      </c>
      <c r="AJ129" t="str">
        <v>.</v>
      </c>
      <c r="AK129" t="str">
        <v>.</v>
      </c>
      <c r="AL129" t="str">
        <v>.</v>
      </c>
      <c r="AM129" t="str">
        <v>.</v>
      </c>
      <c r="AN129" t="str">
        <v>.</v>
      </c>
      <c r="AO129" t="str">
        <v>.</v>
      </c>
      <c r="AP129" t="str">
        <v>.</v>
      </c>
      <c r="AQ129" t="str">
        <v>.</v>
      </c>
      <c r="AR129" t="str">
        <v>.</v>
      </c>
      <c r="AS129" t="str">
        <v>.</v>
      </c>
      <c r="AT129" t="str">
        <v>.</v>
      </c>
      <c r="AU129" t="str">
        <v>.</v>
      </c>
      <c r="AV129" t="str">
        <v>.</v>
      </c>
      <c r="AW129" t="str">
        <v>.</v>
      </c>
      <c r="AX129" t="str">
        <v>.</v>
      </c>
      <c r="AY129" t="str">
        <v>#</v>
      </c>
      <c r="AZ129" t="str">
        <v>.</v>
      </c>
      <c r="BA129" t="str">
        <v>.</v>
      </c>
      <c r="BB129" t="str">
        <v>.</v>
      </c>
      <c r="BC129" t="str">
        <v>.</v>
      </c>
      <c r="BD129" t="str">
        <v>.</v>
      </c>
      <c r="BE129" t="str">
        <v>.</v>
      </c>
      <c r="BF129" t="str">
        <v>.</v>
      </c>
      <c r="BG129" t="str">
        <v>#</v>
      </c>
      <c r="BH129" t="str">
        <v>.</v>
      </c>
      <c r="BI129" t="str">
        <v>.</v>
      </c>
      <c r="BJ129" t="str">
        <v>.</v>
      </c>
      <c r="BK129" t="str">
        <v>.</v>
      </c>
      <c r="BL129" t="str">
        <v>.</v>
      </c>
      <c r="BM129" t="str">
        <v>.</v>
      </c>
      <c r="BN129" t="str">
        <v>.</v>
      </c>
      <c r="BO129" t="str">
        <v>.</v>
      </c>
      <c r="BP129" t="str">
        <v>.</v>
      </c>
      <c r="BQ129" t="str">
        <v>.</v>
      </c>
      <c r="BR129" t="str">
        <v>.</v>
      </c>
      <c r="BS129" t="str">
        <v>.</v>
      </c>
      <c r="BT129" t="str">
        <v>.</v>
      </c>
      <c r="BU129" t="str">
        <v>.</v>
      </c>
      <c r="BV129" t="str">
        <v>.</v>
      </c>
      <c r="BW129" t="str">
        <v>.</v>
      </c>
      <c r="BX129" t="str">
        <v>.</v>
      </c>
      <c r="BY129" t="str">
        <v>.</v>
      </c>
      <c r="BZ129" t="str">
        <v>.</v>
      </c>
      <c r="CA129" t="str">
        <v>.</v>
      </c>
      <c r="CB129" t="str">
        <v>#</v>
      </c>
      <c r="CC129" t="str">
        <v>#</v>
      </c>
      <c r="CD129" t="str">
        <v>.</v>
      </c>
      <c r="CE129" t="str">
        <v>.</v>
      </c>
      <c r="CF129" t="str">
        <v>.</v>
      </c>
      <c r="CG129" t="str">
        <v>.</v>
      </c>
      <c r="CH129" t="str">
        <v>.</v>
      </c>
      <c r="CI129" t="str">
        <v>.</v>
      </c>
      <c r="CJ129" t="str">
        <v>.</v>
      </c>
      <c r="CK129" t="str">
        <v>.</v>
      </c>
      <c r="CL129" t="str">
        <v>.</v>
      </c>
      <c r="CM129" t="str">
        <v>.</v>
      </c>
      <c r="CN129" t="str">
        <v>.</v>
      </c>
      <c r="CO129" t="str">
        <v>.</v>
      </c>
      <c r="CP129" t="str">
        <v>.</v>
      </c>
      <c r="CQ129" t="str">
        <v>.</v>
      </c>
      <c r="CR129" t="str">
        <v>.</v>
      </c>
      <c r="CS129" t="str">
        <v>.</v>
      </c>
      <c r="CT129" t="str">
        <v>.</v>
      </c>
      <c r="CU129" t="str">
        <v>.</v>
      </c>
      <c r="CV129" t="str">
        <v>.</v>
      </c>
      <c r="CW129" t="str">
        <v>.</v>
      </c>
      <c r="CX129" t="str">
        <v>.</v>
      </c>
      <c r="CY129" t="str">
        <v>.</v>
      </c>
      <c r="CZ129" t="str">
        <v>.</v>
      </c>
      <c r="DA129" t="str">
        <v>.</v>
      </c>
      <c r="DB129" t="str">
        <v>.</v>
      </c>
      <c r="DC129" t="str">
        <v>.</v>
      </c>
      <c r="DD129" t="str">
        <v>.</v>
      </c>
      <c r="DE129" t="str">
        <v>.</v>
      </c>
      <c r="DF129" t="str">
        <v>.</v>
      </c>
      <c r="DG129" t="str">
        <v>.</v>
      </c>
      <c r="DH129" t="str">
        <v>.</v>
      </c>
      <c r="DI129" t="str">
        <v>.</v>
      </c>
      <c r="DJ129" t="str">
        <v>.</v>
      </c>
      <c r="DK129" t="str">
        <v>.</v>
      </c>
      <c r="DL129" t="str">
        <v>.</v>
      </c>
      <c r="DM129" t="str">
        <v>.</v>
      </c>
      <c r="DN129" t="str">
        <v>.</v>
      </c>
      <c r="DO129" t="str">
        <v>.</v>
      </c>
      <c r="DP129" t="str">
        <v>.</v>
      </c>
      <c r="DQ129" t="str">
        <v>.</v>
      </c>
      <c r="DR129" t="str">
        <v>.</v>
      </c>
      <c r="DS129" t="str">
        <v>.</v>
      </c>
      <c r="DT129" t="str">
        <v>.</v>
      </c>
      <c r="DU129" t="str">
        <v>.</v>
      </c>
      <c r="DV129" t="str">
        <v>.</v>
      </c>
      <c r="DW129" t="str">
        <v>.</v>
      </c>
      <c r="DX129" t="str">
        <v>.</v>
      </c>
      <c r="DY129" t="str">
        <v>.</v>
      </c>
      <c r="DZ129" t="str">
        <v>.</v>
      </c>
      <c r="EA129" t="str">
        <v>#</v>
      </c>
      <c r="EB129" t="str">
        <v>#</v>
      </c>
      <c r="ED129">
        <v>891173</v>
      </c>
      <c r="EE129">
        <v>88117</v>
      </c>
      <c r="EF129" s="3" cm="1">
        <f t="array" ref="EF1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"#")*(_xlpm.x&lt;&gt;EE129), _xlpm.x * 10 + _xlpm.d), 0), _xlfn.XLOOKUP(TRUE, ISNUMBER(_xlpm.b), _xlpm.b)))))</f>
        <v>0</v>
      </c>
      <c r="EH129">
        <v>0</v>
      </c>
    </row>
    <row r="130" spans="1:138">
      <c r="A130" s="1" t="s">
        <v>127</v>
      </c>
      <c r="B130" t="s">
        <v>156</v>
      </c>
      <c r="C130" t="str">
        <v>.</v>
      </c>
      <c r="D130" t="str">
        <v>.</v>
      </c>
      <c r="E130" t="str">
        <v>.</v>
      </c>
      <c r="F130" t="str">
        <v>.</v>
      </c>
      <c r="G130" t="str">
        <v>.</v>
      </c>
      <c r="H130" t="str">
        <v>.</v>
      </c>
      <c r="I130" t="str">
        <v>.</v>
      </c>
      <c r="J130" t="str">
        <v>.</v>
      </c>
      <c r="K130" t="str">
        <v>.</v>
      </c>
      <c r="L130" t="str">
        <v>.</v>
      </c>
      <c r="M130" t="str">
        <v>.</v>
      </c>
      <c r="N130" t="str">
        <v>.</v>
      </c>
      <c r="O130" t="str">
        <v>.</v>
      </c>
      <c r="P130" t="str">
        <v>.</v>
      </c>
      <c r="Q130" t="str">
        <v>.</v>
      </c>
      <c r="R130" t="str">
        <v>#</v>
      </c>
      <c r="S130" t="str">
        <v>.</v>
      </c>
      <c r="T130" t="str">
        <v>.</v>
      </c>
      <c r="U130" t="str">
        <v>.</v>
      </c>
      <c r="V130" t="str">
        <v>.</v>
      </c>
      <c r="W130" t="str">
        <v>.</v>
      </c>
      <c r="X130" t="str">
        <v>.</v>
      </c>
      <c r="Y130" t="str">
        <v>.</v>
      </c>
      <c r="Z130" t="str">
        <v>.</v>
      </c>
      <c r="AA130" t="str">
        <v>#</v>
      </c>
      <c r="AB130" t="str">
        <v>.</v>
      </c>
      <c r="AC130" t="str">
        <v>.</v>
      </c>
      <c r="AD130" t="str">
        <v>.</v>
      </c>
      <c r="AE130" t="str">
        <v>.</v>
      </c>
      <c r="AF130" t="str">
        <v>.</v>
      </c>
      <c r="AG130" t="str">
        <v>.</v>
      </c>
      <c r="AH130" t="str">
        <v>.</v>
      </c>
      <c r="AI130" t="str">
        <v>.</v>
      </c>
      <c r="AJ130" t="str">
        <v>#</v>
      </c>
      <c r="AK130" t="str">
        <v>.</v>
      </c>
      <c r="AL130" t="str">
        <v>.</v>
      </c>
      <c r="AM130" t="str">
        <v>.</v>
      </c>
      <c r="AN130" t="str">
        <v>.</v>
      </c>
      <c r="AO130" t="str">
        <v>.</v>
      </c>
      <c r="AP130" t="str">
        <v>.</v>
      </c>
      <c r="AQ130" t="str">
        <v>.</v>
      </c>
      <c r="AR130" t="str">
        <v>.</v>
      </c>
      <c r="AS130" t="str">
        <v>.</v>
      </c>
      <c r="AT130" t="str">
        <v>.</v>
      </c>
      <c r="AU130" t="str">
        <v>.</v>
      </c>
      <c r="AV130" t="str">
        <v>.</v>
      </c>
      <c r="AW130" t="str">
        <v>.</v>
      </c>
      <c r="AX130" t="str">
        <v>.</v>
      </c>
      <c r="AY130" t="str">
        <v>.</v>
      </c>
      <c r="AZ130" t="str">
        <v>.</v>
      </c>
      <c r="BA130" t="str">
        <v>.</v>
      </c>
      <c r="BB130" t="str">
        <v>.</v>
      </c>
      <c r="BC130" t="str">
        <v>.</v>
      </c>
      <c r="BD130" t="str">
        <v>.</v>
      </c>
      <c r="BE130" t="str">
        <v>.</v>
      </c>
      <c r="BF130" t="str">
        <v>.</v>
      </c>
      <c r="BG130" t="str">
        <v>.</v>
      </c>
      <c r="BH130" t="str">
        <v>.</v>
      </c>
      <c r="BI130" t="str">
        <v>#</v>
      </c>
      <c r="BJ130" t="str">
        <v>.</v>
      </c>
      <c r="BK130" t="str">
        <v>#</v>
      </c>
      <c r="BL130" t="str">
        <v>.</v>
      </c>
      <c r="BM130" t="str">
        <v>.</v>
      </c>
      <c r="BN130" t="str">
        <v>.</v>
      </c>
      <c r="BO130" t="str">
        <v>.</v>
      </c>
      <c r="BP130" t="str">
        <v>.</v>
      </c>
      <c r="BQ130" t="str">
        <v>.</v>
      </c>
      <c r="BR130" t="str">
        <v>.</v>
      </c>
      <c r="BS130" t="str">
        <v>.</v>
      </c>
      <c r="BT130" t="str">
        <v>#</v>
      </c>
      <c r="BU130" t="str">
        <v>.</v>
      </c>
      <c r="BV130" t="str">
        <v>.</v>
      </c>
      <c r="BW130" t="str">
        <v>.</v>
      </c>
      <c r="BX130" t="str">
        <v>.</v>
      </c>
      <c r="BY130" t="str">
        <v>.</v>
      </c>
      <c r="BZ130" t="str">
        <v>.</v>
      </c>
      <c r="CA130" t="str">
        <v>.</v>
      </c>
      <c r="CB130" t="str">
        <v>.</v>
      </c>
      <c r="CC130" t="str">
        <v>.</v>
      </c>
      <c r="CD130" t="str">
        <v>.</v>
      </c>
      <c r="CE130" t="str">
        <v>.</v>
      </c>
      <c r="CF130" t="str">
        <v>.</v>
      </c>
      <c r="CG130" t="str">
        <v>.</v>
      </c>
      <c r="CH130" t="str">
        <v>#</v>
      </c>
      <c r="CI130" t="str">
        <v>.</v>
      </c>
      <c r="CJ130" t="str">
        <v>.</v>
      </c>
      <c r="CK130" t="str">
        <v>.</v>
      </c>
      <c r="CL130" t="str">
        <v>.</v>
      </c>
      <c r="CM130" t="str">
        <v>.</v>
      </c>
      <c r="CN130" t="str">
        <v>.</v>
      </c>
      <c r="CO130" t="str">
        <v>.</v>
      </c>
      <c r="CP130" t="str">
        <v>.</v>
      </c>
      <c r="CQ130" t="str">
        <v>.</v>
      </c>
      <c r="CR130" t="str">
        <v>.</v>
      </c>
      <c r="CS130" t="str">
        <v>.</v>
      </c>
      <c r="CT130" t="str">
        <v>.</v>
      </c>
      <c r="CU130" t="str">
        <v>.</v>
      </c>
      <c r="CV130" t="str">
        <v>.</v>
      </c>
      <c r="CW130" t="str">
        <v>.</v>
      </c>
      <c r="CX130" t="str">
        <v>.</v>
      </c>
      <c r="CY130" t="str">
        <v>.</v>
      </c>
      <c r="CZ130" t="str">
        <v>.</v>
      </c>
      <c r="DA130" t="str">
        <v>.</v>
      </c>
      <c r="DB130" t="str">
        <v>.</v>
      </c>
      <c r="DC130" t="str">
        <v>.</v>
      </c>
      <c r="DD130" t="str">
        <v>.</v>
      </c>
      <c r="DE130" t="str">
        <v>.</v>
      </c>
      <c r="DF130" t="str">
        <v>.</v>
      </c>
      <c r="DG130" t="str">
        <v>.</v>
      </c>
      <c r="DH130" t="str">
        <v>.</v>
      </c>
      <c r="DI130" t="str">
        <v>.</v>
      </c>
      <c r="DJ130" t="str">
        <v>.</v>
      </c>
      <c r="DK130" t="str">
        <v>.</v>
      </c>
      <c r="DL130" t="str">
        <v>.</v>
      </c>
      <c r="DM130" t="str">
        <v>.</v>
      </c>
      <c r="DN130" t="str">
        <v>.</v>
      </c>
      <c r="DO130" t="str">
        <v>.</v>
      </c>
      <c r="DP130" t="str">
        <v>.</v>
      </c>
      <c r="DQ130" t="str">
        <v>.</v>
      </c>
      <c r="DR130" t="str">
        <v>#</v>
      </c>
      <c r="DS130" t="str">
        <v>.</v>
      </c>
      <c r="DT130" t="str">
        <v>.</v>
      </c>
      <c r="DU130" t="str">
        <v>.</v>
      </c>
      <c r="DV130" t="str">
        <v>#</v>
      </c>
      <c r="DW130" t="str">
        <v>#</v>
      </c>
      <c r="DX130" t="str">
        <v>.</v>
      </c>
      <c r="DY130" t="str">
        <v>.</v>
      </c>
      <c r="DZ130" t="str">
        <v>.</v>
      </c>
      <c r="EA130" t="str">
        <v>.</v>
      </c>
      <c r="EB130" t="str">
        <v>.</v>
      </c>
      <c r="ED130">
        <v>901173</v>
      </c>
      <c r="EE130">
        <v>89117</v>
      </c>
      <c r="EF130" s="3" cm="1">
        <f t="array" ref="EF1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"#")*(_xlpm.x&lt;&gt;EE130), _xlpm.x * 10 + _xlpm.d), 0), _xlfn.XLOOKUP(TRUE, ISNUMBER(_xlpm.b), _xlpm.b)))))</f>
        <v>0</v>
      </c>
      <c r="EH130">
        <v>0</v>
      </c>
    </row>
    <row r="131" spans="1:138">
      <c r="A131" s="1" t="s">
        <v>128</v>
      </c>
      <c r="B131" t="s">
        <v>156</v>
      </c>
      <c r="C131" t="str">
        <v>.</v>
      </c>
      <c r="D131" t="str">
        <v>.</v>
      </c>
      <c r="E131" t="str">
        <v>.</v>
      </c>
      <c r="F131" t="str">
        <v>.</v>
      </c>
      <c r="G131" t="str">
        <v>.</v>
      </c>
      <c r="H131" t="str">
        <v>.</v>
      </c>
      <c r="I131" t="str">
        <v>.</v>
      </c>
      <c r="J131" t="str">
        <v>.</v>
      </c>
      <c r="K131" t="str">
        <v>.</v>
      </c>
      <c r="L131" t="str">
        <v>.</v>
      </c>
      <c r="M131" t="str">
        <v>.</v>
      </c>
      <c r="N131" t="str">
        <v>.</v>
      </c>
      <c r="O131" t="str">
        <v>.</v>
      </c>
      <c r="P131" t="str">
        <v>.</v>
      </c>
      <c r="Q131" t="str">
        <v>.</v>
      </c>
      <c r="R131" t="str">
        <v>.</v>
      </c>
      <c r="S131" t="str">
        <v>#</v>
      </c>
      <c r="T131" t="str">
        <v>.</v>
      </c>
      <c r="U131" t="str">
        <v>.</v>
      </c>
      <c r="V131" t="str">
        <v>.</v>
      </c>
      <c r="W131" t="str">
        <v>.</v>
      </c>
      <c r="X131" t="str">
        <v>.</v>
      </c>
      <c r="Y131" t="str">
        <v>.</v>
      </c>
      <c r="Z131" t="str">
        <v>.</v>
      </c>
      <c r="AA131" t="str">
        <v>.</v>
      </c>
      <c r="AB131" t="str">
        <v>.</v>
      </c>
      <c r="AC131" t="str">
        <v>.</v>
      </c>
      <c r="AD131" t="str">
        <v>.</v>
      </c>
      <c r="AE131" t="str">
        <v>.</v>
      </c>
      <c r="AF131" t="str">
        <v>.</v>
      </c>
      <c r="AG131" t="str">
        <v>.</v>
      </c>
      <c r="AH131" t="str">
        <v>.</v>
      </c>
      <c r="AI131" t="str">
        <v>.</v>
      </c>
      <c r="AJ131" t="str">
        <v>.</v>
      </c>
      <c r="AK131" t="str">
        <v>.</v>
      </c>
      <c r="AL131" t="str">
        <v>.</v>
      </c>
      <c r="AM131" t="str">
        <v>.</v>
      </c>
      <c r="AN131" t="str">
        <v>.</v>
      </c>
      <c r="AO131" t="str">
        <v>.</v>
      </c>
      <c r="AP131" t="str">
        <v>.</v>
      </c>
      <c r="AQ131" t="str">
        <v>.</v>
      </c>
      <c r="AR131" t="str">
        <v>#</v>
      </c>
      <c r="AS131" t="str">
        <v>.</v>
      </c>
      <c r="AT131" t="str">
        <v>.</v>
      </c>
      <c r="AU131" t="str">
        <v>.</v>
      </c>
      <c r="AV131" t="str">
        <v>.</v>
      </c>
      <c r="AW131" t="str">
        <v>.</v>
      </c>
      <c r="AX131" t="str">
        <v>.</v>
      </c>
      <c r="AY131" t="str">
        <v>.</v>
      </c>
      <c r="AZ131" t="str">
        <v>#</v>
      </c>
      <c r="BA131" t="str">
        <v>.</v>
      </c>
      <c r="BB131" t="str">
        <v>.</v>
      </c>
      <c r="BC131" t="str">
        <v>.</v>
      </c>
      <c r="BD131" t="str">
        <v>.</v>
      </c>
      <c r="BE131" t="str">
        <v>.</v>
      </c>
      <c r="BF131" t="str">
        <v>.</v>
      </c>
      <c r="BG131" t="str">
        <v>#</v>
      </c>
      <c r="BH131" t="str">
        <v>.</v>
      </c>
      <c r="BI131" t="str">
        <v>.</v>
      </c>
      <c r="BJ131" t="str">
        <v>.</v>
      </c>
      <c r="BK131" t="str">
        <v>.</v>
      </c>
      <c r="BL131" t="str">
        <v>.</v>
      </c>
      <c r="BM131" t="str">
        <v>.</v>
      </c>
      <c r="BN131" t="str">
        <v>.</v>
      </c>
      <c r="BO131" t="str">
        <v>.</v>
      </c>
      <c r="BP131" t="str">
        <v>.</v>
      </c>
      <c r="BQ131" t="str">
        <v>.</v>
      </c>
      <c r="BR131" t="str">
        <v>.</v>
      </c>
      <c r="BS131" t="str">
        <v>.</v>
      </c>
      <c r="BT131" t="str">
        <v>.</v>
      </c>
      <c r="BU131" t="str">
        <v>.</v>
      </c>
      <c r="BV131" t="str">
        <v>.</v>
      </c>
      <c r="BW131" t="str">
        <v>.</v>
      </c>
      <c r="BX131" t="str">
        <v>.</v>
      </c>
      <c r="BY131" t="str">
        <v>.</v>
      </c>
      <c r="BZ131" t="str">
        <v>.</v>
      </c>
      <c r="CA131" t="str">
        <v>.</v>
      </c>
      <c r="CB131" t="str">
        <v>.</v>
      </c>
      <c r="CC131" t="str">
        <v>.</v>
      </c>
      <c r="CD131" t="str">
        <v>.</v>
      </c>
      <c r="CE131" t="str">
        <v>.</v>
      </c>
      <c r="CF131" t="str">
        <v>.</v>
      </c>
      <c r="CG131" t="str">
        <v>.</v>
      </c>
      <c r="CH131" t="str">
        <v>#</v>
      </c>
      <c r="CI131" t="str">
        <v>.</v>
      </c>
      <c r="CJ131" t="str">
        <v>.</v>
      </c>
      <c r="CK131" t="str">
        <v>.</v>
      </c>
      <c r="CL131" t="str">
        <v>.</v>
      </c>
      <c r="CM131" t="str">
        <v>.</v>
      </c>
      <c r="CN131" t="str">
        <v>.</v>
      </c>
      <c r="CO131" t="str">
        <v>.</v>
      </c>
      <c r="CP131" t="str">
        <v>.</v>
      </c>
      <c r="CQ131" t="str">
        <v>.</v>
      </c>
      <c r="CR131" t="str">
        <v>.</v>
      </c>
      <c r="CS131" t="str">
        <v>.</v>
      </c>
      <c r="CT131" t="str">
        <v>.</v>
      </c>
      <c r="CU131" t="str">
        <v>.</v>
      </c>
      <c r="CV131" t="str">
        <v>.</v>
      </c>
      <c r="CW131" t="str">
        <v>.</v>
      </c>
      <c r="CX131" t="str">
        <v>.</v>
      </c>
      <c r="CY131" t="str">
        <v>#</v>
      </c>
      <c r="CZ131" t="str">
        <v>.</v>
      </c>
      <c r="DA131" t="str">
        <v>.</v>
      </c>
      <c r="DB131" t="str">
        <v>.</v>
      </c>
      <c r="DC131" t="str">
        <v>.</v>
      </c>
      <c r="DD131" t="str">
        <v>.</v>
      </c>
      <c r="DE131" t="str">
        <v>.</v>
      </c>
      <c r="DF131" t="str">
        <v>.</v>
      </c>
      <c r="DG131" t="str">
        <v>.</v>
      </c>
      <c r="DH131" t="str">
        <v>.</v>
      </c>
      <c r="DI131" t="str">
        <v>.</v>
      </c>
      <c r="DJ131" t="str">
        <v>.</v>
      </c>
      <c r="DK131" t="str">
        <v>.</v>
      </c>
      <c r="DL131" t="str">
        <v>#</v>
      </c>
      <c r="DM131" t="str">
        <v>.</v>
      </c>
      <c r="DN131" t="str">
        <v>.</v>
      </c>
      <c r="DO131" t="str">
        <v>.</v>
      </c>
      <c r="DP131" t="str">
        <v>#</v>
      </c>
      <c r="DQ131" t="str">
        <v>.</v>
      </c>
      <c r="DR131" t="str">
        <v>.</v>
      </c>
      <c r="DS131" t="str">
        <v>.</v>
      </c>
      <c r="DT131" t="str">
        <v>.</v>
      </c>
      <c r="DU131" t="str">
        <v>#</v>
      </c>
      <c r="DV131" t="str">
        <v>.</v>
      </c>
      <c r="DW131" t="str">
        <v>.</v>
      </c>
      <c r="DX131" t="str">
        <v>.</v>
      </c>
      <c r="DY131" t="str">
        <v>.</v>
      </c>
      <c r="DZ131" t="str">
        <v>.</v>
      </c>
      <c r="EA131" t="str">
        <v>.</v>
      </c>
      <c r="EB131" t="str">
        <v>.</v>
      </c>
      <c r="ED131">
        <v>911173</v>
      </c>
      <c r="EE131">
        <v>90117</v>
      </c>
      <c r="EF131" s="3" cm="1">
        <f t="array" ref="EF1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"#")*(_xlpm.x&lt;&gt;EE131), _xlpm.x * 10 + _xlpm.d), 0), _xlfn.XLOOKUP(TRUE, ISNUMBER(_xlpm.b), _xlpm.b)))))</f>
        <v>0</v>
      </c>
      <c r="EH131">
        <v>0</v>
      </c>
    </row>
    <row r="132" spans="1:138">
      <c r="A132" s="1" t="s">
        <v>129</v>
      </c>
      <c r="B132" t="s">
        <v>156</v>
      </c>
      <c r="C132" t="str">
        <v>#</v>
      </c>
      <c r="D132" t="str">
        <v>.</v>
      </c>
      <c r="E132" t="str">
        <v>.</v>
      </c>
      <c r="F132" t="str">
        <v>.</v>
      </c>
      <c r="G132" t="str">
        <v>.</v>
      </c>
      <c r="H132" t="str">
        <v>.</v>
      </c>
      <c r="I132" t="str">
        <v>.</v>
      </c>
      <c r="J132" t="str">
        <v>.</v>
      </c>
      <c r="K132" t="str">
        <v>.</v>
      </c>
      <c r="L132" t="str">
        <v>.</v>
      </c>
      <c r="M132" t="str">
        <v>.</v>
      </c>
      <c r="N132" t="str">
        <v>.</v>
      </c>
      <c r="O132" t="str">
        <v>.</v>
      </c>
      <c r="P132" t="str">
        <v>.</v>
      </c>
      <c r="Q132" t="str">
        <v>.</v>
      </c>
      <c r="R132" t="str">
        <v>.</v>
      </c>
      <c r="S132" t="str">
        <v>.</v>
      </c>
      <c r="T132" t="str">
        <v>.</v>
      </c>
      <c r="U132" t="str">
        <v>#</v>
      </c>
      <c r="V132" t="str">
        <v>.</v>
      </c>
      <c r="W132" t="str">
        <v>.</v>
      </c>
      <c r="X132" t="str">
        <v>.</v>
      </c>
      <c r="Y132" t="str">
        <v>.</v>
      </c>
      <c r="Z132" t="str">
        <v>.</v>
      </c>
      <c r="AA132" t="str">
        <v>.</v>
      </c>
      <c r="AB132" t="str">
        <v>.</v>
      </c>
      <c r="AC132" t="str">
        <v>.</v>
      </c>
      <c r="AD132" t="str">
        <v>.</v>
      </c>
      <c r="AE132" t="str">
        <v>.</v>
      </c>
      <c r="AF132" t="str">
        <v>.</v>
      </c>
      <c r="AG132" t="str">
        <v>.</v>
      </c>
      <c r="AH132" t="str">
        <v>.</v>
      </c>
      <c r="AI132" t="str">
        <v>.</v>
      </c>
      <c r="AJ132" t="str">
        <v>.</v>
      </c>
      <c r="AK132" t="str">
        <v>.</v>
      </c>
      <c r="AL132" t="str">
        <v>.</v>
      </c>
      <c r="AM132" t="str">
        <v>.</v>
      </c>
      <c r="AN132" t="str">
        <v>.</v>
      </c>
      <c r="AO132" t="str">
        <v>.</v>
      </c>
      <c r="AP132" t="str">
        <v>.</v>
      </c>
      <c r="AQ132" t="str">
        <v>#</v>
      </c>
      <c r="AR132" t="str">
        <v>.</v>
      </c>
      <c r="AS132" t="str">
        <v>.</v>
      </c>
      <c r="AT132" t="str">
        <v>.</v>
      </c>
      <c r="AU132" t="str">
        <v>.</v>
      </c>
      <c r="AV132" t="str">
        <v>.</v>
      </c>
      <c r="AW132" t="str">
        <v>.</v>
      </c>
      <c r="AX132" t="str">
        <v>.</v>
      </c>
      <c r="AY132" t="str">
        <v>.</v>
      </c>
      <c r="AZ132" t="str">
        <v>.</v>
      </c>
      <c r="BA132" t="str">
        <v>.</v>
      </c>
      <c r="BB132" t="str">
        <v>#</v>
      </c>
      <c r="BC132" t="str">
        <v>.</v>
      </c>
      <c r="BD132" t="str">
        <v>.</v>
      </c>
      <c r="BE132" t="str">
        <v>.</v>
      </c>
      <c r="BF132" t="str">
        <v>.</v>
      </c>
      <c r="BG132" t="str">
        <v>.</v>
      </c>
      <c r="BH132" t="str">
        <v>.</v>
      </c>
      <c r="BI132" t="str">
        <v>.</v>
      </c>
      <c r="BJ132" t="str">
        <v>.</v>
      </c>
      <c r="BK132" t="str">
        <v>.</v>
      </c>
      <c r="BL132" t="str">
        <v>.</v>
      </c>
      <c r="BM132" t="str">
        <v>.</v>
      </c>
      <c r="BN132" t="str">
        <v>.</v>
      </c>
      <c r="BO132" t="str">
        <v>.</v>
      </c>
      <c r="BP132" t="str">
        <v>.</v>
      </c>
      <c r="BQ132" t="str">
        <v>.</v>
      </c>
      <c r="BR132" t="str">
        <v>.</v>
      </c>
      <c r="BS132" t="str">
        <v>.</v>
      </c>
      <c r="BT132" t="str">
        <v>.</v>
      </c>
      <c r="BU132" t="str">
        <v>.</v>
      </c>
      <c r="BV132" t="str">
        <v>.</v>
      </c>
      <c r="BW132" t="str">
        <v>.</v>
      </c>
      <c r="BX132" t="str">
        <v>#</v>
      </c>
      <c r="BY132" t="str">
        <v>.</v>
      </c>
      <c r="BZ132" t="str">
        <v>.</v>
      </c>
      <c r="CA132" t="str">
        <v>.</v>
      </c>
      <c r="CB132" t="str">
        <v>.</v>
      </c>
      <c r="CC132" t="str">
        <v>.</v>
      </c>
      <c r="CD132" t="str">
        <v>.</v>
      </c>
      <c r="CE132" t="str">
        <v>.</v>
      </c>
      <c r="CF132" t="str">
        <v>.</v>
      </c>
      <c r="CG132" t="str">
        <v>.</v>
      </c>
      <c r="CH132" t="str">
        <v>.</v>
      </c>
      <c r="CI132" t="str">
        <v>.</v>
      </c>
      <c r="CJ132" t="str">
        <v>.</v>
      </c>
      <c r="CK132" t="str">
        <v>.</v>
      </c>
      <c r="CL132" t="str">
        <v>.</v>
      </c>
      <c r="CM132" t="str">
        <v>.</v>
      </c>
      <c r="CN132" t="str">
        <v>.</v>
      </c>
      <c r="CO132" t="str">
        <v>.</v>
      </c>
      <c r="CP132" t="str">
        <v>.</v>
      </c>
      <c r="CQ132" t="str">
        <v>.</v>
      </c>
      <c r="CR132" t="str">
        <v>#</v>
      </c>
      <c r="CS132" t="str">
        <v>#</v>
      </c>
      <c r="CT132" t="str">
        <v>.</v>
      </c>
      <c r="CU132" t="str">
        <v>.</v>
      </c>
      <c r="CV132" t="str">
        <v>.</v>
      </c>
      <c r="CW132" t="str">
        <v>.</v>
      </c>
      <c r="CX132" t="str">
        <v>.</v>
      </c>
      <c r="CY132" t="str">
        <v>.</v>
      </c>
      <c r="CZ132" t="str">
        <v>.</v>
      </c>
      <c r="DA132" t="str">
        <v>.</v>
      </c>
      <c r="DB132" t="str">
        <v>.</v>
      </c>
      <c r="DC132" t="str">
        <v>.</v>
      </c>
      <c r="DD132" t="str">
        <v>.</v>
      </c>
      <c r="DE132" t="str">
        <v>.</v>
      </c>
      <c r="DF132" t="str">
        <v>.</v>
      </c>
      <c r="DG132" t="str">
        <v>.</v>
      </c>
      <c r="DH132" t="str">
        <v>.</v>
      </c>
      <c r="DI132" t="str">
        <v>.</v>
      </c>
      <c r="DJ132" t="str">
        <v>.</v>
      </c>
      <c r="DK132" t="str">
        <v>.</v>
      </c>
      <c r="DL132" t="str">
        <v>.</v>
      </c>
      <c r="DM132" t="str">
        <v>.</v>
      </c>
      <c r="DN132" t="str">
        <v>.</v>
      </c>
      <c r="DO132" t="str">
        <v>.</v>
      </c>
      <c r="DP132" t="str">
        <v>.</v>
      </c>
      <c r="DQ132" t="str">
        <v>.</v>
      </c>
      <c r="DR132" t="str">
        <v>.</v>
      </c>
      <c r="DS132" t="str">
        <v>.</v>
      </c>
      <c r="DT132" t="str">
        <v>#</v>
      </c>
      <c r="DU132" t="str">
        <v>.</v>
      </c>
      <c r="DV132" t="str">
        <v>.</v>
      </c>
      <c r="DW132" t="str">
        <v>.</v>
      </c>
      <c r="DX132" t="str">
        <v>.</v>
      </c>
      <c r="DY132" t="str">
        <v>.</v>
      </c>
      <c r="DZ132" t="str">
        <v>.</v>
      </c>
      <c r="EA132" t="str">
        <v>.</v>
      </c>
      <c r="EB132" t="str">
        <v>.</v>
      </c>
      <c r="ED132">
        <v>921173</v>
      </c>
      <c r="EE132">
        <v>91117</v>
      </c>
      <c r="EF132" s="3" cm="1">
        <f t="array" ref="EF1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"#")*(_xlpm.x&lt;&gt;EE132), _xlpm.x * 10 + _xlpm.d), 0), _xlfn.XLOOKUP(TRUE, ISNUMBER(_xlpm.b), _xlpm.b)))))</f>
        <v>0</v>
      </c>
      <c r="EH132">
        <v>0</v>
      </c>
    </row>
    <row r="133" spans="1:138">
      <c r="ED133">
        <v>931173</v>
      </c>
      <c r="EE133">
        <v>92117</v>
      </c>
      <c r="EF133" s="3" cm="1">
        <f t="array" ref="EF1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"#")*(_xlpm.x&lt;&gt;EE133), _xlpm.x * 10 + _xlpm.d), 0), _xlfn.XLOOKUP(TRUE, ISNUMBER(_xlpm.b), _xlpm.b)))))</f>
        <v>971262</v>
      </c>
      <c r="EH133">
        <v>971262</v>
      </c>
    </row>
    <row r="134" spans="1:138">
      <c r="ED134">
        <v>941173</v>
      </c>
      <c r="EE134">
        <v>93117</v>
      </c>
      <c r="EF134" s="3" cm="1">
        <f t="array" ref="EF1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"#")*(_xlpm.x&lt;&gt;EE134), _xlpm.x * 10 + _xlpm.d), 0), _xlfn.XLOOKUP(TRUE, ISNUMBER(_xlpm.b), _xlpm.b)))))</f>
        <v>0</v>
      </c>
      <c r="EH134">
        <v>0</v>
      </c>
    </row>
    <row r="135" spans="1:138">
      <c r="ED135">
        <v>941164</v>
      </c>
      <c r="EE135">
        <v>94117</v>
      </c>
      <c r="EF135" s="3" cm="1">
        <f t="array" ref="EF1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"#")*(_xlpm.x&lt;&gt;EE135), _xlpm.x * 10 + _xlpm.d), 0), _xlfn.XLOOKUP(TRUE, ISNUMBER(_xlpm.b), _xlpm.b)))))</f>
        <v>0</v>
      </c>
      <c r="EH135">
        <v>0</v>
      </c>
    </row>
    <row r="136" spans="1:138">
      <c r="ED136">
        <v>941154</v>
      </c>
      <c r="EE136">
        <v>94116</v>
      </c>
      <c r="EF136" s="3" cm="1">
        <f t="array" ref="EF1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"#")*(_xlpm.x&lt;&gt;EE136), _xlpm.x * 10 + _xlpm.d), 0), _xlfn.XLOOKUP(TRUE, ISNUMBER(_xlpm.b), _xlpm.b)))))</f>
        <v>0</v>
      </c>
      <c r="EH136">
        <v>0</v>
      </c>
    </row>
    <row r="137" spans="1:138">
      <c r="ED137">
        <v>941144</v>
      </c>
      <c r="EE137">
        <v>94115</v>
      </c>
      <c r="EF137" s="3" cm="1">
        <f t="array" ref="EF1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"#")*(_xlpm.x&lt;&gt;EE137), _xlpm.x * 10 + _xlpm.d), 0), _xlfn.XLOOKUP(TRUE, ISNUMBER(_xlpm.b), _xlpm.b)))))</f>
        <v>0</v>
      </c>
      <c r="EH137">
        <v>0</v>
      </c>
    </row>
    <row r="138" spans="1:138">
      <c r="ED138">
        <v>941134</v>
      </c>
      <c r="EE138">
        <v>94114</v>
      </c>
      <c r="EF138" s="3" cm="1">
        <f t="array" ref="EF1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"#")*(_xlpm.x&lt;&gt;EE138), _xlpm.x * 10 + _xlpm.d), 0), _xlfn.XLOOKUP(TRUE, ISNUMBER(_xlpm.b), _xlpm.b)))))</f>
        <v>0</v>
      </c>
      <c r="EH138">
        <v>0</v>
      </c>
    </row>
    <row r="139" spans="1:138">
      <c r="ED139">
        <v>941124</v>
      </c>
      <c r="EE139">
        <v>94113</v>
      </c>
      <c r="EF139" s="3" cm="1">
        <f t="array" ref="EF1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"#")*(_xlpm.x&lt;&gt;EE139), _xlpm.x * 10 + _xlpm.d), 0), _xlfn.XLOOKUP(TRUE, ISNUMBER(_xlpm.b), _xlpm.b)))))</f>
        <v>0</v>
      </c>
      <c r="EH139">
        <v>0</v>
      </c>
    </row>
    <row r="140" spans="1:138">
      <c r="ED140">
        <v>941114</v>
      </c>
      <c r="EE140">
        <v>94112</v>
      </c>
      <c r="EF140" s="3" cm="1">
        <f t="array" ref="EF1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"#")*(_xlpm.x&lt;&gt;EE140), _xlpm.x * 10 + _xlpm.d), 0), _xlfn.XLOOKUP(TRUE, ISNUMBER(_xlpm.b), _xlpm.b)))))</f>
        <v>0</v>
      </c>
      <c r="EH140">
        <v>0</v>
      </c>
    </row>
    <row r="141" spans="1:138">
      <c r="ED141">
        <v>941104</v>
      </c>
      <c r="EE141">
        <v>94111</v>
      </c>
      <c r="EF141" s="3" cm="1">
        <f t="array" ref="EF1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"#")*(_xlpm.x&lt;&gt;EE141), _xlpm.x * 10 + _xlpm.d), 0), _xlfn.XLOOKUP(TRUE, ISNUMBER(_xlpm.b), _xlpm.b)))))</f>
        <v>0</v>
      </c>
      <c r="EH141">
        <v>0</v>
      </c>
    </row>
    <row r="142" spans="1:138">
      <c r="ED142">
        <v>941094</v>
      </c>
      <c r="EE142">
        <v>94110</v>
      </c>
      <c r="EF142" s="3" cm="1">
        <f t="array" ref="EF1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"#")*(_xlpm.x&lt;&gt;EE142), _xlpm.x * 10 + _xlpm.d), 0), _xlfn.XLOOKUP(TRUE, ISNUMBER(_xlpm.b), _xlpm.b)))))</f>
        <v>0</v>
      </c>
      <c r="EH142">
        <v>0</v>
      </c>
    </row>
    <row r="143" spans="1:138">
      <c r="ED143">
        <v>941084</v>
      </c>
      <c r="EE143">
        <v>94109</v>
      </c>
      <c r="EF143" s="3" cm="1">
        <f t="array" ref="EF1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"#")*(_xlpm.x&lt;&gt;EE143), _xlpm.x * 10 + _xlpm.d), 0), _xlfn.XLOOKUP(TRUE, ISNUMBER(_xlpm.b), _xlpm.b)))))</f>
        <v>0</v>
      </c>
      <c r="EH143">
        <v>0</v>
      </c>
    </row>
    <row r="144" spans="1:138">
      <c r="ED144">
        <v>941074</v>
      </c>
      <c r="EE144">
        <v>94108</v>
      </c>
      <c r="EF144" s="3" cm="1">
        <f t="array" ref="EF1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"#")*(_xlpm.x&lt;&gt;EE144), _xlpm.x * 10 + _xlpm.d), 0), _xlfn.XLOOKUP(TRUE, ISNUMBER(_xlpm.b), _xlpm.b)))))</f>
        <v>991244</v>
      </c>
      <c r="EH144">
        <v>991244</v>
      </c>
    </row>
    <row r="145" spans="134:138">
      <c r="ED145">
        <v>941064</v>
      </c>
      <c r="EE145">
        <v>94107</v>
      </c>
      <c r="EF145" s="3" cm="1">
        <f t="array" ref="EF1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"#")*(_xlpm.x&lt;&gt;EE145), _xlpm.x * 10 + _xlpm.d), 0), _xlfn.XLOOKUP(TRUE, ISNUMBER(_xlpm.b), _xlpm.b)))))</f>
        <v>0</v>
      </c>
      <c r="EH145">
        <v>0</v>
      </c>
    </row>
    <row r="146" spans="134:138">
      <c r="ED146">
        <v>941054</v>
      </c>
      <c r="EE146">
        <v>94106</v>
      </c>
      <c r="EF146" s="3" cm="1">
        <f t="array" ref="EF1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"#")*(_xlpm.x&lt;&gt;EE146), _xlpm.x * 10 + _xlpm.d), 0), _xlfn.XLOOKUP(TRUE, ISNUMBER(_xlpm.b), _xlpm.b)))))</f>
        <v>0</v>
      </c>
      <c r="EH146">
        <v>0</v>
      </c>
    </row>
    <row r="147" spans="134:138">
      <c r="ED147">
        <v>941044</v>
      </c>
      <c r="EE147">
        <v>94105</v>
      </c>
      <c r="EF147" s="3" cm="1">
        <f t="array" ref="EF1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"#")*(_xlpm.x&lt;&gt;EE147), _xlpm.x * 10 + _xlpm.d), 0), _xlfn.XLOOKUP(TRUE, ISNUMBER(_xlpm.b), _xlpm.b)))))</f>
        <v>0</v>
      </c>
      <c r="EH147">
        <v>0</v>
      </c>
    </row>
    <row r="148" spans="134:138">
      <c r="ED148">
        <v>941034</v>
      </c>
      <c r="EE148">
        <v>94104</v>
      </c>
      <c r="EF148" s="3" cm="1">
        <f t="array" ref="EF1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"#")*(_xlpm.x&lt;&gt;EE148), _xlpm.x * 10 + _xlpm.d), 0), _xlfn.XLOOKUP(TRUE, ISNUMBER(_xlpm.b), _xlpm.b)))))</f>
        <v>0</v>
      </c>
      <c r="EH148">
        <v>0</v>
      </c>
    </row>
    <row r="149" spans="134:138">
      <c r="ED149">
        <v>941024</v>
      </c>
      <c r="EE149">
        <v>94103</v>
      </c>
      <c r="EF149" s="3" cm="1">
        <f t="array" ref="EF1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"#")*(_xlpm.x&lt;&gt;EE149), _xlpm.x * 10 + _xlpm.d), 0), _xlfn.XLOOKUP(TRUE, ISNUMBER(_xlpm.b), _xlpm.b)))))</f>
        <v>730981</v>
      </c>
      <c r="EH149">
        <v>730981</v>
      </c>
    </row>
    <row r="150" spans="134:138">
      <c r="ED150">
        <v>941014</v>
      </c>
      <c r="EE150">
        <v>94102</v>
      </c>
      <c r="EF150" s="3" cm="1">
        <f t="array" ref="EF1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"#")*(_xlpm.x&lt;&gt;EE150), _xlpm.x * 10 + _xlpm.d), 0), _xlfn.XLOOKUP(TRUE, ISNUMBER(_xlpm.b), _xlpm.b)))))</f>
        <v>0</v>
      </c>
      <c r="EH150">
        <v>0</v>
      </c>
    </row>
    <row r="151" spans="134:138">
      <c r="ED151">
        <v>941004</v>
      </c>
      <c r="EE151">
        <v>94101</v>
      </c>
      <c r="EF151" s="3" cm="1">
        <f t="array" ref="EF1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"#")*(_xlpm.x&lt;&gt;EE151), _xlpm.x * 10 + _xlpm.d), 0), _xlfn.XLOOKUP(TRUE, ISNUMBER(_xlpm.b), _xlpm.b)))))</f>
        <v>0</v>
      </c>
      <c r="EH151">
        <v>0</v>
      </c>
    </row>
    <row r="152" spans="134:138">
      <c r="ED152">
        <v>940994</v>
      </c>
      <c r="EE152">
        <v>94100</v>
      </c>
      <c r="EF152" s="3" cm="1">
        <f t="array" ref="EF1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"#")*(_xlpm.x&lt;&gt;EE152), _xlpm.x * 10 + _xlpm.d), 0), _xlfn.XLOOKUP(TRUE, ISNUMBER(_xlpm.b), _xlpm.b)))))</f>
        <v>0</v>
      </c>
      <c r="EH152">
        <v>0</v>
      </c>
    </row>
    <row r="153" spans="134:138">
      <c r="ED153">
        <v>940984</v>
      </c>
      <c r="EE153">
        <v>94099</v>
      </c>
      <c r="EF153" s="3" cm="1">
        <f t="array" ref="EF1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"#")*(_xlpm.x&lt;&gt;EE153), _xlpm.x * 10 + _xlpm.d), 0), _xlfn.XLOOKUP(TRUE, ISNUMBER(_xlpm.b), _xlpm.b)))))</f>
        <v>0</v>
      </c>
      <c r="EH153">
        <v>0</v>
      </c>
    </row>
    <row r="154" spans="134:138">
      <c r="ED154">
        <v>940974</v>
      </c>
      <c r="EE154">
        <v>94098</v>
      </c>
      <c r="EF154" s="3" cm="1">
        <f t="array" ref="EF1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"#")*(_xlpm.x&lt;&gt;EE154), _xlpm.x * 10 + _xlpm.d), 0), _xlfn.XLOOKUP(TRUE, ISNUMBER(_xlpm.b), _xlpm.b)))))</f>
        <v>0</v>
      </c>
      <c r="EH154">
        <v>0</v>
      </c>
    </row>
    <row r="155" spans="134:138">
      <c r="ED155">
        <v>940964</v>
      </c>
      <c r="EE155">
        <v>94097</v>
      </c>
      <c r="EF155" s="3" cm="1">
        <f t="array" ref="EF1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"#")*(_xlpm.x&lt;&gt;EE155), _xlpm.x * 10 + _xlpm.d), 0), _xlfn.XLOOKUP(TRUE, ISNUMBER(_xlpm.b), _xlpm.b)))))</f>
        <v>0</v>
      </c>
      <c r="EH155">
        <v>0</v>
      </c>
    </row>
    <row r="156" spans="134:138">
      <c r="ED156">
        <v>940954</v>
      </c>
      <c r="EE156">
        <v>94096</v>
      </c>
      <c r="EF156" s="3" cm="1">
        <f t="array" ref="EF1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"#")*(_xlpm.x&lt;&gt;EE156), _xlpm.x * 10 + _xlpm.d), 0), _xlfn.XLOOKUP(TRUE, ISNUMBER(_xlpm.b), _xlpm.b)))))</f>
        <v>0</v>
      </c>
      <c r="EH156">
        <v>0</v>
      </c>
    </row>
    <row r="157" spans="134:138">
      <c r="ED157">
        <v>940944</v>
      </c>
      <c r="EE157">
        <v>94095</v>
      </c>
      <c r="EF157" s="3" cm="1">
        <f t="array" ref="EF1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"#")*(_xlpm.x&lt;&gt;EE157), _xlpm.x * 10 + _xlpm.d), 0), _xlfn.XLOOKUP(TRUE, ISNUMBER(_xlpm.b), _xlpm.b)))))</f>
        <v>0</v>
      </c>
      <c r="EH157">
        <v>0</v>
      </c>
    </row>
    <row r="158" spans="134:138">
      <c r="ED158">
        <v>940934</v>
      </c>
      <c r="EE158">
        <v>94094</v>
      </c>
      <c r="EF158" s="3" cm="1">
        <f t="array" ref="EF1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"#")*(_xlpm.x&lt;&gt;EE158), _xlpm.x * 10 + _xlpm.d), 0), _xlfn.XLOOKUP(TRUE, ISNUMBER(_xlpm.b), _xlpm.b)))))</f>
        <v>0</v>
      </c>
      <c r="EH158">
        <v>0</v>
      </c>
    </row>
    <row r="159" spans="134:138">
      <c r="ED159">
        <v>940924</v>
      </c>
      <c r="EE159">
        <v>94093</v>
      </c>
      <c r="EF159" s="3" cm="1">
        <f t="array" ref="EF1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"#")*(_xlpm.x&lt;&gt;EE159), _xlpm.x * 10 + _xlpm.d), 0), _xlfn.XLOOKUP(TRUE, ISNUMBER(_xlpm.b), _xlpm.b)))))</f>
        <v>0</v>
      </c>
      <c r="EH159">
        <v>0</v>
      </c>
    </row>
    <row r="160" spans="134:138">
      <c r="ED160">
        <v>940914</v>
      </c>
      <c r="EE160">
        <v>94092</v>
      </c>
      <c r="EF160" s="3" cm="1">
        <f t="array" ref="EF1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"#")*(_xlpm.x&lt;&gt;EE160), _xlpm.x * 10 + _xlpm.d), 0), _xlfn.XLOOKUP(TRUE, ISNUMBER(_xlpm.b), _xlpm.b)))))</f>
        <v>0</v>
      </c>
      <c r="EH160">
        <v>0</v>
      </c>
    </row>
    <row r="161" spans="134:138">
      <c r="ED161">
        <v>940904</v>
      </c>
      <c r="EE161">
        <v>94091</v>
      </c>
      <c r="EF161" s="3" cm="1">
        <f t="array" ref="EF1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"#")*(_xlpm.x&lt;&gt;EE161), _xlpm.x * 10 + _xlpm.d), 0), _xlfn.XLOOKUP(TRUE, ISNUMBER(_xlpm.b), _xlpm.b)))))</f>
        <v>0</v>
      </c>
      <c r="EH161">
        <v>0</v>
      </c>
    </row>
    <row r="162" spans="134:138">
      <c r="ED162">
        <v>940894</v>
      </c>
      <c r="EE162">
        <v>94090</v>
      </c>
      <c r="EF162" s="3" cm="1">
        <f t="array" ref="EF1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"#")*(_xlpm.x&lt;&gt;EE162), _xlpm.x * 10 + _xlpm.d), 0), _xlfn.XLOOKUP(TRUE, ISNUMBER(_xlpm.b), _xlpm.b)))))</f>
        <v>0</v>
      </c>
      <c r="EH162">
        <v>0</v>
      </c>
    </row>
    <row r="163" spans="134:138">
      <c r="ED163">
        <v>940884</v>
      </c>
      <c r="EE163">
        <v>94089</v>
      </c>
      <c r="EF163" s="3" cm="1">
        <f t="array" ref="EF1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"#")*(_xlpm.x&lt;&gt;EE163), _xlpm.x * 10 + _xlpm.d), 0), _xlfn.XLOOKUP(TRUE, ISNUMBER(_xlpm.b), _xlpm.b)))))</f>
        <v>0</v>
      </c>
      <c r="EH163">
        <v>0</v>
      </c>
    </row>
    <row r="164" spans="134:138">
      <c r="ED164">
        <v>940874</v>
      </c>
      <c r="EE164">
        <v>94088</v>
      </c>
      <c r="EF164" s="3" cm="1">
        <f t="array" ref="EF1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"#")*(_xlpm.x&lt;&gt;EE164), _xlpm.x * 10 + _xlpm.d), 0), _xlfn.XLOOKUP(TRUE, ISNUMBER(_xlpm.b), _xlpm.b)))))</f>
        <v>0</v>
      </c>
      <c r="EH164">
        <v>0</v>
      </c>
    </row>
    <row r="165" spans="134:138">
      <c r="ED165">
        <v>940864</v>
      </c>
      <c r="EE165">
        <v>94087</v>
      </c>
      <c r="EF165" s="3" cm="1">
        <f t="array" ref="EF1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"#")*(_xlpm.x&lt;&gt;EE165), _xlpm.x * 10 + _xlpm.d), 0), _xlfn.XLOOKUP(TRUE, ISNUMBER(_xlpm.b), _xlpm.b)))))</f>
        <v>0</v>
      </c>
      <c r="EH165">
        <v>0</v>
      </c>
    </row>
    <row r="166" spans="134:138">
      <c r="ED166">
        <v>940854</v>
      </c>
      <c r="EE166">
        <v>94086</v>
      </c>
      <c r="EF166" s="3" cm="1">
        <f t="array" ref="EF1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"#")*(_xlpm.x&lt;&gt;EE166), _xlpm.x * 10 + _xlpm.d), 0), _xlfn.XLOOKUP(TRUE, ISNUMBER(_xlpm.b), _xlpm.b)))))</f>
        <v>0</v>
      </c>
      <c r="EH166">
        <v>0</v>
      </c>
    </row>
    <row r="167" spans="134:138">
      <c r="ED167">
        <v>940844</v>
      </c>
      <c r="EE167">
        <v>94085</v>
      </c>
      <c r="EF167" s="3" cm="1">
        <f t="array" ref="EF1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"#")*(_xlpm.x&lt;&gt;EE167), _xlpm.x * 10 + _xlpm.d), 0), _xlfn.XLOOKUP(TRUE, ISNUMBER(_xlpm.b), _xlpm.b)))))</f>
        <v>0</v>
      </c>
      <c r="EH167">
        <v>0</v>
      </c>
    </row>
    <row r="168" spans="134:138">
      <c r="ED168">
        <v>940834</v>
      </c>
      <c r="EE168">
        <v>94084</v>
      </c>
      <c r="EF168" s="3" cm="1">
        <f t="array" ref="EF1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"#")*(_xlpm.x&lt;&gt;EE168), _xlpm.x * 10 + _xlpm.d), 0), _xlfn.XLOOKUP(TRUE, ISNUMBER(_xlpm.b), _xlpm.b)))))</f>
        <v>0</v>
      </c>
      <c r="EH168">
        <v>0</v>
      </c>
    </row>
    <row r="169" spans="134:138">
      <c r="ED169">
        <v>940824</v>
      </c>
      <c r="EE169">
        <v>94083</v>
      </c>
      <c r="EF169" s="3" cm="1">
        <f t="array" ref="EF1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"#")*(_xlpm.x&lt;&gt;EE169), _xlpm.x * 10 + _xlpm.d), 0), _xlfn.XLOOKUP(TRUE, ISNUMBER(_xlpm.b), _xlpm.b)))))</f>
        <v>0</v>
      </c>
      <c r="EH169">
        <v>0</v>
      </c>
    </row>
    <row r="170" spans="134:138">
      <c r="ED170">
        <v>940814</v>
      </c>
      <c r="EE170">
        <v>94082</v>
      </c>
      <c r="EF170" s="3" cm="1">
        <f t="array" ref="EF1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"#")*(_xlpm.x&lt;&gt;EE170), _xlpm.x * 10 + _xlpm.d), 0), _xlfn.XLOOKUP(TRUE, ISNUMBER(_xlpm.b), _xlpm.b)))))</f>
        <v>0</v>
      </c>
      <c r="EH170">
        <v>0</v>
      </c>
    </row>
    <row r="171" spans="134:138">
      <c r="ED171">
        <v>940804</v>
      </c>
      <c r="EE171">
        <v>94081</v>
      </c>
      <c r="EF171" s="3" cm="1">
        <f t="array" ref="EF1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"#")*(_xlpm.x&lt;&gt;EE171), _xlpm.x * 10 + _xlpm.d), 0), _xlfn.XLOOKUP(TRUE, ISNUMBER(_xlpm.b), _xlpm.b)))))</f>
        <v>1070884</v>
      </c>
      <c r="EH171">
        <v>1070884</v>
      </c>
    </row>
    <row r="172" spans="134:138">
      <c r="ED172">
        <v>940794</v>
      </c>
      <c r="EE172">
        <v>94080</v>
      </c>
      <c r="EF172" s="3" cm="1">
        <f t="array" ref="EF1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"#")*(_xlpm.x&lt;&gt;EE172), _xlpm.x * 10 + _xlpm.d), 0), _xlfn.XLOOKUP(TRUE, ISNUMBER(_xlpm.b), _xlpm.b)))))</f>
        <v>0</v>
      </c>
      <c r="EH172">
        <v>0</v>
      </c>
    </row>
    <row r="173" spans="134:138">
      <c r="ED173">
        <v>940784</v>
      </c>
      <c r="EE173">
        <v>94079</v>
      </c>
      <c r="EF173" s="3" cm="1">
        <f t="array" ref="EF1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"#")*(_xlpm.x&lt;&gt;EE173), _xlpm.x * 10 + _xlpm.d), 0), _xlfn.XLOOKUP(TRUE, ISNUMBER(_xlpm.b), _xlpm.b)))))</f>
        <v>0</v>
      </c>
      <c r="EH173">
        <v>0</v>
      </c>
    </row>
    <row r="174" spans="134:138">
      <c r="ED174">
        <v>940774</v>
      </c>
      <c r="EE174">
        <v>94078</v>
      </c>
      <c r="EF174" s="3" cm="1">
        <f t="array" ref="EF1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"#")*(_xlpm.x&lt;&gt;EE174), _xlpm.x * 10 + _xlpm.d), 0), _xlfn.XLOOKUP(TRUE, ISNUMBER(_xlpm.b), _xlpm.b)))))</f>
        <v>0</v>
      </c>
      <c r="EH174">
        <v>0</v>
      </c>
    </row>
    <row r="175" spans="134:138">
      <c r="ED175">
        <v>940764</v>
      </c>
      <c r="EE175">
        <v>94077</v>
      </c>
      <c r="EF175" s="3" cm="1">
        <f t="array" ref="EF1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"#")*(_xlpm.x&lt;&gt;EE175), _xlpm.x * 10 + _xlpm.d), 0), _xlfn.XLOOKUP(TRUE, ISNUMBER(_xlpm.b), _xlpm.b)))))</f>
        <v>0</v>
      </c>
      <c r="EH175">
        <v>0</v>
      </c>
    </row>
    <row r="176" spans="134:138">
      <c r="ED176">
        <v>940754</v>
      </c>
      <c r="EE176">
        <v>94076</v>
      </c>
      <c r="EF176" s="3" cm="1">
        <f t="array" ref="EF1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"#")*(_xlpm.x&lt;&gt;EE176), _xlpm.x * 10 + _xlpm.d), 0), _xlfn.XLOOKUP(TRUE, ISNUMBER(_xlpm.b), _xlpm.b)))))</f>
        <v>0</v>
      </c>
      <c r="EH176">
        <v>0</v>
      </c>
    </row>
    <row r="177" spans="134:138">
      <c r="ED177">
        <v>940744</v>
      </c>
      <c r="EE177">
        <v>94075</v>
      </c>
      <c r="EF177" s="3" cm="1">
        <f t="array" ref="EF1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"#")*(_xlpm.x&lt;&gt;EE177), _xlpm.x * 10 + _xlpm.d), 0), _xlfn.XLOOKUP(TRUE, ISNUMBER(_xlpm.b), _xlpm.b)))))</f>
        <v>0</v>
      </c>
      <c r="EH177">
        <v>0</v>
      </c>
    </row>
    <row r="178" spans="134:138">
      <c r="ED178">
        <v>940734</v>
      </c>
      <c r="EE178">
        <v>94074</v>
      </c>
      <c r="EF178" s="3" cm="1">
        <f t="array" ref="EF1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"#")*(_xlpm.x&lt;&gt;EE178), _xlpm.x * 10 + _xlpm.d), 0), _xlfn.XLOOKUP(TRUE, ISNUMBER(_xlpm.b), _xlpm.b)))))</f>
        <v>0</v>
      </c>
      <c r="EH178">
        <v>0</v>
      </c>
    </row>
    <row r="179" spans="134:138">
      <c r="ED179">
        <v>940724</v>
      </c>
      <c r="EE179">
        <v>94073</v>
      </c>
      <c r="EF179" s="3" cm="1">
        <f t="array" ref="EF1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"#")*(_xlpm.x&lt;&gt;EE179), _xlpm.x * 10 + _xlpm.d), 0), _xlfn.XLOOKUP(TRUE, ISNUMBER(_xlpm.b), _xlpm.b)))))</f>
        <v>0</v>
      </c>
      <c r="EH179">
        <v>0</v>
      </c>
    </row>
    <row r="180" spans="134:138">
      <c r="ED180">
        <v>940714</v>
      </c>
      <c r="EE180">
        <v>94072</v>
      </c>
      <c r="EF180" s="3" cm="1">
        <f t="array" ref="EF1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"#")*(_xlpm.x&lt;&gt;EE180), _xlpm.x * 10 + _xlpm.d), 0), _xlfn.XLOOKUP(TRUE, ISNUMBER(_xlpm.b), _xlpm.b)))))</f>
        <v>410563</v>
      </c>
      <c r="EH180">
        <v>410563</v>
      </c>
    </row>
    <row r="181" spans="134:138">
      <c r="ED181">
        <v>940704</v>
      </c>
      <c r="EE181">
        <v>94071</v>
      </c>
      <c r="EF181" s="3" cm="1">
        <f t="array" ref="EF1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"#")*(_xlpm.x&lt;&gt;EE181), _xlpm.x * 10 + _xlpm.d), 0), _xlfn.XLOOKUP(TRUE, ISNUMBER(_xlpm.b), _xlpm.b)))))</f>
        <v>0</v>
      </c>
      <c r="EH181">
        <v>0</v>
      </c>
    </row>
    <row r="182" spans="134:138">
      <c r="ED182">
        <v>940694</v>
      </c>
      <c r="EE182">
        <v>94070</v>
      </c>
      <c r="EF182" s="3" cm="1">
        <f t="array" ref="EF1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"#")*(_xlpm.x&lt;&gt;EE182), _xlpm.x * 10 + _xlpm.d), 0), _xlfn.XLOOKUP(TRUE, ISNUMBER(_xlpm.b), _xlpm.b)))))</f>
        <v>0</v>
      </c>
      <c r="EH182">
        <v>0</v>
      </c>
    </row>
    <row r="183" spans="134:138">
      <c r="ED183">
        <v>940684</v>
      </c>
      <c r="EE183">
        <v>94069</v>
      </c>
      <c r="EF183" s="3" cm="1">
        <f t="array" ref="EF1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"#")*(_xlpm.x&lt;&gt;EE183), _xlpm.x * 10 + _xlpm.d), 0), _xlfn.XLOOKUP(TRUE, ISNUMBER(_xlpm.b), _xlpm.b)))))</f>
        <v>0</v>
      </c>
      <c r="EH183">
        <v>0</v>
      </c>
    </row>
    <row r="184" spans="134:138">
      <c r="ED184">
        <v>940674</v>
      </c>
      <c r="EE184">
        <v>94068</v>
      </c>
      <c r="EF184" s="3" cm="1">
        <f t="array" ref="EF1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"#")*(_xlpm.x&lt;&gt;EE184), _xlpm.x * 10 + _xlpm.d), 0), _xlfn.XLOOKUP(TRUE, ISNUMBER(_xlpm.b), _xlpm.b)))))</f>
        <v>0</v>
      </c>
      <c r="EH184">
        <v>0</v>
      </c>
    </row>
    <row r="185" spans="134:138">
      <c r="ED185">
        <v>940664</v>
      </c>
      <c r="EE185">
        <v>94067</v>
      </c>
      <c r="EF185" s="3" cm="1">
        <f t="array" ref="EF1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"#")*(_xlpm.x&lt;&gt;EE185), _xlpm.x * 10 + _xlpm.d), 0), _xlfn.XLOOKUP(TRUE, ISNUMBER(_xlpm.b), _xlpm.b)))))</f>
        <v>0</v>
      </c>
      <c r="EH185">
        <v>0</v>
      </c>
    </row>
    <row r="186" spans="134:138">
      <c r="ED186">
        <v>940654</v>
      </c>
      <c r="EE186">
        <v>94066</v>
      </c>
      <c r="EF186" s="3" cm="1">
        <f t="array" ref="EF1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"#")*(_xlpm.x&lt;&gt;EE186), _xlpm.x * 10 + _xlpm.d), 0), _xlfn.XLOOKUP(TRUE, ISNUMBER(_xlpm.b), _xlpm.b)))))</f>
        <v>0</v>
      </c>
      <c r="EH186">
        <v>0</v>
      </c>
    </row>
    <row r="187" spans="134:138">
      <c r="ED187">
        <v>940644</v>
      </c>
      <c r="EE187">
        <v>94065</v>
      </c>
      <c r="EF187" s="3" cm="1">
        <f t="array" ref="EF1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"#")*(_xlpm.x&lt;&gt;EE187), _xlpm.x * 10 + _xlpm.d), 0), _xlfn.XLOOKUP(TRUE, ISNUMBER(_xlpm.b), _xlpm.b)))))</f>
        <v>600512</v>
      </c>
      <c r="EH187">
        <v>600512</v>
      </c>
    </row>
    <row r="188" spans="134:138">
      <c r="ED188">
        <v>940634</v>
      </c>
      <c r="EE188">
        <v>94064</v>
      </c>
      <c r="EF188" s="3" cm="1">
        <f t="array" ref="EF1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"#")*(_xlpm.x&lt;&gt;EE188), _xlpm.x * 10 + _xlpm.d), 0), _xlfn.XLOOKUP(TRUE, ISNUMBER(_xlpm.b), _xlpm.b)))))</f>
        <v>0</v>
      </c>
      <c r="EH188">
        <v>0</v>
      </c>
    </row>
    <row r="189" spans="134:138">
      <c r="ED189">
        <v>940624</v>
      </c>
      <c r="EE189">
        <v>94063</v>
      </c>
      <c r="EF189" s="3" cm="1">
        <f t="array" ref="EF1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"#")*(_xlpm.x&lt;&gt;EE189), _xlpm.x * 10 + _xlpm.d), 0), _xlfn.XLOOKUP(TRUE, ISNUMBER(_xlpm.b), _xlpm.b)))))</f>
        <v>710461</v>
      </c>
      <c r="EH189">
        <v>710461</v>
      </c>
    </row>
    <row r="190" spans="134:138">
      <c r="ED190">
        <v>940614</v>
      </c>
      <c r="EE190">
        <v>94062</v>
      </c>
      <c r="EF190" s="3" cm="1">
        <f t="array" ref="EF1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"#")*(_xlpm.x&lt;&gt;EE190), _xlpm.x * 10 + _xlpm.d), 0), _xlfn.XLOOKUP(TRUE, ISNUMBER(_xlpm.b), _xlpm.b)))))</f>
        <v>0</v>
      </c>
      <c r="EH190">
        <v>0</v>
      </c>
    </row>
    <row r="191" spans="134:138">
      <c r="ED191">
        <v>940604</v>
      </c>
      <c r="EE191">
        <v>94061</v>
      </c>
      <c r="EF191" s="3" cm="1">
        <f t="array" ref="EF1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"#")*(_xlpm.x&lt;&gt;EE191), _xlpm.x * 10 + _xlpm.d), 0), _xlfn.XLOOKUP(TRUE, ISNUMBER(_xlpm.b), _xlpm.b)))))</f>
        <v>0</v>
      </c>
      <c r="EH191">
        <v>0</v>
      </c>
    </row>
    <row r="192" spans="134:138">
      <c r="ED192">
        <v>940594</v>
      </c>
      <c r="EE192">
        <v>94060</v>
      </c>
      <c r="EF192" s="3" cm="1">
        <f t="array" ref="EF1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"#")*(_xlpm.x&lt;&gt;EE192), _xlpm.x * 10 + _xlpm.d), 0), _xlfn.XLOOKUP(TRUE, ISNUMBER(_xlpm.b), _xlpm.b)))))</f>
        <v>0</v>
      </c>
      <c r="EH192">
        <v>0</v>
      </c>
    </row>
    <row r="193" spans="134:138">
      <c r="ED193">
        <v>940584</v>
      </c>
      <c r="EE193">
        <v>94059</v>
      </c>
      <c r="EF193" s="3" cm="1">
        <f t="array" ref="EF1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"#")*(_xlpm.x&lt;&gt;EE193), _xlpm.x * 10 + _xlpm.d), 0), _xlfn.XLOOKUP(TRUE, ISNUMBER(_xlpm.b), _xlpm.b)))))</f>
        <v>0</v>
      </c>
      <c r="EH193">
        <v>0</v>
      </c>
    </row>
    <row r="194" spans="134:138">
      <c r="ED194">
        <v>940574</v>
      </c>
      <c r="EE194">
        <v>94058</v>
      </c>
      <c r="EF194" s="3" cm="1">
        <f t="array" ref="EF1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"#")*(_xlpm.x&lt;&gt;EE194), _xlpm.x * 10 + _xlpm.d), 0), _xlfn.XLOOKUP(TRUE, ISNUMBER(_xlpm.b), _xlpm.b)))))</f>
        <v>0</v>
      </c>
      <c r="EH194">
        <v>0</v>
      </c>
    </row>
    <row r="195" spans="134:138">
      <c r="ED195">
        <v>940564</v>
      </c>
      <c r="EE195">
        <v>94057</v>
      </c>
      <c r="EF195" s="3" cm="1">
        <f t="array" ref="EF1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"#")*(_xlpm.x&lt;&gt;EE195), _xlpm.x * 10 + _xlpm.d), 0), _xlfn.XLOOKUP(TRUE, ISNUMBER(_xlpm.b), _xlpm.b)))))</f>
        <v>0</v>
      </c>
      <c r="EH195">
        <v>0</v>
      </c>
    </row>
    <row r="196" spans="134:138">
      <c r="ED196">
        <v>940554</v>
      </c>
      <c r="EE196">
        <v>94056</v>
      </c>
      <c r="EF196" s="3" cm="1">
        <f t="array" ref="EF1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"#")*(_xlpm.x&lt;&gt;EE196), _xlpm.x * 10 + _xlpm.d), 0), _xlfn.XLOOKUP(TRUE, ISNUMBER(_xlpm.b), _xlpm.b)))))</f>
        <v>0</v>
      </c>
      <c r="EH196">
        <v>0</v>
      </c>
    </row>
    <row r="197" spans="134:138">
      <c r="ED197">
        <v>940544</v>
      </c>
      <c r="EE197">
        <v>94055</v>
      </c>
      <c r="EF197" s="3" cm="1">
        <f t="array" ref="EF1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"#")*(_xlpm.x&lt;&gt;EE197), _xlpm.x * 10 + _xlpm.d), 0), _xlfn.XLOOKUP(TRUE, ISNUMBER(_xlpm.b), _xlpm.b)))))</f>
        <v>0</v>
      </c>
      <c r="EH197">
        <v>0</v>
      </c>
    </row>
    <row r="198" spans="134:138">
      <c r="ED198">
        <v>940534</v>
      </c>
      <c r="EE198">
        <v>94054</v>
      </c>
      <c r="EF198" s="3" cm="1">
        <f t="array" ref="EF1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"#")*(_xlpm.x&lt;&gt;EE198), _xlpm.x * 10 + _xlpm.d), 0), _xlfn.XLOOKUP(TRUE, ISNUMBER(_xlpm.b), _xlpm.b)))))</f>
        <v>0</v>
      </c>
      <c r="EH198">
        <v>0</v>
      </c>
    </row>
    <row r="199" spans="134:138">
      <c r="ED199">
        <v>940524</v>
      </c>
      <c r="EE199">
        <v>94053</v>
      </c>
      <c r="EF199" s="3" cm="1">
        <f t="array" ref="EF1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"#")*(_xlpm.x&lt;&gt;EE199), _xlpm.x * 10 + _xlpm.d), 0), _xlfn.XLOOKUP(TRUE, ISNUMBER(_xlpm.b), _xlpm.b)))))</f>
        <v>0</v>
      </c>
      <c r="EH199">
        <v>0</v>
      </c>
    </row>
    <row r="200" spans="134:138">
      <c r="ED200">
        <v>940514</v>
      </c>
      <c r="EE200">
        <v>94052</v>
      </c>
      <c r="EF200" s="3" cm="1">
        <f t="array" ref="EF2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"#")*(_xlpm.x&lt;&gt;EE200), _xlpm.x * 10 + _xlpm.d), 0), _xlfn.XLOOKUP(TRUE, ISNUMBER(_xlpm.b), _xlpm.b)))))</f>
        <v>0</v>
      </c>
      <c r="EH200">
        <v>0</v>
      </c>
    </row>
    <row r="201" spans="134:138">
      <c r="ED201">
        <v>930511</v>
      </c>
      <c r="EE201">
        <v>94051</v>
      </c>
      <c r="EF201" s="3" cm="1">
        <f t="array" ref="EF2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"#")*(_xlpm.x&lt;&gt;EE201), _xlpm.x * 10 + _xlpm.d), 0), _xlfn.XLOOKUP(TRUE, ISNUMBER(_xlpm.b), _xlpm.b)))))</f>
        <v>0</v>
      </c>
      <c r="EH201">
        <v>0</v>
      </c>
    </row>
    <row r="202" spans="134:138">
      <c r="ED202">
        <v>920511</v>
      </c>
      <c r="EE202">
        <v>93051</v>
      </c>
      <c r="EF202" s="3" cm="1">
        <f t="array" ref="EF2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"#")*(_xlpm.x&lt;&gt;EE202), _xlpm.x * 10 + _xlpm.d), 0), _xlfn.XLOOKUP(TRUE, ISNUMBER(_xlpm.b), _xlpm.b)))))</f>
        <v>0</v>
      </c>
      <c r="EH202">
        <v>0</v>
      </c>
    </row>
    <row r="203" spans="134:138">
      <c r="ED203">
        <v>910511</v>
      </c>
      <c r="EE203">
        <v>92051</v>
      </c>
      <c r="EF203" s="3" cm="1">
        <f t="array" ref="EF2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"#")*(_xlpm.x&lt;&gt;EE203), _xlpm.x * 10 + _xlpm.d), 0), _xlfn.XLOOKUP(TRUE, ISNUMBER(_xlpm.b), _xlpm.b)))))</f>
        <v>0</v>
      </c>
      <c r="EH203">
        <v>0</v>
      </c>
    </row>
    <row r="204" spans="134:138">
      <c r="ED204">
        <v>900511</v>
      </c>
      <c r="EE204">
        <v>91051</v>
      </c>
      <c r="EF204" s="3" cm="1">
        <f t="array" ref="EF2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"#")*(_xlpm.x&lt;&gt;EE204), _xlpm.x * 10 + _xlpm.d), 0), _xlfn.XLOOKUP(TRUE, ISNUMBER(_xlpm.b), _xlpm.b)))))</f>
        <v>0</v>
      </c>
      <c r="EH204">
        <v>0</v>
      </c>
    </row>
    <row r="205" spans="134:138">
      <c r="ED205">
        <v>890511</v>
      </c>
      <c r="EE205">
        <v>90051</v>
      </c>
      <c r="EF205" s="3" cm="1">
        <f t="array" ref="EF2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"#")*(_xlpm.x&lt;&gt;EE205), _xlpm.x * 10 + _xlpm.d), 0), _xlfn.XLOOKUP(TRUE, ISNUMBER(_xlpm.b), _xlpm.b)))))</f>
        <v>0</v>
      </c>
      <c r="EH205">
        <v>0</v>
      </c>
    </row>
    <row r="206" spans="134:138">
      <c r="ED206">
        <v>880511</v>
      </c>
      <c r="EE206">
        <v>89051</v>
      </c>
      <c r="EF206" s="3" cm="1">
        <f t="array" ref="EF2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"#")*(_xlpm.x&lt;&gt;EE206), _xlpm.x * 10 + _xlpm.d), 0), _xlfn.XLOOKUP(TRUE, ISNUMBER(_xlpm.b), _xlpm.b)))))</f>
        <v>0</v>
      </c>
      <c r="EH206">
        <v>0</v>
      </c>
    </row>
    <row r="207" spans="134:138">
      <c r="ED207">
        <v>870511</v>
      </c>
      <c r="EE207">
        <v>88051</v>
      </c>
      <c r="EF207" s="3" cm="1">
        <f t="array" ref="EF2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"#")*(_xlpm.x&lt;&gt;EE207), _xlpm.x * 10 + _xlpm.d), 0), _xlfn.XLOOKUP(TRUE, ISNUMBER(_xlpm.b), _xlpm.b)))))</f>
        <v>0</v>
      </c>
      <c r="EH207">
        <v>0</v>
      </c>
    </row>
    <row r="208" spans="134:138">
      <c r="ED208">
        <v>860511</v>
      </c>
      <c r="EE208">
        <v>87051</v>
      </c>
      <c r="EF208" s="3" cm="1">
        <f t="array" ref="EF2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"#")*(_xlpm.x&lt;&gt;EE208), _xlpm.x * 10 + _xlpm.d), 0), _xlfn.XLOOKUP(TRUE, ISNUMBER(_xlpm.b), _xlpm.b)))))</f>
        <v>0</v>
      </c>
      <c r="EH208">
        <v>0</v>
      </c>
    </row>
    <row r="209" spans="134:138">
      <c r="ED209">
        <v>850511</v>
      </c>
      <c r="EE209">
        <v>86051</v>
      </c>
      <c r="EF209" s="3" cm="1">
        <f t="array" ref="EF2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"#")*(_xlpm.x&lt;&gt;EE209), _xlpm.x * 10 + _xlpm.d), 0), _xlfn.XLOOKUP(TRUE, ISNUMBER(_xlpm.b), _xlpm.b)))))</f>
        <v>0</v>
      </c>
      <c r="EH209">
        <v>0</v>
      </c>
    </row>
    <row r="210" spans="134:138">
      <c r="ED210">
        <v>840511</v>
      </c>
      <c r="EE210">
        <v>85051</v>
      </c>
      <c r="EF210" s="3" cm="1">
        <f t="array" ref="EF2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"#")*(_xlpm.x&lt;&gt;EE210), _xlpm.x * 10 + _xlpm.d), 0), _xlfn.XLOOKUP(TRUE, ISNUMBER(_xlpm.b), _xlpm.b)))))</f>
        <v>0</v>
      </c>
      <c r="EH210">
        <v>0</v>
      </c>
    </row>
    <row r="211" spans="134:138">
      <c r="ED211">
        <v>830511</v>
      </c>
      <c r="EE211">
        <v>84051</v>
      </c>
      <c r="EF211" s="3" cm="1">
        <f t="array" ref="EF2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"#")*(_xlpm.x&lt;&gt;EE211), _xlpm.x * 10 + _xlpm.d), 0), _xlfn.XLOOKUP(TRUE, ISNUMBER(_xlpm.b), _xlpm.b)))))</f>
        <v>0</v>
      </c>
      <c r="EH211">
        <v>0</v>
      </c>
    </row>
    <row r="212" spans="134:138">
      <c r="ED212">
        <v>820511</v>
      </c>
      <c r="EE212">
        <v>83051</v>
      </c>
      <c r="EF212" s="3" cm="1">
        <f t="array" ref="EF2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"#")*(_xlpm.x&lt;&gt;EE212), _xlpm.x * 10 + _xlpm.d), 0), _xlfn.XLOOKUP(TRUE, ISNUMBER(_xlpm.b), _xlpm.b)))))</f>
        <v>0</v>
      </c>
      <c r="EH212">
        <v>0</v>
      </c>
    </row>
    <row r="213" spans="134:138">
      <c r="ED213">
        <v>810511</v>
      </c>
      <c r="EE213">
        <v>82051</v>
      </c>
      <c r="EF213" s="3" cm="1">
        <f t="array" ref="EF2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"#")*(_xlpm.x&lt;&gt;EE213), _xlpm.x * 10 + _xlpm.d), 0), _xlfn.XLOOKUP(TRUE, ISNUMBER(_xlpm.b), _xlpm.b)))))</f>
        <v>0</v>
      </c>
      <c r="EH213">
        <v>0</v>
      </c>
    </row>
    <row r="214" spans="134:138">
      <c r="ED214">
        <v>800511</v>
      </c>
      <c r="EE214">
        <v>81051</v>
      </c>
      <c r="EF214" s="3" cm="1">
        <f t="array" ref="EF2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"#")*(_xlpm.x&lt;&gt;EE214), _xlpm.x * 10 + _xlpm.d), 0), _xlfn.XLOOKUP(TRUE, ISNUMBER(_xlpm.b), _xlpm.b)))))</f>
        <v>0</v>
      </c>
      <c r="EH214">
        <v>0</v>
      </c>
    </row>
    <row r="215" spans="134:138">
      <c r="ED215">
        <v>790511</v>
      </c>
      <c r="EE215">
        <v>80051</v>
      </c>
      <c r="EF215" s="3" cm="1">
        <f t="array" ref="EF2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"#")*(_xlpm.x&lt;&gt;EE215), _xlpm.x * 10 + _xlpm.d), 0), _xlfn.XLOOKUP(TRUE, ISNUMBER(_xlpm.b), _xlpm.b)))))</f>
        <v>0</v>
      </c>
      <c r="EH215">
        <v>0</v>
      </c>
    </row>
    <row r="216" spans="134:138">
      <c r="ED216">
        <v>780511</v>
      </c>
      <c r="EE216">
        <v>79051</v>
      </c>
      <c r="EF216" s="3" cm="1">
        <f t="array" ref="EF2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"#")*(_xlpm.x&lt;&gt;EE216), _xlpm.x * 10 + _xlpm.d), 0), _xlfn.XLOOKUP(TRUE, ISNUMBER(_xlpm.b), _xlpm.b)))))</f>
        <v>0</v>
      </c>
      <c r="EH216">
        <v>0</v>
      </c>
    </row>
    <row r="217" spans="134:138">
      <c r="ED217">
        <v>770511</v>
      </c>
      <c r="EE217">
        <v>78051</v>
      </c>
      <c r="EF217" s="3" cm="1">
        <f t="array" ref="EF2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"#")*(_xlpm.x&lt;&gt;EE217), _xlpm.x * 10 + _xlpm.d), 0), _xlfn.XLOOKUP(TRUE, ISNUMBER(_xlpm.b), _xlpm.b)))))</f>
        <v>0</v>
      </c>
      <c r="EH217">
        <v>0</v>
      </c>
    </row>
    <row r="218" spans="134:138">
      <c r="ED218">
        <v>760511</v>
      </c>
      <c r="EE218">
        <v>77051</v>
      </c>
      <c r="EF218" s="3" cm="1">
        <f t="array" ref="EF2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"#")*(_xlpm.x&lt;&gt;EE218), _xlpm.x * 10 + _xlpm.d), 0), _xlfn.XLOOKUP(TRUE, ISNUMBER(_xlpm.b), _xlpm.b)))))</f>
        <v>0</v>
      </c>
      <c r="EH218">
        <v>0</v>
      </c>
    </row>
    <row r="219" spans="134:138">
      <c r="ED219">
        <v>750511</v>
      </c>
      <c r="EE219">
        <v>76051</v>
      </c>
      <c r="EF219" s="3" cm="1">
        <f t="array" ref="EF2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"#")*(_xlpm.x&lt;&gt;EE219), _xlpm.x * 10 + _xlpm.d), 0), _xlfn.XLOOKUP(TRUE, ISNUMBER(_xlpm.b), _xlpm.b)))))</f>
        <v>0</v>
      </c>
      <c r="EH219">
        <v>0</v>
      </c>
    </row>
    <row r="220" spans="134:138">
      <c r="ED220">
        <v>740511</v>
      </c>
      <c r="EE220">
        <v>75051</v>
      </c>
      <c r="EF220" s="3" cm="1">
        <f t="array" ref="EF2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"#")*(_xlpm.x&lt;&gt;EE220), _xlpm.x * 10 + _xlpm.d), 0), _xlfn.XLOOKUP(TRUE, ISNUMBER(_xlpm.b), _xlpm.b)))))</f>
        <v>0</v>
      </c>
      <c r="EH220">
        <v>0</v>
      </c>
    </row>
    <row r="221" spans="134:138">
      <c r="ED221">
        <v>730511</v>
      </c>
      <c r="EE221">
        <v>74051</v>
      </c>
      <c r="EF221" s="3" cm="1">
        <f t="array" ref="EF2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"#")*(_xlpm.x&lt;&gt;EE221), _xlpm.x * 10 + _xlpm.d), 0), _xlfn.XLOOKUP(TRUE, ISNUMBER(_xlpm.b), _xlpm.b)))))</f>
        <v>0</v>
      </c>
      <c r="EH221">
        <v>0</v>
      </c>
    </row>
    <row r="222" spans="134:138">
      <c r="ED222">
        <v>720511</v>
      </c>
      <c r="EE222">
        <v>73051</v>
      </c>
      <c r="EF222" s="3" cm="1">
        <f t="array" ref="EF2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"#")*(_xlpm.x&lt;&gt;EE222), _xlpm.x * 10 + _xlpm.d), 0), _xlfn.XLOOKUP(TRUE, ISNUMBER(_xlpm.b), _xlpm.b)))))</f>
        <v>0</v>
      </c>
      <c r="EH222">
        <v>0</v>
      </c>
    </row>
    <row r="223" spans="134:138">
      <c r="ED223">
        <v>710511</v>
      </c>
      <c r="EE223">
        <v>72051</v>
      </c>
      <c r="EF223" s="3" cm="1">
        <f t="array" ref="EF2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"#")*(_xlpm.x&lt;&gt;EE223), _xlpm.x * 10 + _xlpm.d), 0), _xlfn.XLOOKUP(TRUE, ISNUMBER(_xlpm.b), _xlpm.b)))))</f>
        <v>0</v>
      </c>
      <c r="EH223">
        <v>0</v>
      </c>
    </row>
    <row r="224" spans="134:138">
      <c r="ED224">
        <v>700511</v>
      </c>
      <c r="EE224">
        <v>71051</v>
      </c>
      <c r="EF224" s="3" cm="1">
        <f t="array" ref="EF2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"#")*(_xlpm.x&lt;&gt;EE224), _xlpm.x * 10 + _xlpm.d), 0), _xlfn.XLOOKUP(TRUE, ISNUMBER(_xlpm.b), _xlpm.b)))))</f>
        <v>0</v>
      </c>
      <c r="EH224">
        <v>0</v>
      </c>
    </row>
    <row r="225" spans="134:138">
      <c r="ED225">
        <v>690511</v>
      </c>
      <c r="EE225">
        <v>70051</v>
      </c>
      <c r="EF225" s="3" cm="1">
        <f t="array" ref="EF2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"#")*(_xlpm.x&lt;&gt;EE225), _xlpm.x * 10 + _xlpm.d), 0), _xlfn.XLOOKUP(TRUE, ISNUMBER(_xlpm.b), _xlpm.b)))))</f>
        <v>0</v>
      </c>
      <c r="EH225">
        <v>0</v>
      </c>
    </row>
    <row r="226" spans="134:138">
      <c r="ED226">
        <v>680511</v>
      </c>
      <c r="EE226">
        <v>69051</v>
      </c>
      <c r="EF226" s="3" cm="1">
        <f t="array" ref="EF2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"#")*(_xlpm.x&lt;&gt;EE226), _xlpm.x * 10 + _xlpm.d), 0), _xlfn.XLOOKUP(TRUE, ISNUMBER(_xlpm.b), _xlpm.b)))))</f>
        <v>0</v>
      </c>
      <c r="EH226">
        <v>0</v>
      </c>
    </row>
    <row r="227" spans="134:138">
      <c r="ED227">
        <v>680522</v>
      </c>
      <c r="EE227">
        <v>68051</v>
      </c>
      <c r="EF227" s="3" cm="1">
        <f t="array" ref="EF2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"#")*(_xlpm.x&lt;&gt;EE227), _xlpm.x * 10 + _xlpm.d), 0), _xlfn.XLOOKUP(TRUE, ISNUMBER(_xlpm.b), _xlpm.b)))))</f>
        <v>0</v>
      </c>
      <c r="EH227">
        <v>0</v>
      </c>
    </row>
    <row r="228" spans="134:138">
      <c r="ED228">
        <v>680532</v>
      </c>
      <c r="EE228">
        <v>68052</v>
      </c>
      <c r="EF228" s="3" cm="1">
        <f t="array" ref="EF2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"#")*(_xlpm.x&lt;&gt;EE228), _xlpm.x * 10 + _xlpm.d), 0), _xlfn.XLOOKUP(TRUE, ISNUMBER(_xlpm.b), _xlpm.b)))))</f>
        <v>0</v>
      </c>
      <c r="EH228">
        <v>0</v>
      </c>
    </row>
    <row r="229" spans="134:138">
      <c r="ED229">
        <v>680542</v>
      </c>
      <c r="EE229">
        <v>68053</v>
      </c>
      <c r="EF229" s="3" cm="1">
        <f t="array" ref="EF2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"#")*(_xlpm.x&lt;&gt;EE229), _xlpm.x * 10 + _xlpm.d), 0), _xlfn.XLOOKUP(TRUE, ISNUMBER(_xlpm.b), _xlpm.b)))))</f>
        <v>0</v>
      </c>
      <c r="EH229">
        <v>0</v>
      </c>
    </row>
    <row r="230" spans="134:138">
      <c r="ED230">
        <v>680552</v>
      </c>
      <c r="EE230">
        <v>68054</v>
      </c>
      <c r="EF230" s="3" cm="1">
        <f t="array" ref="EF2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"#")*(_xlpm.x&lt;&gt;EE230), _xlpm.x * 10 + _xlpm.d), 0), _xlfn.XLOOKUP(TRUE, ISNUMBER(_xlpm.b), _xlpm.b)))))</f>
        <v>0</v>
      </c>
      <c r="EH230">
        <v>0</v>
      </c>
    </row>
    <row r="231" spans="134:138">
      <c r="ED231">
        <v>680562</v>
      </c>
      <c r="EE231">
        <v>68055</v>
      </c>
      <c r="EF231" s="3" cm="1">
        <f t="array" ref="EF2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"#")*(_xlpm.x&lt;&gt;EE231), _xlpm.x * 10 + _xlpm.d), 0), _xlfn.XLOOKUP(TRUE, ISNUMBER(_xlpm.b), _xlpm.b)))))</f>
        <v>0</v>
      </c>
      <c r="EH231">
        <v>0</v>
      </c>
    </row>
    <row r="232" spans="134:138">
      <c r="ED232">
        <v>680572</v>
      </c>
      <c r="EE232">
        <v>68056</v>
      </c>
      <c r="EF232" s="3" cm="1">
        <f t="array" ref="EF2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"#")*(_xlpm.x&lt;&gt;EE232), _xlpm.x * 10 + _xlpm.d), 0), _xlfn.XLOOKUP(TRUE, ISNUMBER(_xlpm.b), _xlpm.b)))))</f>
        <v>0</v>
      </c>
      <c r="EH232">
        <v>0</v>
      </c>
    </row>
    <row r="233" spans="134:138">
      <c r="ED233">
        <v>680582</v>
      </c>
      <c r="EE233">
        <v>68057</v>
      </c>
      <c r="EF233" s="3" cm="1">
        <f t="array" ref="EF2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"#")*(_xlpm.x&lt;&gt;EE233), _xlpm.x * 10 + _xlpm.d), 0), _xlfn.XLOOKUP(TRUE, ISNUMBER(_xlpm.b), _xlpm.b)))))</f>
        <v>0</v>
      </c>
      <c r="EH233">
        <v>0</v>
      </c>
    </row>
    <row r="234" spans="134:138">
      <c r="ED234">
        <v>680592</v>
      </c>
      <c r="EE234">
        <v>68058</v>
      </c>
      <c r="EF234" s="3" cm="1">
        <f t="array" ref="EF2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"#")*(_xlpm.x&lt;&gt;EE234), _xlpm.x * 10 + _xlpm.d), 0), _xlfn.XLOOKUP(TRUE, ISNUMBER(_xlpm.b), _xlpm.b)))))</f>
        <v>0</v>
      </c>
      <c r="EH234">
        <v>0</v>
      </c>
    </row>
    <row r="235" spans="134:138">
      <c r="ED235">
        <v>680602</v>
      </c>
      <c r="EE235">
        <v>68059</v>
      </c>
      <c r="EF235" s="3" cm="1">
        <f t="array" ref="EF2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"#")*(_xlpm.x&lt;&gt;EE235), _xlpm.x * 10 + _xlpm.d), 0), _xlfn.XLOOKUP(TRUE, ISNUMBER(_xlpm.b), _xlpm.b)))))</f>
        <v>0</v>
      </c>
      <c r="EH235">
        <v>0</v>
      </c>
    </row>
    <row r="236" spans="134:138">
      <c r="ED236">
        <v>680612</v>
      </c>
      <c r="EE236">
        <v>68060</v>
      </c>
      <c r="EF236" s="3" cm="1">
        <f t="array" ref="EF2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"#")*(_xlpm.x&lt;&gt;EE236), _xlpm.x * 10 + _xlpm.d), 0), _xlfn.XLOOKUP(TRUE, ISNUMBER(_xlpm.b), _xlpm.b)))))</f>
        <v>0</v>
      </c>
      <c r="EH236">
        <v>0</v>
      </c>
    </row>
    <row r="237" spans="134:138">
      <c r="ED237">
        <v>680622</v>
      </c>
      <c r="EE237">
        <v>68061</v>
      </c>
      <c r="EF237" s="3" cm="1">
        <f t="array" ref="EF2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"#")*(_xlpm.x&lt;&gt;EE237), _xlpm.x * 10 + _xlpm.d), 0), _xlfn.XLOOKUP(TRUE, ISNUMBER(_xlpm.b), _xlpm.b)))))</f>
        <v>680532</v>
      </c>
      <c r="EH237">
        <v>680532</v>
      </c>
    </row>
    <row r="238" spans="134:138">
      <c r="ED238">
        <v>680632</v>
      </c>
      <c r="EE238">
        <v>68062</v>
      </c>
      <c r="EF238" s="3" cm="1">
        <f t="array" ref="EF2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"#")*(_xlpm.x&lt;&gt;EE238), _xlpm.x * 10 + _xlpm.d), 0), _xlfn.XLOOKUP(TRUE, ISNUMBER(_xlpm.b), _xlpm.b)))))</f>
        <v>0</v>
      </c>
      <c r="EH238">
        <v>0</v>
      </c>
    </row>
    <row r="239" spans="134:138">
      <c r="ED239">
        <v>680642</v>
      </c>
      <c r="EE239">
        <v>68063</v>
      </c>
      <c r="EF239" s="3" cm="1">
        <f t="array" ref="EF2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"#")*(_xlpm.x&lt;&gt;EE239), _xlpm.x * 10 + _xlpm.d), 0), _xlfn.XLOOKUP(TRUE, ISNUMBER(_xlpm.b), _xlpm.b)))))</f>
        <v>0</v>
      </c>
      <c r="EH239">
        <v>0</v>
      </c>
    </row>
    <row r="240" spans="134:138">
      <c r="ED240">
        <v>680652</v>
      </c>
      <c r="EE240">
        <v>68064</v>
      </c>
      <c r="EF240" s="3" cm="1">
        <f t="array" ref="EF2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"#")*(_xlpm.x&lt;&gt;EE240), _xlpm.x * 10 + _xlpm.d), 0), _xlfn.XLOOKUP(TRUE, ISNUMBER(_xlpm.b), _xlpm.b)))))</f>
        <v>740554</v>
      </c>
      <c r="EH240">
        <v>740554</v>
      </c>
    </row>
    <row r="241" spans="134:138">
      <c r="ED241">
        <v>680662</v>
      </c>
      <c r="EE241">
        <v>68065</v>
      </c>
      <c r="EF241" s="3" cm="1">
        <f t="array" ref="EF2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"#")*(_xlpm.x&lt;&gt;EE241), _xlpm.x * 10 + _xlpm.d), 0), _xlfn.XLOOKUP(TRUE, ISNUMBER(_xlpm.b), _xlpm.b)))))</f>
        <v>0</v>
      </c>
      <c r="EH241">
        <v>0</v>
      </c>
    </row>
    <row r="242" spans="134:138">
      <c r="ED242">
        <v>680672</v>
      </c>
      <c r="EE242">
        <v>68066</v>
      </c>
      <c r="EF242" s="3" cm="1">
        <f t="array" ref="EF2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"#")*(_xlpm.x&lt;&gt;EE242), _xlpm.x * 10 + _xlpm.d), 0), _xlfn.XLOOKUP(TRUE, ISNUMBER(_xlpm.b), _xlpm.b)))))</f>
        <v>0</v>
      </c>
      <c r="EH242">
        <v>0</v>
      </c>
    </row>
    <row r="243" spans="134:138">
      <c r="ED243">
        <v>680682</v>
      </c>
      <c r="EE243">
        <v>68067</v>
      </c>
      <c r="EF243" s="3" cm="1">
        <f t="array" ref="EF2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"#")*(_xlpm.x&lt;&gt;EE243), _xlpm.x * 10 + _xlpm.d), 0), _xlfn.XLOOKUP(TRUE, ISNUMBER(_xlpm.b), _xlpm.b)))))</f>
        <v>0</v>
      </c>
      <c r="EH243">
        <v>0</v>
      </c>
    </row>
    <row r="244" spans="134:138">
      <c r="ED244">
        <v>680692</v>
      </c>
      <c r="EE244">
        <v>68068</v>
      </c>
      <c r="EF244" s="3" cm="1">
        <f t="array" ref="EF2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"#")*(_xlpm.x&lt;&gt;EE244), _xlpm.x * 10 + _xlpm.d), 0), _xlfn.XLOOKUP(TRUE, ISNUMBER(_xlpm.b), _xlpm.b)))))</f>
        <v>0</v>
      </c>
      <c r="EH244">
        <v>0</v>
      </c>
    </row>
    <row r="245" spans="134:138">
      <c r="ED245">
        <v>680702</v>
      </c>
      <c r="EE245">
        <v>68069</v>
      </c>
      <c r="EF245" s="3" cm="1">
        <f t="array" ref="EF2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"#")*(_xlpm.x&lt;&gt;EE245), _xlpm.x * 10 + _xlpm.d), 0), _xlfn.XLOOKUP(TRUE, ISNUMBER(_xlpm.b), _xlpm.b)))))</f>
        <v>720633</v>
      </c>
      <c r="EH245">
        <v>720633</v>
      </c>
    </row>
    <row r="246" spans="134:138">
      <c r="ED246">
        <v>680712</v>
      </c>
      <c r="EE246">
        <v>68070</v>
      </c>
      <c r="EF246" s="3" cm="1">
        <f t="array" ref="EF2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"#")*(_xlpm.x&lt;&gt;EE246), _xlpm.x * 10 + _xlpm.d), 0), _xlfn.XLOOKUP(TRUE, ISNUMBER(_xlpm.b), _xlpm.b)))))</f>
        <v>700633</v>
      </c>
      <c r="EH246">
        <v>700633</v>
      </c>
    </row>
    <row r="247" spans="134:138">
      <c r="ED247">
        <v>680722</v>
      </c>
      <c r="EE247">
        <v>68071</v>
      </c>
      <c r="EF247" s="3" cm="1">
        <f t="array" ref="EF2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"#")*(_xlpm.x&lt;&gt;EE247), _xlpm.x * 10 + _xlpm.d), 0), _xlfn.XLOOKUP(TRUE, ISNUMBER(_xlpm.b), _xlpm.b)))))</f>
        <v>0</v>
      </c>
      <c r="EH247">
        <v>0</v>
      </c>
    </row>
    <row r="248" spans="134:138">
      <c r="ED248">
        <v>680732</v>
      </c>
      <c r="EE248">
        <v>68072</v>
      </c>
      <c r="EF248" s="3" cm="1">
        <f t="array" ref="EF2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"#")*(_xlpm.x&lt;&gt;EE248), _xlpm.x * 10 + _xlpm.d), 0), _xlfn.XLOOKUP(TRUE, ISNUMBER(_xlpm.b), _xlpm.b)))))</f>
        <v>1051283</v>
      </c>
      <c r="EH248">
        <v>1051283</v>
      </c>
    </row>
    <row r="249" spans="134:138">
      <c r="ED249">
        <v>680742</v>
      </c>
      <c r="EE249">
        <v>68073</v>
      </c>
      <c r="EF249" s="3" cm="1">
        <f t="array" ref="EF2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"#")*(_xlpm.x&lt;&gt;EE249), _xlpm.x * 10 + _xlpm.d), 0), _xlfn.XLOOKUP(TRUE, ISNUMBER(_xlpm.b), _xlpm.b)))))</f>
        <v>0</v>
      </c>
      <c r="EH249">
        <v>0</v>
      </c>
    </row>
    <row r="250" spans="134:138">
      <c r="ED250">
        <v>680752</v>
      </c>
      <c r="EE250">
        <v>68074</v>
      </c>
      <c r="EF250" s="3" cm="1">
        <f t="array" ref="EF2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"#")*(_xlpm.x&lt;&gt;EE250), _xlpm.x * 10 + _xlpm.d), 0), _xlfn.XLOOKUP(TRUE, ISNUMBER(_xlpm.b), _xlpm.b)))))</f>
        <v>0</v>
      </c>
      <c r="EH250">
        <v>0</v>
      </c>
    </row>
    <row r="251" spans="134:138">
      <c r="ED251">
        <v>680762</v>
      </c>
      <c r="EE251">
        <v>68075</v>
      </c>
      <c r="EF251" s="3" cm="1">
        <f t="array" ref="EF2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"#")*(_xlpm.x&lt;&gt;EE251), _xlpm.x * 10 + _xlpm.d), 0), _xlfn.XLOOKUP(TRUE, ISNUMBER(_xlpm.b), _xlpm.b)))))</f>
        <v>0</v>
      </c>
      <c r="EH251">
        <v>0</v>
      </c>
    </row>
    <row r="252" spans="134:138">
      <c r="ED252">
        <v>680772</v>
      </c>
      <c r="EE252">
        <v>68076</v>
      </c>
      <c r="EF252" s="3" cm="1">
        <f t="array" ref="EF2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"#")*(_xlpm.x&lt;&gt;EE252), _xlpm.x * 10 + _xlpm.d), 0), _xlfn.XLOOKUP(TRUE, ISNUMBER(_xlpm.b), _xlpm.b)))))</f>
        <v>0</v>
      </c>
      <c r="EH252">
        <v>0</v>
      </c>
    </row>
    <row r="253" spans="134:138">
      <c r="ED253">
        <v>680782</v>
      </c>
      <c r="EE253">
        <v>68077</v>
      </c>
      <c r="EF253" s="3" cm="1">
        <f t="array" ref="EF2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"#")*(_xlpm.x&lt;&gt;EE253), _xlpm.x * 10 + _xlpm.d), 0), _xlfn.XLOOKUP(TRUE, ISNUMBER(_xlpm.b), _xlpm.b)))))</f>
        <v>0</v>
      </c>
      <c r="EH253">
        <v>0</v>
      </c>
    </row>
    <row r="254" spans="134:138">
      <c r="ED254">
        <v>680792</v>
      </c>
      <c r="EE254">
        <v>68078</v>
      </c>
      <c r="EF254" s="3" cm="1">
        <f t="array" ref="EF2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"#")*(_xlpm.x&lt;&gt;EE254), _xlpm.x * 10 + _xlpm.d), 0), _xlfn.XLOOKUP(TRUE, ISNUMBER(_xlpm.b), _xlpm.b)))))</f>
        <v>0</v>
      </c>
      <c r="EH254">
        <v>0</v>
      </c>
    </row>
    <row r="255" spans="134:138">
      <c r="ED255">
        <v>680802</v>
      </c>
      <c r="EE255">
        <v>68079</v>
      </c>
      <c r="EF255" s="3" cm="1">
        <f t="array" ref="EF2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"#")*(_xlpm.x&lt;&gt;EE255), _xlpm.x * 10 + _xlpm.d), 0), _xlfn.XLOOKUP(TRUE, ISNUMBER(_xlpm.b), _xlpm.b)))))</f>
        <v>0</v>
      </c>
      <c r="EH255">
        <v>0</v>
      </c>
    </row>
    <row r="256" spans="134:138">
      <c r="ED256">
        <v>680812</v>
      </c>
      <c r="EE256">
        <v>68080</v>
      </c>
      <c r="EF256" s="3" cm="1">
        <f t="array" ref="EF2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"#")*(_xlpm.x&lt;&gt;EE256), _xlpm.x * 10 + _xlpm.d), 0), _xlfn.XLOOKUP(TRUE, ISNUMBER(_xlpm.b), _xlpm.b)))))</f>
        <v>600532</v>
      </c>
      <c r="EH256">
        <v>600532</v>
      </c>
    </row>
    <row r="257" spans="134:138">
      <c r="ED257">
        <v>680822</v>
      </c>
      <c r="EE257">
        <v>68081</v>
      </c>
      <c r="EF257" s="3" cm="1">
        <f t="array" ref="EF2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"#")*(_xlpm.x&lt;&gt;EE257), _xlpm.x * 10 + _xlpm.d), 0), _xlfn.XLOOKUP(TRUE, ISNUMBER(_xlpm.b), _xlpm.b)))))</f>
        <v>0</v>
      </c>
      <c r="EH257">
        <v>0</v>
      </c>
    </row>
    <row r="258" spans="134:138">
      <c r="ED258">
        <v>680832</v>
      </c>
      <c r="EE258">
        <v>68082</v>
      </c>
      <c r="EF258" s="3" cm="1">
        <f t="array" ref="EF2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"#")*(_xlpm.x&lt;&gt;EE258), _xlpm.x * 10 + _xlpm.d), 0), _xlfn.XLOOKUP(TRUE, ISNUMBER(_xlpm.b), _xlpm.b)))))</f>
        <v>0</v>
      </c>
      <c r="EH258">
        <v>0</v>
      </c>
    </row>
    <row r="259" spans="134:138">
      <c r="ED259">
        <v>680842</v>
      </c>
      <c r="EE259">
        <v>68083</v>
      </c>
      <c r="EF259" s="3" cm="1">
        <f t="array" ref="EF2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"#")*(_xlpm.x&lt;&gt;EE259), _xlpm.x * 10 + _xlpm.d), 0), _xlfn.XLOOKUP(TRUE, ISNUMBER(_xlpm.b), _xlpm.b)))))</f>
        <v>0</v>
      </c>
      <c r="EH259">
        <v>0</v>
      </c>
    </row>
    <row r="260" spans="134:138">
      <c r="ED260">
        <v>680852</v>
      </c>
      <c r="EE260">
        <v>68084</v>
      </c>
      <c r="EF260" s="3" cm="1">
        <f t="array" ref="EF2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"#")*(_xlpm.x&lt;&gt;EE260), _xlpm.x * 10 + _xlpm.d), 0), _xlfn.XLOOKUP(TRUE, ISNUMBER(_xlpm.b), _xlpm.b)))))</f>
        <v>0</v>
      </c>
      <c r="EH260">
        <v>0</v>
      </c>
    </row>
    <row r="261" spans="134:138">
      <c r="ED261">
        <v>680862</v>
      </c>
      <c r="EE261">
        <v>68085</v>
      </c>
      <c r="EF261" s="3" cm="1">
        <f t="array" ref="EF2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"#")*(_xlpm.x&lt;&gt;EE261), _xlpm.x * 10 + _xlpm.d), 0), _xlfn.XLOOKUP(TRUE, ISNUMBER(_xlpm.b), _xlpm.b)))))</f>
        <v>0</v>
      </c>
      <c r="EH261">
        <v>0</v>
      </c>
    </row>
    <row r="262" spans="134:138">
      <c r="ED262">
        <v>680872</v>
      </c>
      <c r="EE262">
        <v>68086</v>
      </c>
      <c r="EF262" s="3" cm="1">
        <f t="array" ref="EF2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"#")*(_xlpm.x&lt;&gt;EE262), _xlpm.x * 10 + _xlpm.d), 0), _xlfn.XLOOKUP(TRUE, ISNUMBER(_xlpm.b), _xlpm.b)))))</f>
        <v>0</v>
      </c>
      <c r="EH262">
        <v>0</v>
      </c>
    </row>
    <row r="263" spans="134:138">
      <c r="ED263">
        <v>680882</v>
      </c>
      <c r="EE263">
        <v>68087</v>
      </c>
      <c r="EF263" s="3" cm="1">
        <f t="array" ref="EF2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"#")*(_xlpm.x&lt;&gt;EE263), _xlpm.x * 10 + _xlpm.d), 0), _xlfn.XLOOKUP(TRUE, ISNUMBER(_xlpm.b), _xlpm.b)))))</f>
        <v>0</v>
      </c>
      <c r="EH263">
        <v>0</v>
      </c>
    </row>
    <row r="264" spans="134:138">
      <c r="ED264">
        <v>680892</v>
      </c>
      <c r="EE264">
        <v>68088</v>
      </c>
      <c r="EF264" s="3" cm="1">
        <f t="array" ref="EF2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"#")*(_xlpm.x&lt;&gt;EE264), _xlpm.x * 10 + _xlpm.d), 0), _xlfn.XLOOKUP(TRUE, ISNUMBER(_xlpm.b), _xlpm.b)))))</f>
        <v>0</v>
      </c>
      <c r="EH264">
        <v>0</v>
      </c>
    </row>
    <row r="265" spans="134:138">
      <c r="ED265">
        <v>680902</v>
      </c>
      <c r="EE265">
        <v>68089</v>
      </c>
      <c r="EF265" s="3" cm="1">
        <f t="array" ref="EF2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"#")*(_xlpm.x&lt;&gt;EE265), _xlpm.x * 10 + _xlpm.d), 0), _xlfn.XLOOKUP(TRUE, ISNUMBER(_xlpm.b), _xlpm.b)))))</f>
        <v>0</v>
      </c>
      <c r="EH265">
        <v>0</v>
      </c>
    </row>
    <row r="266" spans="134:138">
      <c r="ED266">
        <v>680912</v>
      </c>
      <c r="EE266">
        <v>68090</v>
      </c>
      <c r="EF266" s="3" cm="1">
        <f t="array" ref="EF2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"#")*(_xlpm.x&lt;&gt;EE266), _xlpm.x * 10 + _xlpm.d), 0), _xlfn.XLOOKUP(TRUE, ISNUMBER(_xlpm.b), _xlpm.b)))))</f>
        <v>0</v>
      </c>
      <c r="EH266">
        <v>0</v>
      </c>
    </row>
    <row r="267" spans="134:138">
      <c r="ED267">
        <v>680922</v>
      </c>
      <c r="EE267">
        <v>68091</v>
      </c>
      <c r="EF267" s="3" cm="1">
        <f t="array" ref="EF2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"#")*(_xlpm.x&lt;&gt;EE267), _xlpm.x * 10 + _xlpm.d), 0), _xlfn.XLOOKUP(TRUE, ISNUMBER(_xlpm.b), _xlpm.b)))))</f>
        <v>0</v>
      </c>
      <c r="EH267">
        <v>0</v>
      </c>
    </row>
    <row r="268" spans="134:138">
      <c r="ED268">
        <v>680932</v>
      </c>
      <c r="EE268">
        <v>68092</v>
      </c>
      <c r="EF268" s="3" cm="1">
        <f t="array" ref="EF2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"#")*(_xlpm.x&lt;&gt;EE268), _xlpm.x * 10 + _xlpm.d), 0), _xlfn.XLOOKUP(TRUE, ISNUMBER(_xlpm.b), _xlpm.b)))))</f>
        <v>0</v>
      </c>
      <c r="EH268">
        <v>0</v>
      </c>
    </row>
    <row r="269" spans="134:138">
      <c r="ED269">
        <v>680942</v>
      </c>
      <c r="EE269">
        <v>68093</v>
      </c>
      <c r="EF269" s="3" cm="1">
        <f t="array" ref="EF2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"#")*(_xlpm.x&lt;&gt;EE269), _xlpm.x * 10 + _xlpm.d), 0), _xlfn.XLOOKUP(TRUE, ISNUMBER(_xlpm.b), _xlpm.b)))))</f>
        <v>0</v>
      </c>
      <c r="EH269">
        <v>0</v>
      </c>
    </row>
    <row r="270" spans="134:138">
      <c r="ED270">
        <v>680952</v>
      </c>
      <c r="EE270">
        <v>68094</v>
      </c>
      <c r="EF270" s="3" cm="1">
        <f t="array" ref="EF2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"#")*(_xlpm.x&lt;&gt;EE270), _xlpm.x * 10 + _xlpm.d), 0), _xlfn.XLOOKUP(TRUE, ISNUMBER(_xlpm.b), _xlpm.b)))))</f>
        <v>0</v>
      </c>
      <c r="EH270">
        <v>0</v>
      </c>
    </row>
    <row r="271" spans="134:138">
      <c r="ED271">
        <v>690953</v>
      </c>
      <c r="EE271">
        <v>68095</v>
      </c>
      <c r="EF271" s="3" cm="1">
        <f t="array" ref="EF2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"#")*(_xlpm.x&lt;&gt;EE271), _xlpm.x * 10 + _xlpm.d), 0), _xlfn.XLOOKUP(TRUE, ISNUMBER(_xlpm.b), _xlpm.b)))))</f>
        <v>0</v>
      </c>
      <c r="EH271">
        <v>0</v>
      </c>
    </row>
    <row r="272" spans="134:138">
      <c r="ED272">
        <v>700953</v>
      </c>
      <c r="EE272">
        <v>69095</v>
      </c>
      <c r="EF272" s="3" cm="1">
        <f t="array" ref="EF2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"#")*(_xlpm.x&lt;&gt;EE272), _xlpm.x * 10 + _xlpm.d), 0), _xlfn.XLOOKUP(TRUE, ISNUMBER(_xlpm.b), _xlpm.b)))))</f>
        <v>0</v>
      </c>
      <c r="EH272">
        <v>0</v>
      </c>
    </row>
    <row r="273" spans="134:138">
      <c r="ED273">
        <v>710953</v>
      </c>
      <c r="EE273">
        <v>70095</v>
      </c>
      <c r="EF273" s="3" cm="1">
        <f t="array" ref="EF2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"#")*(_xlpm.x&lt;&gt;EE273), _xlpm.x * 10 + _xlpm.d), 0), _xlfn.XLOOKUP(TRUE, ISNUMBER(_xlpm.b), _xlpm.b)))))</f>
        <v>0</v>
      </c>
      <c r="EH273">
        <v>0</v>
      </c>
    </row>
    <row r="274" spans="134:138">
      <c r="ED274">
        <v>720953</v>
      </c>
      <c r="EE274">
        <v>71095</v>
      </c>
      <c r="EF274" s="3" cm="1">
        <f t="array" ref="EF2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"#")*(_xlpm.x&lt;&gt;EE274), _xlpm.x * 10 + _xlpm.d), 0), _xlfn.XLOOKUP(TRUE, ISNUMBER(_xlpm.b), _xlpm.b)))))</f>
        <v>0</v>
      </c>
      <c r="EH274">
        <v>0</v>
      </c>
    </row>
    <row r="275" spans="134:138">
      <c r="ED275">
        <v>730953</v>
      </c>
      <c r="EE275">
        <v>72095</v>
      </c>
      <c r="EF275" s="3" cm="1">
        <f t="array" ref="EF2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"#")*(_xlpm.x&lt;&gt;EE275), _xlpm.x * 10 + _xlpm.d), 0), _xlfn.XLOOKUP(TRUE, ISNUMBER(_xlpm.b), _xlpm.b)))))</f>
        <v>0</v>
      </c>
      <c r="EH275">
        <v>0</v>
      </c>
    </row>
    <row r="276" spans="134:138">
      <c r="ED276">
        <v>740953</v>
      </c>
      <c r="EE276">
        <v>73095</v>
      </c>
      <c r="EF276" s="3" cm="1">
        <f t="array" ref="EF2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"#")*(_xlpm.x&lt;&gt;EE276), _xlpm.x * 10 + _xlpm.d), 0), _xlfn.XLOOKUP(TRUE, ISNUMBER(_xlpm.b), _xlpm.b)))))</f>
        <v>0</v>
      </c>
      <c r="EH276">
        <v>0</v>
      </c>
    </row>
    <row r="277" spans="134:138">
      <c r="ED277">
        <v>750953</v>
      </c>
      <c r="EE277">
        <v>74095</v>
      </c>
      <c r="EF277" s="3" cm="1">
        <f t="array" ref="EF2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"#")*(_xlpm.x&lt;&gt;EE277), _xlpm.x * 10 + _xlpm.d), 0), _xlfn.XLOOKUP(TRUE, ISNUMBER(_xlpm.b), _xlpm.b)))))</f>
        <v>811201</v>
      </c>
      <c r="EH277">
        <v>811201</v>
      </c>
    </row>
    <row r="278" spans="134:138">
      <c r="ED278">
        <v>760953</v>
      </c>
      <c r="EE278">
        <v>75095</v>
      </c>
      <c r="EF278" s="3" cm="1">
        <f t="array" ref="EF2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"#")*(_xlpm.x&lt;&gt;EE278), _xlpm.x * 10 + _xlpm.d), 0), _xlfn.XLOOKUP(TRUE, ISNUMBER(_xlpm.b), _xlpm.b)))))</f>
        <v>740574</v>
      </c>
      <c r="EH278">
        <v>740574</v>
      </c>
    </row>
    <row r="279" spans="134:138">
      <c r="ED279">
        <v>770953</v>
      </c>
      <c r="EE279">
        <v>76095</v>
      </c>
      <c r="EF279" s="3" cm="1">
        <f t="array" ref="EF2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"#")*(_xlpm.x&lt;&gt;EE279), _xlpm.x * 10 + _xlpm.d), 0), _xlfn.XLOOKUP(TRUE, ISNUMBER(_xlpm.b), _xlpm.b)))))</f>
        <v>0</v>
      </c>
      <c r="EH279">
        <v>0</v>
      </c>
    </row>
    <row r="280" spans="134:138">
      <c r="ED280">
        <v>780953</v>
      </c>
      <c r="EE280">
        <v>77095</v>
      </c>
      <c r="EF280" s="3" cm="1">
        <f t="array" ref="EF2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"#")*(_xlpm.x&lt;&gt;EE280), _xlpm.x * 10 + _xlpm.d), 0), _xlfn.XLOOKUP(TRUE, ISNUMBER(_xlpm.b), _xlpm.b)))))</f>
        <v>0</v>
      </c>
      <c r="EH280">
        <v>0</v>
      </c>
    </row>
    <row r="281" spans="134:138">
      <c r="ED281">
        <v>790953</v>
      </c>
      <c r="EE281">
        <v>78095</v>
      </c>
      <c r="EF281" s="3" cm="1">
        <f t="array" ref="EF2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"#")*(_xlpm.x&lt;&gt;EE281), _xlpm.x * 10 + _xlpm.d), 0), _xlfn.XLOOKUP(TRUE, ISNUMBER(_xlpm.b), _xlpm.b)))))</f>
        <v>0</v>
      </c>
      <c r="EH281">
        <v>0</v>
      </c>
    </row>
    <row r="282" spans="134:138">
      <c r="ED282">
        <v>800953</v>
      </c>
      <c r="EE282">
        <v>79095</v>
      </c>
      <c r="EF282" s="3" cm="1">
        <f t="array" ref="EF2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"#")*(_xlpm.x&lt;&gt;EE282), _xlpm.x * 10 + _xlpm.d), 0), _xlfn.XLOOKUP(TRUE, ISNUMBER(_xlpm.b), _xlpm.b)))))</f>
        <v>0</v>
      </c>
      <c r="EH282">
        <v>0</v>
      </c>
    </row>
    <row r="283" spans="134:138">
      <c r="ED283">
        <v>810953</v>
      </c>
      <c r="EE283">
        <v>80095</v>
      </c>
      <c r="EF283" s="3" cm="1">
        <f t="array" ref="EF2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"#")*(_xlpm.x&lt;&gt;EE283), _xlpm.x * 10 + _xlpm.d), 0), _xlfn.XLOOKUP(TRUE, ISNUMBER(_xlpm.b), _xlpm.b)))))</f>
        <v>0</v>
      </c>
      <c r="EH283">
        <v>0</v>
      </c>
    </row>
    <row r="284" spans="134:138">
      <c r="ED284">
        <v>820953</v>
      </c>
      <c r="EE284">
        <v>81095</v>
      </c>
      <c r="EF284" s="3" cm="1">
        <f t="array" ref="EF2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"#")*(_xlpm.x&lt;&gt;EE284), _xlpm.x * 10 + _xlpm.d), 0), _xlfn.XLOOKUP(TRUE, ISNUMBER(_xlpm.b), _xlpm.b)))))</f>
        <v>0</v>
      </c>
      <c r="EH284">
        <v>0</v>
      </c>
    </row>
    <row r="285" spans="134:138">
      <c r="ED285">
        <v>830953</v>
      </c>
      <c r="EE285">
        <v>82095</v>
      </c>
      <c r="EF285" s="3" cm="1">
        <f t="array" ref="EF2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"#")*(_xlpm.x&lt;&gt;EE285), _xlpm.x * 10 + _xlpm.d), 0), _xlfn.XLOOKUP(TRUE, ISNUMBER(_xlpm.b), _xlpm.b)))))</f>
        <v>0</v>
      </c>
      <c r="EH285">
        <v>0</v>
      </c>
    </row>
    <row r="286" spans="134:138">
      <c r="ED286">
        <v>840953</v>
      </c>
      <c r="EE286">
        <v>83095</v>
      </c>
      <c r="EF286" s="3" cm="1">
        <f t="array" ref="EF2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"#")*(_xlpm.x&lt;&gt;EE286), _xlpm.x * 10 + _xlpm.d), 0), _xlfn.XLOOKUP(TRUE, ISNUMBER(_xlpm.b), _xlpm.b)))))</f>
        <v>0</v>
      </c>
      <c r="EH286">
        <v>0</v>
      </c>
    </row>
    <row r="287" spans="134:138">
      <c r="ED287">
        <v>850953</v>
      </c>
      <c r="EE287">
        <v>84095</v>
      </c>
      <c r="EF287" s="3" cm="1">
        <f t="array" ref="EF2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"#")*(_xlpm.x&lt;&gt;EE287), _xlpm.x * 10 + _xlpm.d), 0), _xlfn.XLOOKUP(TRUE, ISNUMBER(_xlpm.b), _xlpm.b)))))</f>
        <v>0</v>
      </c>
      <c r="EH287">
        <v>0</v>
      </c>
    </row>
    <row r="288" spans="134:138">
      <c r="ED288">
        <v>860953</v>
      </c>
      <c r="EE288">
        <v>85095</v>
      </c>
      <c r="EF288" s="3" cm="1">
        <f t="array" ref="EF2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"#")*(_xlpm.x&lt;&gt;EE288), _xlpm.x * 10 + _xlpm.d), 0), _xlfn.XLOOKUP(TRUE, ISNUMBER(_xlpm.b), _xlpm.b)))))</f>
        <v>0</v>
      </c>
      <c r="EH288">
        <v>0</v>
      </c>
    </row>
    <row r="289" spans="134:138">
      <c r="ED289">
        <v>870953</v>
      </c>
      <c r="EE289">
        <v>86095</v>
      </c>
      <c r="EF289" s="3" cm="1">
        <f t="array" ref="EF2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"#")*(_xlpm.x&lt;&gt;EE289), _xlpm.x * 10 + _xlpm.d), 0), _xlfn.XLOOKUP(TRUE, ISNUMBER(_xlpm.b), _xlpm.b)))))</f>
        <v>0</v>
      </c>
      <c r="EH289">
        <v>0</v>
      </c>
    </row>
    <row r="290" spans="134:138">
      <c r="ED290">
        <v>880953</v>
      </c>
      <c r="EE290">
        <v>87095</v>
      </c>
      <c r="EF290" s="3" cm="1">
        <f t="array" ref="EF2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"#")*(_xlpm.x&lt;&gt;EE290), _xlpm.x * 10 + _xlpm.d), 0), _xlfn.XLOOKUP(TRUE, ISNUMBER(_xlpm.b), _xlpm.b)))))</f>
        <v>0</v>
      </c>
      <c r="EH290">
        <v>0</v>
      </c>
    </row>
    <row r="291" spans="134:138">
      <c r="ED291">
        <v>890953</v>
      </c>
      <c r="EE291">
        <v>88095</v>
      </c>
      <c r="EF291" s="3" cm="1">
        <f t="array" ref="EF2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"#")*(_xlpm.x&lt;&gt;EE291), _xlpm.x * 10 + _xlpm.d), 0), _xlfn.XLOOKUP(TRUE, ISNUMBER(_xlpm.b), _xlpm.b)))))</f>
        <v>0</v>
      </c>
      <c r="EH291">
        <v>0</v>
      </c>
    </row>
    <row r="292" spans="134:138">
      <c r="ED292">
        <v>900953</v>
      </c>
      <c r="EE292">
        <v>89095</v>
      </c>
      <c r="EF292" s="3" cm="1">
        <f t="array" ref="EF2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"#")*(_xlpm.x&lt;&gt;EE292), _xlpm.x * 10 + _xlpm.d), 0), _xlfn.XLOOKUP(TRUE, ISNUMBER(_xlpm.b), _xlpm.b)))))</f>
        <v>0</v>
      </c>
      <c r="EH292">
        <v>0</v>
      </c>
    </row>
    <row r="293" spans="134:138">
      <c r="ED293">
        <v>910953</v>
      </c>
      <c r="EE293">
        <v>90095</v>
      </c>
      <c r="EF293" s="3" cm="1">
        <f t="array" ref="EF2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"#")*(_xlpm.x&lt;&gt;EE293), _xlpm.x * 10 + _xlpm.d), 0), _xlfn.XLOOKUP(TRUE, ISNUMBER(_xlpm.b), _xlpm.b)))))</f>
        <v>0</v>
      </c>
      <c r="EH293">
        <v>0</v>
      </c>
    </row>
    <row r="294" spans="134:138">
      <c r="ED294">
        <v>920953</v>
      </c>
      <c r="EE294">
        <v>91095</v>
      </c>
      <c r="EF294" s="3" cm="1">
        <f t="array" ref="EF2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"#")*(_xlpm.x&lt;&gt;EE294), _xlpm.x * 10 + _xlpm.d), 0), _xlfn.XLOOKUP(TRUE, ISNUMBER(_xlpm.b), _xlpm.b)))))</f>
        <v>0</v>
      </c>
      <c r="EH294">
        <v>0</v>
      </c>
    </row>
    <row r="295" spans="134:138">
      <c r="ED295">
        <v>930953</v>
      </c>
      <c r="EE295">
        <v>92095</v>
      </c>
      <c r="EF295" s="3" cm="1">
        <f t="array" ref="EF2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"#")*(_xlpm.x&lt;&gt;EE295), _xlpm.x * 10 + _xlpm.d), 0), _xlfn.XLOOKUP(TRUE, ISNUMBER(_xlpm.b), _xlpm.b)))))</f>
        <v>0</v>
      </c>
      <c r="EH295">
        <v>0</v>
      </c>
    </row>
    <row r="296" spans="134:138">
      <c r="ED296">
        <v>940953</v>
      </c>
      <c r="EE296">
        <v>93095</v>
      </c>
      <c r="EF296" s="3" cm="1">
        <f t="array" ref="EF2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"#")*(_xlpm.x&lt;&gt;EE296), _xlpm.x * 10 + _xlpm.d), 0), _xlfn.XLOOKUP(TRUE, ISNUMBER(_xlpm.b), _xlpm.b)))))</f>
        <v>0</v>
      </c>
      <c r="EH296">
        <v>0</v>
      </c>
    </row>
    <row r="297" spans="134:138">
      <c r="ED297">
        <v>950953</v>
      </c>
      <c r="EE297">
        <v>95095</v>
      </c>
      <c r="EF297" s="3" cm="1">
        <f t="array" ref="EF2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"#")*(_xlpm.x&lt;&gt;EE297), _xlpm.x * 10 + _xlpm.d), 0), _xlfn.XLOOKUP(TRUE, ISNUMBER(_xlpm.b), _xlpm.b)))))</f>
        <v>940894</v>
      </c>
      <c r="EH297">
        <v>940894</v>
      </c>
    </row>
    <row r="298" spans="134:138">
      <c r="ED298">
        <v>960953</v>
      </c>
      <c r="EE298">
        <v>96095</v>
      </c>
      <c r="EF298" s="3" cm="1">
        <f t="array" ref="EF2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"#")*(_xlpm.x&lt;&gt;EE298), _xlpm.x * 10 + _xlpm.d), 0), _xlfn.XLOOKUP(TRUE, ISNUMBER(_xlpm.b), _xlpm.b)))))</f>
        <v>0</v>
      </c>
      <c r="EH298">
        <v>0</v>
      </c>
    </row>
    <row r="299" spans="134:138">
      <c r="ED299">
        <v>970953</v>
      </c>
      <c r="EE299">
        <v>97095</v>
      </c>
      <c r="EF299" s="3" cm="1">
        <f t="array" ref="EF2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"#")*(_xlpm.x&lt;&gt;EE299), _xlpm.x * 10 + _xlpm.d), 0), _xlfn.XLOOKUP(TRUE, ISNUMBER(_xlpm.b), _xlpm.b)))))</f>
        <v>0</v>
      </c>
      <c r="EH299">
        <v>0</v>
      </c>
    </row>
    <row r="300" spans="134:138">
      <c r="ED300">
        <v>980953</v>
      </c>
      <c r="EE300">
        <v>98095</v>
      </c>
      <c r="EF300" s="3" cm="1">
        <f t="array" ref="EF3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"#")*(_xlpm.x&lt;&gt;EE300), _xlpm.x * 10 + _xlpm.d), 0), _xlfn.XLOOKUP(TRUE, ISNUMBER(_xlpm.b), _xlpm.b)))))</f>
        <v>0</v>
      </c>
      <c r="EH300">
        <v>0</v>
      </c>
    </row>
    <row r="301" spans="134:138">
      <c r="ED301">
        <v>990953</v>
      </c>
      <c r="EE301">
        <v>99095</v>
      </c>
      <c r="EF301" s="3" cm="1">
        <f t="array" ref="EF3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"#")*(_xlpm.x&lt;&gt;EE301), _xlpm.x * 10 + _xlpm.d), 0), _xlfn.XLOOKUP(TRUE, ISNUMBER(_xlpm.b), _xlpm.b)))))</f>
        <v>0</v>
      </c>
      <c r="EH301">
        <v>0</v>
      </c>
    </row>
    <row r="302" spans="134:138">
      <c r="ED302">
        <v>1000953</v>
      </c>
      <c r="EE302">
        <v>100095</v>
      </c>
      <c r="EF302" s="3" cm="1">
        <f t="array" ref="EF3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"#")*(_xlpm.x&lt;&gt;EE302), _xlpm.x * 10 + _xlpm.d), 0), _xlfn.XLOOKUP(TRUE, ISNUMBER(_xlpm.b), _xlpm.b)))))</f>
        <v>0</v>
      </c>
      <c r="EH302">
        <v>0</v>
      </c>
    </row>
    <row r="303" spans="134:138">
      <c r="ED303">
        <v>1010953</v>
      </c>
      <c r="EE303">
        <v>101095</v>
      </c>
      <c r="EF303" s="3" cm="1">
        <f t="array" ref="EF3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"#")*(_xlpm.x&lt;&gt;EE303), _xlpm.x * 10 + _xlpm.d), 0), _xlfn.XLOOKUP(TRUE, ISNUMBER(_xlpm.b), _xlpm.b)))))</f>
        <v>0</v>
      </c>
      <c r="EH303">
        <v>0</v>
      </c>
    </row>
    <row r="304" spans="134:138">
      <c r="ED304">
        <v>1010944</v>
      </c>
      <c r="EE304">
        <v>101094</v>
      </c>
      <c r="EF304" s="3" cm="1">
        <f t="array" ref="EF3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"#")*(_xlpm.x&lt;&gt;EE304), _xlpm.x * 10 + _xlpm.d), 0), _xlfn.XLOOKUP(TRUE, ISNUMBER(_xlpm.b), _xlpm.b)))))</f>
        <v>0</v>
      </c>
      <c r="EH304">
        <v>0</v>
      </c>
    </row>
    <row r="305" spans="134:138">
      <c r="ED305">
        <v>1010934</v>
      </c>
      <c r="EE305">
        <v>101093</v>
      </c>
      <c r="EF305" s="3" cm="1">
        <f t="array" ref="EF3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"#")*(_xlpm.x&lt;&gt;EE305), _xlpm.x * 10 + _xlpm.d), 0), _xlfn.XLOOKUP(TRUE, ISNUMBER(_xlpm.b), _xlpm.b)))))</f>
        <v>380392</v>
      </c>
      <c r="EH305">
        <v>380392</v>
      </c>
    </row>
    <row r="306" spans="134:138">
      <c r="ED306">
        <v>1010924</v>
      </c>
      <c r="EE306">
        <v>101092</v>
      </c>
      <c r="EF306" s="3" cm="1">
        <f t="array" ref="EF3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"#")*(_xlpm.x&lt;&gt;EE306), _xlpm.x * 10 + _xlpm.d), 0), _xlfn.XLOOKUP(TRUE, ISNUMBER(_xlpm.b), _xlpm.b)))))</f>
        <v>0</v>
      </c>
      <c r="EH306">
        <v>0</v>
      </c>
    </row>
    <row r="307" spans="134:138">
      <c r="ED307">
        <v>1010914</v>
      </c>
      <c r="EE307">
        <v>101091</v>
      </c>
      <c r="EF307" s="3" cm="1">
        <f t="array" ref="EF3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"#")*(_xlpm.x&lt;&gt;EE307), _xlpm.x * 10 + _xlpm.d), 0), _xlfn.XLOOKUP(TRUE, ISNUMBER(_xlpm.b), _xlpm.b)))))</f>
        <v>0</v>
      </c>
      <c r="EH307">
        <v>0</v>
      </c>
    </row>
    <row r="308" spans="134:138">
      <c r="ED308">
        <v>1010904</v>
      </c>
      <c r="EE308">
        <v>101090</v>
      </c>
      <c r="EF308" s="3" cm="1">
        <f t="array" ref="EF3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"#")*(_xlpm.x&lt;&gt;EE308), _xlpm.x * 10 + _xlpm.d), 0), _xlfn.XLOOKUP(TRUE, ISNUMBER(_xlpm.b), _xlpm.b)))))</f>
        <v>0</v>
      </c>
      <c r="EH308">
        <v>0</v>
      </c>
    </row>
    <row r="309" spans="134:138">
      <c r="ED309">
        <v>1010894</v>
      </c>
      <c r="EE309">
        <v>101089</v>
      </c>
      <c r="EF309" s="3" cm="1">
        <f t="array" ref="EF3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"#")*(_xlpm.x&lt;&gt;EE309), _xlpm.x * 10 + _xlpm.d), 0), _xlfn.XLOOKUP(TRUE, ISNUMBER(_xlpm.b), _xlpm.b)))))</f>
        <v>0</v>
      </c>
      <c r="EH309">
        <v>0</v>
      </c>
    </row>
    <row r="310" spans="134:138">
      <c r="ED310">
        <v>1010884</v>
      </c>
      <c r="EE310">
        <v>101088</v>
      </c>
      <c r="EF310" s="3" cm="1">
        <f t="array" ref="EF3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"#")*(_xlpm.x&lt;&gt;EE310), _xlpm.x * 10 + _xlpm.d), 0), _xlfn.XLOOKUP(TRUE, ISNUMBER(_xlpm.b), _xlpm.b)))))</f>
        <v>0</v>
      </c>
      <c r="EH310">
        <v>0</v>
      </c>
    </row>
    <row r="311" spans="134:138">
      <c r="ED311">
        <v>1010874</v>
      </c>
      <c r="EE311">
        <v>101087</v>
      </c>
      <c r="EF311" s="3" cm="1">
        <f t="array" ref="EF3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"#")*(_xlpm.x&lt;&gt;EE311), _xlpm.x * 10 + _xlpm.d), 0), _xlfn.XLOOKUP(TRUE, ISNUMBER(_xlpm.b), _xlpm.b)))))</f>
        <v>0</v>
      </c>
      <c r="EH311">
        <v>0</v>
      </c>
    </row>
    <row r="312" spans="134:138">
      <c r="ED312">
        <v>1010864</v>
      </c>
      <c r="EE312">
        <v>101086</v>
      </c>
      <c r="EF312" s="3" cm="1">
        <f t="array" ref="EF3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"#")*(_xlpm.x&lt;&gt;EE312), _xlpm.x * 10 + _xlpm.d), 0), _xlfn.XLOOKUP(TRUE, ISNUMBER(_xlpm.b), _xlpm.b)))))</f>
        <v>0</v>
      </c>
      <c r="EH312">
        <v>0</v>
      </c>
    </row>
    <row r="313" spans="134:138">
      <c r="ED313">
        <v>1010854</v>
      </c>
      <c r="EE313">
        <v>101085</v>
      </c>
      <c r="EF313" s="3" cm="1">
        <f t="array" ref="EF3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"#")*(_xlpm.x&lt;&gt;EE313), _xlpm.x * 10 + _xlpm.d), 0), _xlfn.XLOOKUP(TRUE, ISNUMBER(_xlpm.b), _xlpm.b)))))</f>
        <v>0</v>
      </c>
      <c r="EH313">
        <v>0</v>
      </c>
    </row>
    <row r="314" spans="134:138">
      <c r="ED314">
        <v>1010844</v>
      </c>
      <c r="EE314">
        <v>101084</v>
      </c>
      <c r="EF314" s="3" cm="1">
        <f t="array" ref="EF3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"#")*(_xlpm.x&lt;&gt;EE314), _xlpm.x * 10 + _xlpm.d), 0), _xlfn.XLOOKUP(TRUE, ISNUMBER(_xlpm.b), _xlpm.b)))))</f>
        <v>0</v>
      </c>
      <c r="EH314">
        <v>0</v>
      </c>
    </row>
    <row r="315" spans="134:138">
      <c r="ED315">
        <v>1010834</v>
      </c>
      <c r="EE315">
        <v>101083</v>
      </c>
      <c r="EF315" s="3" cm="1">
        <f t="array" ref="EF3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"#")*(_xlpm.x&lt;&gt;EE315), _xlpm.x * 10 + _xlpm.d), 0), _xlfn.XLOOKUP(TRUE, ISNUMBER(_xlpm.b), _xlpm.b)))))</f>
        <v>0</v>
      </c>
      <c r="EH315">
        <v>0</v>
      </c>
    </row>
    <row r="316" spans="134:138">
      <c r="ED316">
        <v>1010824</v>
      </c>
      <c r="EE316">
        <v>101082</v>
      </c>
      <c r="EF316" s="3" cm="1">
        <f t="array" ref="EF3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"#")*(_xlpm.x&lt;&gt;EE316), _xlpm.x * 10 + _xlpm.d), 0), _xlfn.XLOOKUP(TRUE, ISNUMBER(_xlpm.b), _xlpm.b)))))</f>
        <v>0</v>
      </c>
      <c r="EH316">
        <v>0</v>
      </c>
    </row>
    <row r="317" spans="134:138">
      <c r="ED317">
        <v>1010814</v>
      </c>
      <c r="EE317">
        <v>101081</v>
      </c>
      <c r="EF317" s="3" cm="1">
        <f t="array" ref="EF3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"#")*(_xlpm.x&lt;&gt;EE317), _xlpm.x * 10 + _xlpm.d), 0), _xlfn.XLOOKUP(TRUE, ISNUMBER(_xlpm.b), _xlpm.b)))))</f>
        <v>0</v>
      </c>
      <c r="EH317">
        <v>0</v>
      </c>
    </row>
    <row r="318" spans="134:138">
      <c r="ED318">
        <v>1010804</v>
      </c>
      <c r="EE318">
        <v>101080</v>
      </c>
      <c r="EF318" s="3" cm="1">
        <f t="array" ref="EF3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"#")*(_xlpm.x&lt;&gt;EE318), _xlpm.x * 10 + _xlpm.d), 0), _xlfn.XLOOKUP(TRUE, ISNUMBER(_xlpm.b), _xlpm.b)))))</f>
        <v>0</v>
      </c>
      <c r="EH318">
        <v>0</v>
      </c>
    </row>
    <row r="319" spans="134:138">
      <c r="ED319">
        <v>1010794</v>
      </c>
      <c r="EE319">
        <v>101079</v>
      </c>
      <c r="EF319" s="3" cm="1">
        <f t="array" ref="EF3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"#")*(_xlpm.x&lt;&gt;EE319), _xlpm.x * 10 + _xlpm.d), 0), _xlfn.XLOOKUP(TRUE, ISNUMBER(_xlpm.b), _xlpm.b)))))</f>
        <v>0</v>
      </c>
      <c r="EH319">
        <v>0</v>
      </c>
    </row>
    <row r="320" spans="134:138">
      <c r="ED320">
        <v>1010784</v>
      </c>
      <c r="EE320">
        <v>101078</v>
      </c>
      <c r="EF320" s="3" cm="1">
        <f t="array" ref="EF3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"#")*(_xlpm.x&lt;&gt;EE320), _xlpm.x * 10 + _xlpm.d), 0), _xlfn.XLOOKUP(TRUE, ISNUMBER(_xlpm.b), _xlpm.b)))))</f>
        <v>0</v>
      </c>
      <c r="EH320">
        <v>0</v>
      </c>
    </row>
    <row r="321" spans="134:138">
      <c r="ED321">
        <v>1010774</v>
      </c>
      <c r="EE321">
        <v>101077</v>
      </c>
      <c r="EF321" s="3" cm="1">
        <f t="array" ref="EF3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"#")*(_xlpm.x&lt;&gt;EE321), _xlpm.x * 10 + _xlpm.d), 0), _xlfn.XLOOKUP(TRUE, ISNUMBER(_xlpm.b), _xlpm.b)))))</f>
        <v>0</v>
      </c>
      <c r="EH321">
        <v>0</v>
      </c>
    </row>
    <row r="322" spans="134:138">
      <c r="ED322">
        <v>1010764</v>
      </c>
      <c r="EE322">
        <v>101076</v>
      </c>
      <c r="EF322" s="3" cm="1">
        <f t="array" ref="EF3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"#")*(_xlpm.x&lt;&gt;EE322), _xlpm.x * 10 + _xlpm.d), 0), _xlfn.XLOOKUP(TRUE, ISNUMBER(_xlpm.b), _xlpm.b)))))</f>
        <v>0</v>
      </c>
      <c r="EH322">
        <v>0</v>
      </c>
    </row>
    <row r="323" spans="134:138">
      <c r="ED323">
        <v>1010754</v>
      </c>
      <c r="EE323">
        <v>101075</v>
      </c>
      <c r="EF323" s="3" cm="1">
        <f t="array" ref="EF3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"#")*(_xlpm.x&lt;&gt;EE323), _xlpm.x * 10 + _xlpm.d), 0), _xlfn.XLOOKUP(TRUE, ISNUMBER(_xlpm.b), _xlpm.b)))))</f>
        <v>0</v>
      </c>
      <c r="EH323">
        <v>0</v>
      </c>
    </row>
    <row r="324" spans="134:138">
      <c r="ED324">
        <v>1010744</v>
      </c>
      <c r="EE324">
        <v>101074</v>
      </c>
      <c r="EF324" s="3" cm="1">
        <f t="array" ref="EF3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"#")*(_xlpm.x&lt;&gt;EE324), _xlpm.x * 10 + _xlpm.d), 0), _xlfn.XLOOKUP(TRUE, ISNUMBER(_xlpm.b), _xlpm.b)))))</f>
        <v>0</v>
      </c>
      <c r="EH324">
        <v>0</v>
      </c>
    </row>
    <row r="325" spans="134:138">
      <c r="ED325">
        <v>1010734</v>
      </c>
      <c r="EE325">
        <v>101073</v>
      </c>
      <c r="EF325" s="3" cm="1">
        <f t="array" ref="EF3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"#")*(_xlpm.x&lt;&gt;EE325), _xlpm.x * 10 + _xlpm.d), 0), _xlfn.XLOOKUP(TRUE, ISNUMBER(_xlpm.b), _xlpm.b)))))</f>
        <v>0</v>
      </c>
      <c r="EH325">
        <v>0</v>
      </c>
    </row>
    <row r="326" spans="134:138">
      <c r="ED326">
        <v>1010724</v>
      </c>
      <c r="EE326">
        <v>101072</v>
      </c>
      <c r="EF326" s="3" cm="1">
        <f t="array" ref="EF3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"#")*(_xlpm.x&lt;&gt;EE326), _xlpm.x * 10 + _xlpm.d), 0), _xlfn.XLOOKUP(TRUE, ISNUMBER(_xlpm.b), _xlpm.b)))))</f>
        <v>0</v>
      </c>
      <c r="EH326">
        <v>0</v>
      </c>
    </row>
    <row r="327" spans="134:138">
      <c r="ED327">
        <v>1010714</v>
      </c>
      <c r="EE327">
        <v>101071</v>
      </c>
      <c r="EF327" s="3" cm="1">
        <f t="array" ref="EF3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"#")*(_xlpm.x&lt;&gt;EE327), _xlpm.x * 10 + _xlpm.d), 0), _xlfn.XLOOKUP(TRUE, ISNUMBER(_xlpm.b), _xlpm.b)))))</f>
        <v>0</v>
      </c>
      <c r="EH327">
        <v>0</v>
      </c>
    </row>
    <row r="328" spans="134:138">
      <c r="ED328">
        <v>1010704</v>
      </c>
      <c r="EE328">
        <v>101070</v>
      </c>
      <c r="EF328" s="3" cm="1">
        <f t="array" ref="EF3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"#")*(_xlpm.x&lt;&gt;EE328), _xlpm.x * 10 + _xlpm.d), 0), _xlfn.XLOOKUP(TRUE, ISNUMBER(_xlpm.b), _xlpm.b)))))</f>
        <v>0</v>
      </c>
      <c r="EH328">
        <v>0</v>
      </c>
    </row>
    <row r="329" spans="134:138">
      <c r="ED329">
        <v>1010694</v>
      </c>
      <c r="EE329">
        <v>101069</v>
      </c>
      <c r="EF329" s="3" cm="1">
        <f t="array" ref="EF3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"#")*(_xlpm.x&lt;&gt;EE329), _xlpm.x * 10 + _xlpm.d), 0), _xlfn.XLOOKUP(TRUE, ISNUMBER(_xlpm.b), _xlpm.b)))))</f>
        <v>0</v>
      </c>
      <c r="EH329">
        <v>0</v>
      </c>
    </row>
    <row r="330" spans="134:138">
      <c r="ED330">
        <v>1010684</v>
      </c>
      <c r="EE330">
        <v>101068</v>
      </c>
      <c r="EF330" s="3" cm="1">
        <f t="array" ref="EF3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"#")*(_xlpm.x&lt;&gt;EE330), _xlpm.x * 10 + _xlpm.d), 0), _xlfn.XLOOKUP(TRUE, ISNUMBER(_xlpm.b), _xlpm.b)))))</f>
        <v>0</v>
      </c>
      <c r="EH330">
        <v>0</v>
      </c>
    </row>
    <row r="331" spans="134:138">
      <c r="ED331">
        <v>1010674</v>
      </c>
      <c r="EE331">
        <v>101067</v>
      </c>
      <c r="EF331" s="3" cm="1">
        <f t="array" ref="EF3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"#")*(_xlpm.x&lt;&gt;EE331), _xlpm.x * 10 + _xlpm.d), 0), _xlfn.XLOOKUP(TRUE, ISNUMBER(_xlpm.b), _xlpm.b)))))</f>
        <v>0</v>
      </c>
      <c r="EH331">
        <v>0</v>
      </c>
    </row>
    <row r="332" spans="134:138">
      <c r="ED332">
        <v>1010664</v>
      </c>
      <c r="EE332">
        <v>101066</v>
      </c>
      <c r="EF332" s="3" cm="1">
        <f t="array" ref="EF3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"#")*(_xlpm.x&lt;&gt;EE332), _xlpm.x * 10 + _xlpm.d), 0), _xlfn.XLOOKUP(TRUE, ISNUMBER(_xlpm.b), _xlpm.b)))))</f>
        <v>0</v>
      </c>
      <c r="EH332">
        <v>0</v>
      </c>
    </row>
    <row r="333" spans="134:138">
      <c r="ED333">
        <v>1010654</v>
      </c>
      <c r="EE333">
        <v>101065</v>
      </c>
      <c r="EF333" s="3" cm="1">
        <f t="array" ref="EF3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"#")*(_xlpm.x&lt;&gt;EE333), _xlpm.x * 10 + _xlpm.d), 0), _xlfn.XLOOKUP(TRUE, ISNUMBER(_xlpm.b), _xlpm.b)))))</f>
        <v>0</v>
      </c>
      <c r="EH333">
        <v>0</v>
      </c>
    </row>
    <row r="334" spans="134:138">
      <c r="ED334">
        <v>1010644</v>
      </c>
      <c r="EE334">
        <v>101064</v>
      </c>
      <c r="EF334" s="3" cm="1">
        <f t="array" ref="EF3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"#")*(_xlpm.x&lt;&gt;EE334), _xlpm.x * 10 + _xlpm.d), 0), _xlfn.XLOOKUP(TRUE, ISNUMBER(_xlpm.b), _xlpm.b)))))</f>
        <v>0</v>
      </c>
      <c r="EH334">
        <v>0</v>
      </c>
    </row>
    <row r="335" spans="134:138">
      <c r="ED335">
        <v>1010634</v>
      </c>
      <c r="EE335">
        <v>101063</v>
      </c>
      <c r="EF335" s="3" cm="1">
        <f t="array" ref="EF3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"#")*(_xlpm.x&lt;&gt;EE335), _xlpm.x * 10 + _xlpm.d), 0), _xlfn.XLOOKUP(TRUE, ISNUMBER(_xlpm.b), _xlpm.b)))))</f>
        <v>0</v>
      </c>
      <c r="EH335">
        <v>0</v>
      </c>
    </row>
    <row r="336" spans="134:138">
      <c r="ED336">
        <v>1010624</v>
      </c>
      <c r="EE336">
        <v>101062</v>
      </c>
      <c r="EF336" s="3" cm="1">
        <f t="array" ref="EF3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"#")*(_xlpm.x&lt;&gt;EE336), _xlpm.x * 10 + _xlpm.d), 0), _xlfn.XLOOKUP(TRUE, ISNUMBER(_xlpm.b), _xlpm.b)))))</f>
        <v>0</v>
      </c>
      <c r="EH336">
        <v>0</v>
      </c>
    </row>
    <row r="337" spans="134:138">
      <c r="ED337">
        <v>1010614</v>
      </c>
      <c r="EE337">
        <v>101061</v>
      </c>
      <c r="EF337" s="3" cm="1">
        <f t="array" ref="EF3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"#")*(_xlpm.x&lt;&gt;EE337), _xlpm.x * 10 + _xlpm.d), 0), _xlfn.XLOOKUP(TRUE, ISNUMBER(_xlpm.b), _xlpm.b)))))</f>
        <v>0</v>
      </c>
      <c r="EH337">
        <v>0</v>
      </c>
    </row>
    <row r="338" spans="134:138">
      <c r="ED338">
        <v>1010604</v>
      </c>
      <c r="EE338">
        <v>101060</v>
      </c>
      <c r="EF338" s="3" cm="1">
        <f t="array" ref="EF3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"#")*(_xlpm.x&lt;&gt;EE338), _xlpm.x * 10 + _xlpm.d), 0), _xlfn.XLOOKUP(TRUE, ISNUMBER(_xlpm.b), _xlpm.b)))))</f>
        <v>0</v>
      </c>
      <c r="EH338">
        <v>0</v>
      </c>
    </row>
    <row r="339" spans="134:138">
      <c r="ED339">
        <v>1010594</v>
      </c>
      <c r="EE339">
        <v>101059</v>
      </c>
      <c r="EF339" s="3" cm="1">
        <f t="array" ref="EF3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"#")*(_xlpm.x&lt;&gt;EE339), _xlpm.x * 10 + _xlpm.d), 0), _xlfn.XLOOKUP(TRUE, ISNUMBER(_xlpm.b), _xlpm.b)))))</f>
        <v>0</v>
      </c>
      <c r="EH339">
        <v>0</v>
      </c>
    </row>
    <row r="340" spans="134:138">
      <c r="ED340">
        <v>1010584</v>
      </c>
      <c r="EE340">
        <v>101058</v>
      </c>
      <c r="EF340" s="3" cm="1">
        <f t="array" ref="EF3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"#")*(_xlpm.x&lt;&gt;EE340), _xlpm.x * 10 + _xlpm.d), 0), _xlfn.XLOOKUP(TRUE, ISNUMBER(_xlpm.b), _xlpm.b)))))</f>
        <v>0</v>
      </c>
      <c r="EH340">
        <v>0</v>
      </c>
    </row>
    <row r="341" spans="134:138">
      <c r="ED341">
        <v>1010574</v>
      </c>
      <c r="EE341">
        <v>101057</v>
      </c>
      <c r="EF341" s="3" cm="1">
        <f t="array" ref="EF3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"#")*(_xlpm.x&lt;&gt;EE341), _xlpm.x * 10 + _xlpm.d), 0), _xlfn.XLOOKUP(TRUE, ISNUMBER(_xlpm.b), _xlpm.b)))))</f>
        <v>0</v>
      </c>
      <c r="EH341">
        <v>0</v>
      </c>
    </row>
    <row r="342" spans="134:138">
      <c r="ED342">
        <v>1010564</v>
      </c>
      <c r="EE342">
        <v>101056</v>
      </c>
      <c r="EF342" s="3" cm="1">
        <f t="array" ref="EF3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"#")*(_xlpm.x&lt;&gt;EE342), _xlpm.x * 10 + _xlpm.d), 0), _xlfn.XLOOKUP(TRUE, ISNUMBER(_xlpm.b), _xlpm.b)))))</f>
        <v>0</v>
      </c>
      <c r="EH342">
        <v>0</v>
      </c>
    </row>
    <row r="343" spans="134:138">
      <c r="ED343">
        <v>1010554</v>
      </c>
      <c r="EE343">
        <v>101055</v>
      </c>
      <c r="EF343" s="3" cm="1">
        <f t="array" ref="EF3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"#")*(_xlpm.x&lt;&gt;EE343), _xlpm.x * 10 + _xlpm.d), 0), _xlfn.XLOOKUP(TRUE, ISNUMBER(_xlpm.b), _xlpm.b)))))</f>
        <v>0</v>
      </c>
      <c r="EH343">
        <v>0</v>
      </c>
    </row>
    <row r="344" spans="134:138">
      <c r="ED344">
        <v>1010544</v>
      </c>
      <c r="EE344">
        <v>101054</v>
      </c>
      <c r="EF344" s="3" cm="1">
        <f t="array" ref="EF3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"#")*(_xlpm.x&lt;&gt;EE344), _xlpm.x * 10 + _xlpm.d), 0), _xlfn.XLOOKUP(TRUE, ISNUMBER(_xlpm.b), _xlpm.b)))))</f>
        <v>0</v>
      </c>
      <c r="EH344">
        <v>0</v>
      </c>
    </row>
    <row r="345" spans="134:138">
      <c r="ED345">
        <v>1010534</v>
      </c>
      <c r="EE345">
        <v>101053</v>
      </c>
      <c r="EF345" s="3" cm="1">
        <f t="array" ref="EF3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"#")*(_xlpm.x&lt;&gt;EE345), _xlpm.x * 10 + _xlpm.d), 0), _xlfn.XLOOKUP(TRUE, ISNUMBER(_xlpm.b), _xlpm.b)))))</f>
        <v>0</v>
      </c>
      <c r="EH345">
        <v>0</v>
      </c>
    </row>
    <row r="346" spans="134:138">
      <c r="ED346">
        <v>1010524</v>
      </c>
      <c r="EE346">
        <v>101052</v>
      </c>
      <c r="EF346" s="3" cm="1">
        <f t="array" ref="EF3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"#")*(_xlpm.x&lt;&gt;EE346), _xlpm.x * 10 + _xlpm.d), 0), _xlfn.XLOOKUP(TRUE, ISNUMBER(_xlpm.b), _xlpm.b)))))</f>
        <v>0</v>
      </c>
      <c r="EH346">
        <v>0</v>
      </c>
    </row>
    <row r="347" spans="134:138">
      <c r="ED347">
        <v>1010514</v>
      </c>
      <c r="EE347">
        <v>101051</v>
      </c>
      <c r="EF347" s="3" cm="1">
        <f t="array" ref="EF3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"#")*(_xlpm.x&lt;&gt;EE347), _xlpm.x * 10 + _xlpm.d), 0), _xlfn.XLOOKUP(TRUE, ISNUMBER(_xlpm.b), _xlpm.b)))))</f>
        <v>0</v>
      </c>
      <c r="EH347">
        <v>0</v>
      </c>
    </row>
    <row r="348" spans="134:138">
      <c r="ED348">
        <v>1010504</v>
      </c>
      <c r="EE348">
        <v>101050</v>
      </c>
      <c r="EF348" s="3" cm="1">
        <f t="array" ref="EF3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"#")*(_xlpm.x&lt;&gt;EE348), _xlpm.x * 10 + _xlpm.d), 0), _xlfn.XLOOKUP(TRUE, ISNUMBER(_xlpm.b), _xlpm.b)))))</f>
        <v>0</v>
      </c>
      <c r="EH348">
        <v>0</v>
      </c>
    </row>
    <row r="349" spans="134:138">
      <c r="ED349">
        <v>1010494</v>
      </c>
      <c r="EE349">
        <v>101049</v>
      </c>
      <c r="EF349" s="3" cm="1">
        <f t="array" ref="EF3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"#")*(_xlpm.x&lt;&gt;EE349), _xlpm.x * 10 + _xlpm.d), 0), _xlfn.XLOOKUP(TRUE, ISNUMBER(_xlpm.b), _xlpm.b)))))</f>
        <v>80992</v>
      </c>
      <c r="EH349">
        <v>80992</v>
      </c>
    </row>
    <row r="350" spans="134:138">
      <c r="ED350">
        <v>1010484</v>
      </c>
      <c r="EE350">
        <v>101048</v>
      </c>
      <c r="EF350" s="3" cm="1">
        <f t="array" ref="EF3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"#")*(_xlpm.x&lt;&gt;EE350), _xlpm.x * 10 + _xlpm.d), 0), _xlfn.XLOOKUP(TRUE, ISNUMBER(_xlpm.b), _xlpm.b)))))</f>
        <v>0</v>
      </c>
      <c r="EH350">
        <v>0</v>
      </c>
    </row>
    <row r="351" spans="134:138">
      <c r="ED351">
        <v>1010474</v>
      </c>
      <c r="EE351">
        <v>101047</v>
      </c>
      <c r="EF351" s="3" cm="1">
        <f t="array" ref="EF3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"#")*(_xlpm.x&lt;&gt;EE351), _xlpm.x * 10 + _xlpm.d), 0), _xlfn.XLOOKUP(TRUE, ISNUMBER(_xlpm.b), _xlpm.b)))))</f>
        <v>0</v>
      </c>
      <c r="EH351">
        <v>0</v>
      </c>
    </row>
    <row r="352" spans="134:138">
      <c r="ED352">
        <v>1010464</v>
      </c>
      <c r="EE352">
        <v>101046</v>
      </c>
      <c r="EF352" s="3" cm="1">
        <f t="array" ref="EF3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"#")*(_xlpm.x&lt;&gt;EE352), _xlpm.x * 10 + _xlpm.d), 0), _xlfn.XLOOKUP(TRUE, ISNUMBER(_xlpm.b), _xlpm.b)))))</f>
        <v>921233</v>
      </c>
      <c r="EH352">
        <v>921233</v>
      </c>
    </row>
    <row r="353" spans="134:138">
      <c r="ED353">
        <v>1010454</v>
      </c>
      <c r="EE353">
        <v>101045</v>
      </c>
      <c r="EF353" s="3" cm="1">
        <f t="array" ref="EF3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"#")*(_xlpm.x&lt;&gt;EE353), _xlpm.x * 10 + _xlpm.d), 0), _xlfn.XLOOKUP(TRUE, ISNUMBER(_xlpm.b), _xlpm.b)))))</f>
        <v>0</v>
      </c>
      <c r="EH353">
        <v>0</v>
      </c>
    </row>
    <row r="354" spans="134:138">
      <c r="ED354">
        <v>1010444</v>
      </c>
      <c r="EE354">
        <v>101044</v>
      </c>
      <c r="EF354" s="3" cm="1">
        <f t="array" ref="EF3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"#")*(_xlpm.x&lt;&gt;EE354), _xlpm.x * 10 + _xlpm.d), 0), _xlfn.XLOOKUP(TRUE, ISNUMBER(_xlpm.b), _xlpm.b)))))</f>
        <v>0</v>
      </c>
      <c r="EH354">
        <v>0</v>
      </c>
    </row>
    <row r="355" spans="134:138">
      <c r="ED355">
        <v>1010434</v>
      </c>
      <c r="EE355">
        <v>101043</v>
      </c>
      <c r="EF355" s="3" cm="1">
        <f t="array" ref="EF3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"#")*(_xlpm.x&lt;&gt;EE355), _xlpm.x * 10 + _xlpm.d), 0), _xlfn.XLOOKUP(TRUE, ISNUMBER(_xlpm.b), _xlpm.b)))))</f>
        <v>0</v>
      </c>
      <c r="EH355">
        <v>0</v>
      </c>
    </row>
    <row r="356" spans="134:138">
      <c r="ED356">
        <v>1010424</v>
      </c>
      <c r="EE356">
        <v>101042</v>
      </c>
      <c r="EF356" s="3" cm="1">
        <f t="array" ref="EF3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"#")*(_xlpm.x&lt;&gt;EE356), _xlpm.x * 10 + _xlpm.d), 0), _xlfn.XLOOKUP(TRUE, ISNUMBER(_xlpm.b), _xlpm.b)))))</f>
        <v>0</v>
      </c>
      <c r="EH356">
        <v>0</v>
      </c>
    </row>
    <row r="357" spans="134:138">
      <c r="ED357">
        <v>1010414</v>
      </c>
      <c r="EE357">
        <v>101041</v>
      </c>
      <c r="EF357" s="3" cm="1">
        <f t="array" ref="EF3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"#")*(_xlpm.x&lt;&gt;EE357), _xlpm.x * 10 + _xlpm.d), 0), _xlfn.XLOOKUP(TRUE, ISNUMBER(_xlpm.b), _xlpm.b)))))</f>
        <v>0</v>
      </c>
      <c r="EH357">
        <v>0</v>
      </c>
    </row>
    <row r="358" spans="134:138">
      <c r="ED358">
        <v>1010404</v>
      </c>
      <c r="EE358">
        <v>101040</v>
      </c>
      <c r="EF358" s="3" cm="1">
        <f t="array" ref="EF3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"#")*(_xlpm.x&lt;&gt;EE358), _xlpm.x * 10 + _xlpm.d), 0), _xlfn.XLOOKUP(TRUE, ISNUMBER(_xlpm.b), _xlpm.b)))))</f>
        <v>0</v>
      </c>
      <c r="EH358">
        <v>0</v>
      </c>
    </row>
    <row r="359" spans="134:138">
      <c r="ED359">
        <v>1010394</v>
      </c>
      <c r="EE359">
        <v>101039</v>
      </c>
      <c r="EF359" s="3" cm="1">
        <f t="array" ref="EF3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"#")*(_xlpm.x&lt;&gt;EE359), _xlpm.x * 10 + _xlpm.d), 0), _xlfn.XLOOKUP(TRUE, ISNUMBER(_xlpm.b), _xlpm.b)))))</f>
        <v>0</v>
      </c>
      <c r="EH359">
        <v>0</v>
      </c>
    </row>
    <row r="360" spans="134:138">
      <c r="ED360">
        <v>1010384</v>
      </c>
      <c r="EE360">
        <v>101038</v>
      </c>
      <c r="EF360" s="3" cm="1">
        <f t="array" ref="EF3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"#")*(_xlpm.x&lt;&gt;EE360), _xlpm.x * 10 + _xlpm.d), 0), _xlfn.XLOOKUP(TRUE, ISNUMBER(_xlpm.b), _xlpm.b)))))</f>
        <v>0</v>
      </c>
      <c r="EH360">
        <v>0</v>
      </c>
    </row>
    <row r="361" spans="134:138">
      <c r="ED361">
        <v>1000381</v>
      </c>
      <c r="EE361">
        <v>100038</v>
      </c>
      <c r="EF361" s="3" cm="1">
        <f t="array" ref="EF3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"#")*(_xlpm.x&lt;&gt;EE361), _xlpm.x * 10 + _xlpm.d), 0), _xlfn.XLOOKUP(TRUE, ISNUMBER(_xlpm.b), _xlpm.b)))))</f>
        <v>0</v>
      </c>
      <c r="EH361">
        <v>0</v>
      </c>
    </row>
    <row r="362" spans="134:138">
      <c r="ED362">
        <v>990381</v>
      </c>
      <c r="EE362">
        <v>99038</v>
      </c>
      <c r="EF362" s="3" cm="1">
        <f t="array" ref="EF3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"#")*(_xlpm.x&lt;&gt;EE362), _xlpm.x * 10 + _xlpm.d), 0), _xlfn.XLOOKUP(TRUE, ISNUMBER(_xlpm.b), _xlpm.b)))))</f>
        <v>0</v>
      </c>
      <c r="EH362">
        <v>0</v>
      </c>
    </row>
    <row r="363" spans="134:138">
      <c r="ED363">
        <v>980381</v>
      </c>
      <c r="EE363">
        <v>98038</v>
      </c>
      <c r="EF363" s="3" cm="1">
        <f t="array" ref="EF3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"#")*(_xlpm.x&lt;&gt;EE363), _xlpm.x * 10 + _xlpm.d), 0), _xlfn.XLOOKUP(TRUE, ISNUMBER(_xlpm.b), _xlpm.b)))))</f>
        <v>0</v>
      </c>
      <c r="EH363">
        <v>0</v>
      </c>
    </row>
    <row r="364" spans="134:138">
      <c r="ED364">
        <v>970381</v>
      </c>
      <c r="EE364">
        <v>97038</v>
      </c>
      <c r="EF364" s="3" cm="1">
        <f t="array" ref="EF3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"#")*(_xlpm.x&lt;&gt;EE364), _xlpm.x * 10 + _xlpm.d), 0), _xlfn.XLOOKUP(TRUE, ISNUMBER(_xlpm.b), _xlpm.b)))))</f>
        <v>0</v>
      </c>
      <c r="EH364">
        <v>0</v>
      </c>
    </row>
    <row r="365" spans="134:138">
      <c r="ED365">
        <v>960381</v>
      </c>
      <c r="EE365">
        <v>96038</v>
      </c>
      <c r="EF365" s="3" cm="1">
        <f t="array" ref="EF3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"#")*(_xlpm.x&lt;&gt;EE365), _xlpm.x * 10 + _xlpm.d), 0), _xlfn.XLOOKUP(TRUE, ISNUMBER(_xlpm.b), _xlpm.b)))))</f>
        <v>0</v>
      </c>
      <c r="EH365">
        <v>0</v>
      </c>
    </row>
    <row r="366" spans="134:138">
      <c r="ED366">
        <v>950381</v>
      </c>
      <c r="EE366">
        <v>95038</v>
      </c>
      <c r="EF366" s="3" cm="1">
        <f t="array" ref="EF3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"#")*(_xlpm.x&lt;&gt;EE366), _xlpm.x * 10 + _xlpm.d), 0), _xlfn.XLOOKUP(TRUE, ISNUMBER(_xlpm.b), _xlpm.b)))))</f>
        <v>0</v>
      </c>
      <c r="EH366">
        <v>0</v>
      </c>
    </row>
    <row r="367" spans="134:138">
      <c r="ED367">
        <v>940381</v>
      </c>
      <c r="EE367">
        <v>94038</v>
      </c>
      <c r="EF367" s="3" cm="1">
        <f t="array" ref="EF3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"#")*(_xlpm.x&lt;&gt;EE367), _xlpm.x * 10 + _xlpm.d), 0), _xlfn.XLOOKUP(TRUE, ISNUMBER(_xlpm.b), _xlpm.b)))))</f>
        <v>0</v>
      </c>
      <c r="EH367">
        <v>0</v>
      </c>
    </row>
    <row r="368" spans="134:138">
      <c r="ED368">
        <v>930381</v>
      </c>
      <c r="EE368">
        <v>93038</v>
      </c>
      <c r="EF368" s="3" cm="1">
        <f t="array" ref="EF3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"#")*(_xlpm.x&lt;&gt;EE368), _xlpm.x * 10 + _xlpm.d), 0), _xlfn.XLOOKUP(TRUE, ISNUMBER(_xlpm.b), _xlpm.b)))))</f>
        <v>0</v>
      </c>
      <c r="EH368">
        <v>0</v>
      </c>
    </row>
    <row r="369" spans="134:138">
      <c r="ED369">
        <v>920381</v>
      </c>
      <c r="EE369">
        <v>92038</v>
      </c>
      <c r="EF369" s="3" cm="1">
        <f t="array" ref="EF3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"#")*(_xlpm.x&lt;&gt;EE369), _xlpm.x * 10 + _xlpm.d), 0), _xlfn.XLOOKUP(TRUE, ISNUMBER(_xlpm.b), _xlpm.b)))))</f>
        <v>0</v>
      </c>
      <c r="EH369">
        <v>0</v>
      </c>
    </row>
    <row r="370" spans="134:138">
      <c r="ED370">
        <v>910381</v>
      </c>
      <c r="EE370">
        <v>91038</v>
      </c>
      <c r="EF370" s="3" cm="1">
        <f t="array" ref="EF3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"#")*(_xlpm.x&lt;&gt;EE370), _xlpm.x * 10 + _xlpm.d), 0), _xlfn.XLOOKUP(TRUE, ISNUMBER(_xlpm.b), _xlpm.b)))))</f>
        <v>0</v>
      </c>
      <c r="EH370">
        <v>0</v>
      </c>
    </row>
    <row r="371" spans="134:138">
      <c r="ED371">
        <v>900381</v>
      </c>
      <c r="EE371">
        <v>90038</v>
      </c>
      <c r="EF371" s="3" cm="1">
        <f t="array" ref="EF3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"#")*(_xlpm.x&lt;&gt;EE371), _xlpm.x * 10 + _xlpm.d), 0), _xlfn.XLOOKUP(TRUE, ISNUMBER(_xlpm.b), _xlpm.b)))))</f>
        <v>0</v>
      </c>
      <c r="EH371">
        <v>0</v>
      </c>
    </row>
    <row r="372" spans="134:138">
      <c r="ED372">
        <v>890381</v>
      </c>
      <c r="EE372">
        <v>89038</v>
      </c>
      <c r="EF372" s="3" cm="1">
        <f t="array" ref="EF3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"#")*(_xlpm.x&lt;&gt;EE372), _xlpm.x * 10 + _xlpm.d), 0), _xlfn.XLOOKUP(TRUE, ISNUMBER(_xlpm.b), _xlpm.b)))))</f>
        <v>0</v>
      </c>
      <c r="EH372">
        <v>0</v>
      </c>
    </row>
    <row r="373" spans="134:138">
      <c r="ED373">
        <v>880381</v>
      </c>
      <c r="EE373">
        <v>88038</v>
      </c>
      <c r="EF373" s="3" cm="1">
        <f t="array" ref="EF3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"#")*(_xlpm.x&lt;&gt;EE373), _xlpm.x * 10 + _xlpm.d), 0), _xlfn.XLOOKUP(TRUE, ISNUMBER(_xlpm.b), _xlpm.b)))))</f>
        <v>0</v>
      </c>
      <c r="EH373">
        <v>0</v>
      </c>
    </row>
    <row r="374" spans="134:138">
      <c r="ED374">
        <v>870381</v>
      </c>
      <c r="EE374">
        <v>87038</v>
      </c>
      <c r="EF374" s="3" cm="1">
        <f t="array" ref="EF3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"#")*(_xlpm.x&lt;&gt;EE374), _xlpm.x * 10 + _xlpm.d), 0), _xlfn.XLOOKUP(TRUE, ISNUMBER(_xlpm.b), _xlpm.b)))))</f>
        <v>0</v>
      </c>
      <c r="EH374">
        <v>0</v>
      </c>
    </row>
    <row r="375" spans="134:138">
      <c r="ED375">
        <v>860381</v>
      </c>
      <c r="EE375">
        <v>86038</v>
      </c>
      <c r="EF375" s="3" cm="1">
        <f t="array" ref="EF3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"#")*(_xlpm.x&lt;&gt;EE375), _xlpm.x * 10 + _xlpm.d), 0), _xlfn.XLOOKUP(TRUE, ISNUMBER(_xlpm.b), _xlpm.b)))))</f>
        <v>0</v>
      </c>
      <c r="EH375">
        <v>0</v>
      </c>
    </row>
    <row r="376" spans="134:138">
      <c r="ED376">
        <v>850381</v>
      </c>
      <c r="EE376">
        <v>85038</v>
      </c>
      <c r="EF376" s="3" cm="1">
        <f t="array" ref="EF3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"#")*(_xlpm.x&lt;&gt;EE376), _xlpm.x * 10 + _xlpm.d), 0), _xlfn.XLOOKUP(TRUE, ISNUMBER(_xlpm.b), _xlpm.b)))))</f>
        <v>0</v>
      </c>
      <c r="EH376">
        <v>0</v>
      </c>
    </row>
    <row r="377" spans="134:138">
      <c r="ED377">
        <v>840381</v>
      </c>
      <c r="EE377">
        <v>84038</v>
      </c>
      <c r="EF377" s="3" cm="1">
        <f t="array" ref="EF3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"#")*(_xlpm.x&lt;&gt;EE377), _xlpm.x * 10 + _xlpm.d), 0), _xlfn.XLOOKUP(TRUE, ISNUMBER(_xlpm.b), _xlpm.b)))))</f>
        <v>0</v>
      </c>
      <c r="EH377">
        <v>0</v>
      </c>
    </row>
    <row r="378" spans="134:138">
      <c r="ED378">
        <v>830381</v>
      </c>
      <c r="EE378">
        <v>83038</v>
      </c>
      <c r="EF378" s="3" cm="1">
        <f t="array" ref="EF3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"#")*(_xlpm.x&lt;&gt;EE378), _xlpm.x * 10 + _xlpm.d), 0), _xlfn.XLOOKUP(TRUE, ISNUMBER(_xlpm.b), _xlpm.b)))))</f>
        <v>0</v>
      </c>
      <c r="EH378">
        <v>0</v>
      </c>
    </row>
    <row r="379" spans="134:138">
      <c r="ED379">
        <v>820381</v>
      </c>
      <c r="EE379">
        <v>82038</v>
      </c>
      <c r="EF379" s="3" cm="1">
        <f t="array" ref="EF3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"#")*(_xlpm.x&lt;&gt;EE379), _xlpm.x * 10 + _xlpm.d), 0), _xlfn.XLOOKUP(TRUE, ISNUMBER(_xlpm.b), _xlpm.b)))))</f>
        <v>0</v>
      </c>
      <c r="EH379">
        <v>0</v>
      </c>
    </row>
    <row r="380" spans="134:138">
      <c r="ED380">
        <v>810381</v>
      </c>
      <c r="EE380">
        <v>81038</v>
      </c>
      <c r="EF380" s="3" cm="1">
        <f t="array" ref="EF3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"#")*(_xlpm.x&lt;&gt;EE380), _xlpm.x * 10 + _xlpm.d), 0), _xlfn.XLOOKUP(TRUE, ISNUMBER(_xlpm.b), _xlpm.b)))))</f>
        <v>0</v>
      </c>
      <c r="EH380">
        <v>0</v>
      </c>
    </row>
    <row r="381" spans="134:138">
      <c r="ED381">
        <v>800381</v>
      </c>
      <c r="EE381">
        <v>80038</v>
      </c>
      <c r="EF381" s="3" cm="1">
        <f t="array" ref="EF3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"#")*(_xlpm.x&lt;&gt;EE381), _xlpm.x * 10 + _xlpm.d), 0), _xlfn.XLOOKUP(TRUE, ISNUMBER(_xlpm.b), _xlpm.b)))))</f>
        <v>0</v>
      </c>
      <c r="EH381">
        <v>0</v>
      </c>
    </row>
    <row r="382" spans="134:138">
      <c r="ED382">
        <v>790381</v>
      </c>
      <c r="EE382">
        <v>79038</v>
      </c>
      <c r="EF382" s="3" cm="1">
        <f t="array" ref="EF3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"#")*(_xlpm.x&lt;&gt;EE382), _xlpm.x * 10 + _xlpm.d), 0), _xlfn.XLOOKUP(TRUE, ISNUMBER(_xlpm.b), _xlpm.b)))))</f>
        <v>820993</v>
      </c>
      <c r="EH382">
        <v>820993</v>
      </c>
    </row>
    <row r="383" spans="134:138">
      <c r="ED383">
        <v>780381</v>
      </c>
      <c r="EE383">
        <v>78038</v>
      </c>
      <c r="EF383" s="3" cm="1">
        <f t="array" ref="EF3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"#")*(_xlpm.x&lt;&gt;EE383), _xlpm.x * 10 + _xlpm.d), 0), _xlfn.XLOOKUP(TRUE, ISNUMBER(_xlpm.b), _xlpm.b)))))</f>
        <v>0</v>
      </c>
      <c r="EH383">
        <v>0</v>
      </c>
    </row>
    <row r="384" spans="134:138">
      <c r="ED384">
        <v>770381</v>
      </c>
      <c r="EE384">
        <v>77038</v>
      </c>
      <c r="EF384" s="3" cm="1">
        <f t="array" ref="EF3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"#")*(_xlpm.x&lt;&gt;EE384), _xlpm.x * 10 + _xlpm.d), 0), _xlfn.XLOOKUP(TRUE, ISNUMBER(_xlpm.b), _xlpm.b)))))</f>
        <v>0</v>
      </c>
      <c r="EH384">
        <v>0</v>
      </c>
    </row>
    <row r="385" spans="134:138">
      <c r="ED385">
        <v>760381</v>
      </c>
      <c r="EE385">
        <v>76038</v>
      </c>
      <c r="EF385" s="3" cm="1">
        <f t="array" ref="EF3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"#")*(_xlpm.x&lt;&gt;EE385), _xlpm.x * 10 + _xlpm.d), 0), _xlfn.XLOOKUP(TRUE, ISNUMBER(_xlpm.b), _xlpm.b)))))</f>
        <v>0</v>
      </c>
      <c r="EH385">
        <v>0</v>
      </c>
    </row>
    <row r="386" spans="134:138">
      <c r="ED386">
        <v>750381</v>
      </c>
      <c r="EE386">
        <v>75038</v>
      </c>
      <c r="EF386" s="3" cm="1">
        <f t="array" ref="EF3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"#")*(_xlpm.x&lt;&gt;EE386), _xlpm.x * 10 + _xlpm.d), 0), _xlfn.XLOOKUP(TRUE, ISNUMBER(_xlpm.b), _xlpm.b)))))</f>
        <v>0</v>
      </c>
      <c r="EH386">
        <v>0</v>
      </c>
    </row>
    <row r="387" spans="134:138">
      <c r="ED387">
        <v>740381</v>
      </c>
      <c r="EE387">
        <v>74038</v>
      </c>
      <c r="EF387" s="3" cm="1">
        <f t="array" ref="EF3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"#")*(_xlpm.x&lt;&gt;EE387), _xlpm.x * 10 + _xlpm.d), 0), _xlfn.XLOOKUP(TRUE, ISNUMBER(_xlpm.b), _xlpm.b)))))</f>
        <v>0</v>
      </c>
      <c r="EH387">
        <v>0</v>
      </c>
    </row>
    <row r="388" spans="134:138">
      <c r="ED388">
        <v>730381</v>
      </c>
      <c r="EE388">
        <v>73038</v>
      </c>
      <c r="EF388" s="3" cm="1">
        <f t="array" ref="EF3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"#")*(_xlpm.x&lt;&gt;EE388), _xlpm.x * 10 + _xlpm.d), 0), _xlfn.XLOOKUP(TRUE, ISNUMBER(_xlpm.b), _xlpm.b)))))</f>
        <v>0</v>
      </c>
      <c r="EH388">
        <v>0</v>
      </c>
    </row>
    <row r="389" spans="134:138">
      <c r="ED389">
        <v>720381</v>
      </c>
      <c r="EE389">
        <v>72038</v>
      </c>
      <c r="EF389" s="3" cm="1">
        <f t="array" ref="EF3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"#")*(_xlpm.x&lt;&gt;EE389), _xlpm.x * 10 + _xlpm.d), 0), _xlfn.XLOOKUP(TRUE, ISNUMBER(_xlpm.b), _xlpm.b)))))</f>
        <v>0</v>
      </c>
      <c r="EH389">
        <v>0</v>
      </c>
    </row>
    <row r="390" spans="134:138">
      <c r="ED390">
        <v>710381</v>
      </c>
      <c r="EE390">
        <v>71038</v>
      </c>
      <c r="EF390" s="3" cm="1">
        <f t="array" ref="EF3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"#")*(_xlpm.x&lt;&gt;EE390), _xlpm.x * 10 + _xlpm.d), 0), _xlfn.XLOOKUP(TRUE, ISNUMBER(_xlpm.b), _xlpm.b)))))</f>
        <v>0</v>
      </c>
      <c r="EH390">
        <v>0</v>
      </c>
    </row>
    <row r="391" spans="134:138">
      <c r="ED391">
        <v>700381</v>
      </c>
      <c r="EE391">
        <v>70038</v>
      </c>
      <c r="EF391" s="3" cm="1">
        <f t="array" ref="EF3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"#")*(_xlpm.x&lt;&gt;EE391), _xlpm.x * 10 + _xlpm.d), 0), _xlfn.XLOOKUP(TRUE, ISNUMBER(_xlpm.b), _xlpm.b)))))</f>
        <v>0</v>
      </c>
      <c r="EH391">
        <v>0</v>
      </c>
    </row>
    <row r="392" spans="134:138">
      <c r="ED392">
        <v>690381</v>
      </c>
      <c r="EE392">
        <v>69038</v>
      </c>
      <c r="EF392" s="3" cm="1">
        <f t="array" ref="EF3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"#")*(_xlpm.x&lt;&gt;EE392), _xlpm.x * 10 + _xlpm.d), 0), _xlfn.XLOOKUP(TRUE, ISNUMBER(_xlpm.b), _xlpm.b)))))</f>
        <v>0</v>
      </c>
      <c r="EH392">
        <v>0</v>
      </c>
    </row>
    <row r="393" spans="134:138">
      <c r="ED393">
        <v>680381</v>
      </c>
      <c r="EE393">
        <v>68038</v>
      </c>
      <c r="EF393" s="3" cm="1">
        <f t="array" ref="EF3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"#")*(_xlpm.x&lt;&gt;EE393), _xlpm.x * 10 + _xlpm.d), 0), _xlfn.XLOOKUP(TRUE, ISNUMBER(_xlpm.b), _xlpm.b)))))</f>
        <v>0</v>
      </c>
      <c r="EH393">
        <v>0</v>
      </c>
    </row>
    <row r="394" spans="134:138">
      <c r="ED394">
        <v>670381</v>
      </c>
      <c r="EE394">
        <v>67038</v>
      </c>
      <c r="EF394" s="3" cm="1">
        <f t="array" ref="EF3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"#")*(_xlpm.x&lt;&gt;EE394), _xlpm.x * 10 + _xlpm.d), 0), _xlfn.XLOOKUP(TRUE, ISNUMBER(_xlpm.b), _xlpm.b)))))</f>
        <v>680872</v>
      </c>
      <c r="EH394">
        <v>680872</v>
      </c>
    </row>
    <row r="395" spans="134:138">
      <c r="ED395">
        <v>660381</v>
      </c>
      <c r="EE395">
        <v>66038</v>
      </c>
      <c r="EF395" s="3" cm="1">
        <f t="array" ref="EF3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"#")*(_xlpm.x&lt;&gt;EE395), _xlpm.x * 10 + _xlpm.d), 0), _xlfn.XLOOKUP(TRUE, ISNUMBER(_xlpm.b), _xlpm.b)))))</f>
        <v>0</v>
      </c>
      <c r="EH395">
        <v>0</v>
      </c>
    </row>
    <row r="396" spans="134:138">
      <c r="ED396">
        <v>650381</v>
      </c>
      <c r="EE396">
        <v>65038</v>
      </c>
      <c r="EF396" s="3" cm="1">
        <f t="array" ref="EF3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"#")*(_xlpm.x&lt;&gt;EE396), _xlpm.x * 10 + _xlpm.d), 0), _xlfn.XLOOKUP(TRUE, ISNUMBER(_xlpm.b), _xlpm.b)))))</f>
        <v>0</v>
      </c>
      <c r="EH396">
        <v>0</v>
      </c>
    </row>
    <row r="397" spans="134:138">
      <c r="ED397">
        <v>640381</v>
      </c>
      <c r="EE397">
        <v>64038</v>
      </c>
      <c r="EF397" s="3" cm="1">
        <f t="array" ref="EF3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"#")*(_xlpm.x&lt;&gt;EE397), _xlpm.x * 10 + _xlpm.d), 0), _xlfn.XLOOKUP(TRUE, ISNUMBER(_xlpm.b), _xlpm.b)))))</f>
        <v>1030284</v>
      </c>
      <c r="EH397">
        <v>1030284</v>
      </c>
    </row>
    <row r="398" spans="134:138">
      <c r="ED398">
        <v>630381</v>
      </c>
      <c r="EE398">
        <v>63038</v>
      </c>
      <c r="EF398" s="3" cm="1">
        <f t="array" ref="EF3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"#")*(_xlpm.x&lt;&gt;EE398), _xlpm.x * 10 + _xlpm.d), 0), _xlfn.XLOOKUP(TRUE, ISNUMBER(_xlpm.b), _xlpm.b)))))</f>
        <v>0</v>
      </c>
      <c r="EH398">
        <v>0</v>
      </c>
    </row>
    <row r="399" spans="134:138">
      <c r="ED399">
        <v>620381</v>
      </c>
      <c r="EE399">
        <v>62038</v>
      </c>
      <c r="EF399" s="3" cm="1">
        <f t="array" ref="EF3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"#")*(_xlpm.x&lt;&gt;EE399), _xlpm.x * 10 + _xlpm.d), 0), _xlfn.XLOOKUP(TRUE, ISNUMBER(_xlpm.b), _xlpm.b)))))</f>
        <v>0</v>
      </c>
      <c r="EH399">
        <v>0</v>
      </c>
    </row>
    <row r="400" spans="134:138">
      <c r="ED400">
        <v>610381</v>
      </c>
      <c r="EE400">
        <v>61038</v>
      </c>
      <c r="EF400" s="3" cm="1">
        <f t="array" ref="EF4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"#")*(_xlpm.x&lt;&gt;EE400), _xlpm.x * 10 + _xlpm.d), 0), _xlfn.XLOOKUP(TRUE, ISNUMBER(_xlpm.b), _xlpm.b)))))</f>
        <v>610362</v>
      </c>
      <c r="EH400">
        <v>610362</v>
      </c>
    </row>
    <row r="401" spans="134:138">
      <c r="ED401">
        <v>600381</v>
      </c>
      <c r="EE401">
        <v>60038</v>
      </c>
      <c r="EF401" s="3" cm="1">
        <f t="array" ref="EF4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"#")*(_xlpm.x&lt;&gt;EE401), _xlpm.x * 10 + _xlpm.d), 0), _xlfn.XLOOKUP(TRUE, ISNUMBER(_xlpm.b), _xlpm.b)))))</f>
        <v>0</v>
      </c>
      <c r="EH401">
        <v>0</v>
      </c>
    </row>
    <row r="402" spans="134:138">
      <c r="ED402">
        <v>590381</v>
      </c>
      <c r="EE402">
        <v>59038</v>
      </c>
      <c r="EF402" s="3" cm="1">
        <f t="array" ref="EF4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"#")*(_xlpm.x&lt;&gt;EE402), _xlpm.x * 10 + _xlpm.d), 0), _xlfn.XLOOKUP(TRUE, ISNUMBER(_xlpm.b), _xlpm.b)))))</f>
        <v>0</v>
      </c>
      <c r="EH402">
        <v>0</v>
      </c>
    </row>
    <row r="403" spans="134:138">
      <c r="ED403">
        <v>580381</v>
      </c>
      <c r="EE403">
        <v>58038</v>
      </c>
      <c r="EF403" s="3" cm="1">
        <f t="array" ref="EF4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"#")*(_xlpm.x&lt;&gt;EE403), _xlpm.x * 10 + _xlpm.d), 0), _xlfn.XLOOKUP(TRUE, ISNUMBER(_xlpm.b), _xlpm.b)))))</f>
        <v>0</v>
      </c>
      <c r="EH403">
        <v>0</v>
      </c>
    </row>
    <row r="404" spans="134:138">
      <c r="ED404">
        <v>570381</v>
      </c>
      <c r="EE404">
        <v>57038</v>
      </c>
      <c r="EF404" s="3" cm="1">
        <f t="array" ref="EF4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"#")*(_xlpm.x&lt;&gt;EE404), _xlpm.x * 10 + _xlpm.d), 0), _xlfn.XLOOKUP(TRUE, ISNUMBER(_xlpm.b), _xlpm.b)))))</f>
        <v>0</v>
      </c>
      <c r="EH404">
        <v>0</v>
      </c>
    </row>
    <row r="405" spans="134:138">
      <c r="ED405">
        <v>560381</v>
      </c>
      <c r="EE405">
        <v>56038</v>
      </c>
      <c r="EF405" s="3" cm="1">
        <f t="array" ref="EF4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"#")*(_xlpm.x&lt;&gt;EE405), _xlpm.x * 10 + _xlpm.d), 0), _xlfn.XLOOKUP(TRUE, ISNUMBER(_xlpm.b), _xlpm.b)))))</f>
        <v>0</v>
      </c>
      <c r="EH405">
        <v>0</v>
      </c>
    </row>
    <row r="406" spans="134:138">
      <c r="ED406">
        <v>550381</v>
      </c>
      <c r="EE406">
        <v>55038</v>
      </c>
      <c r="EF406" s="3" cm="1">
        <f t="array" ref="EF4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"#")*(_xlpm.x&lt;&gt;EE406), _xlpm.x * 10 + _xlpm.d), 0), _xlfn.XLOOKUP(TRUE, ISNUMBER(_xlpm.b), _xlpm.b)))))</f>
        <v>0</v>
      </c>
      <c r="EH406">
        <v>0</v>
      </c>
    </row>
    <row r="407" spans="134:138">
      <c r="ED407">
        <v>540381</v>
      </c>
      <c r="EE407">
        <v>54038</v>
      </c>
      <c r="EF407" s="3" cm="1">
        <f t="array" ref="EF4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"#")*(_xlpm.x&lt;&gt;EE407), _xlpm.x * 10 + _xlpm.d), 0), _xlfn.XLOOKUP(TRUE, ISNUMBER(_xlpm.b), _xlpm.b)))))</f>
        <v>0</v>
      </c>
      <c r="EH407">
        <v>0</v>
      </c>
    </row>
    <row r="408" spans="134:138">
      <c r="ED408">
        <v>530381</v>
      </c>
      <c r="EE408">
        <v>53038</v>
      </c>
      <c r="EF408" s="3" cm="1">
        <f t="array" ref="EF4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"#")*(_xlpm.x&lt;&gt;EE408), _xlpm.x * 10 + _xlpm.d), 0), _xlfn.XLOOKUP(TRUE, ISNUMBER(_xlpm.b), _xlpm.b)))))</f>
        <v>0</v>
      </c>
      <c r="EH408">
        <v>0</v>
      </c>
    </row>
    <row r="409" spans="134:138">
      <c r="ED409">
        <v>520381</v>
      </c>
      <c r="EE409">
        <v>52038</v>
      </c>
      <c r="EF409" s="3" cm="1">
        <f t="array" ref="EF4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"#")*(_xlpm.x&lt;&gt;EE409), _xlpm.x * 10 + _xlpm.d), 0), _xlfn.XLOOKUP(TRUE, ISNUMBER(_xlpm.b), _xlpm.b)))))</f>
        <v>0</v>
      </c>
      <c r="EH409">
        <v>0</v>
      </c>
    </row>
    <row r="410" spans="134:138">
      <c r="ED410">
        <v>510381</v>
      </c>
      <c r="EE410">
        <v>51038</v>
      </c>
      <c r="EF410" s="3" cm="1">
        <f t="array" ref="EF4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"#")*(_xlpm.x&lt;&gt;EE410), _xlpm.x * 10 + _xlpm.d), 0), _xlfn.XLOOKUP(TRUE, ISNUMBER(_xlpm.b), _xlpm.b)))))</f>
        <v>0</v>
      </c>
      <c r="EH410">
        <v>0</v>
      </c>
    </row>
    <row r="411" spans="134:138">
      <c r="ED411">
        <v>500381</v>
      </c>
      <c r="EE411">
        <v>50038</v>
      </c>
      <c r="EF411" s="3" cm="1">
        <f t="array" ref="EF4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"#")*(_xlpm.x&lt;&gt;EE411), _xlpm.x * 10 + _xlpm.d), 0), _xlfn.XLOOKUP(TRUE, ISNUMBER(_xlpm.b), _xlpm.b)))))</f>
        <v>0</v>
      </c>
      <c r="EH411">
        <v>0</v>
      </c>
    </row>
    <row r="412" spans="134:138">
      <c r="ED412">
        <v>490381</v>
      </c>
      <c r="EE412">
        <v>49038</v>
      </c>
      <c r="EF412" s="3" cm="1">
        <f t="array" ref="EF4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"#")*(_xlpm.x&lt;&gt;EE412), _xlpm.x * 10 + _xlpm.d), 0), _xlfn.XLOOKUP(TRUE, ISNUMBER(_xlpm.b), _xlpm.b)))))</f>
        <v>0</v>
      </c>
      <c r="EH412">
        <v>0</v>
      </c>
    </row>
    <row r="413" spans="134:138">
      <c r="ED413">
        <v>480381</v>
      </c>
      <c r="EE413">
        <v>48038</v>
      </c>
      <c r="EF413" s="3" cm="1">
        <f t="array" ref="EF4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"#")*(_xlpm.x&lt;&gt;EE413), _xlpm.x * 10 + _xlpm.d), 0), _xlfn.XLOOKUP(TRUE, ISNUMBER(_xlpm.b), _xlpm.b)))))</f>
        <v>0</v>
      </c>
      <c r="EH413">
        <v>0</v>
      </c>
    </row>
    <row r="414" spans="134:138">
      <c r="ED414">
        <v>480392</v>
      </c>
      <c r="EE414">
        <v>48039</v>
      </c>
      <c r="EF414" s="3" cm="1">
        <f t="array" ref="EF4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"#")*(_xlpm.x&lt;&gt;EE414), _xlpm.x * 10 + _xlpm.d), 0), _xlfn.XLOOKUP(TRUE, ISNUMBER(_xlpm.b), _xlpm.b)))))</f>
        <v>0</v>
      </c>
      <c r="EH414">
        <v>0</v>
      </c>
    </row>
    <row r="415" spans="134:138">
      <c r="ED415">
        <v>480402</v>
      </c>
      <c r="EE415">
        <v>48040</v>
      </c>
      <c r="EF415" s="3" cm="1">
        <f t="array" ref="EF4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"#")*(_xlpm.x&lt;&gt;EE415), _xlpm.x * 10 + _xlpm.d), 0), _xlfn.XLOOKUP(TRUE, ISNUMBER(_xlpm.b), _xlpm.b)))))</f>
        <v>0</v>
      </c>
      <c r="EH415">
        <v>0</v>
      </c>
    </row>
    <row r="416" spans="134:138">
      <c r="ED416">
        <v>480412</v>
      </c>
      <c r="EE416">
        <v>48041</v>
      </c>
      <c r="EF416" s="3" cm="1">
        <f t="array" ref="EF4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"#")*(_xlpm.x&lt;&gt;EE416), _xlpm.x * 10 + _xlpm.d), 0), _xlfn.XLOOKUP(TRUE, ISNUMBER(_xlpm.b), _xlpm.b)))))</f>
        <v>0</v>
      </c>
      <c r="EH416">
        <v>0</v>
      </c>
    </row>
    <row r="417" spans="134:138">
      <c r="ED417">
        <v>480422</v>
      </c>
      <c r="EE417">
        <v>48042</v>
      </c>
      <c r="EF417" s="3" cm="1">
        <f t="array" ref="EF4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"#")*(_xlpm.x&lt;&gt;EE417), _xlpm.x * 10 + _xlpm.d), 0), _xlfn.XLOOKUP(TRUE, ISNUMBER(_xlpm.b), _xlpm.b)))))</f>
        <v>0</v>
      </c>
      <c r="EH417">
        <v>0</v>
      </c>
    </row>
    <row r="418" spans="134:138">
      <c r="ED418">
        <v>480432</v>
      </c>
      <c r="EE418">
        <v>48043</v>
      </c>
      <c r="EF418" s="3" cm="1">
        <f t="array" ref="EF4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"#")*(_xlpm.x&lt;&gt;EE418), _xlpm.x * 10 + _xlpm.d), 0), _xlfn.XLOOKUP(TRUE, ISNUMBER(_xlpm.b), _xlpm.b)))))</f>
        <v>0</v>
      </c>
      <c r="EH418">
        <v>0</v>
      </c>
    </row>
    <row r="419" spans="134:138">
      <c r="ED419">
        <v>480442</v>
      </c>
      <c r="EE419">
        <v>48044</v>
      </c>
      <c r="EF419" s="3" cm="1">
        <f t="array" ref="EF4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"#")*(_xlpm.x&lt;&gt;EE419), _xlpm.x * 10 + _xlpm.d), 0), _xlfn.XLOOKUP(TRUE, ISNUMBER(_xlpm.b), _xlpm.b)))))</f>
        <v>0</v>
      </c>
      <c r="EH419">
        <v>0</v>
      </c>
    </row>
    <row r="420" spans="134:138">
      <c r="ED420">
        <v>480452</v>
      </c>
      <c r="EE420">
        <v>48045</v>
      </c>
      <c r="EF420" s="3" cm="1">
        <f t="array" ref="EF4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"#")*(_xlpm.x&lt;&gt;EE420), _xlpm.x * 10 + _xlpm.d), 0), _xlfn.XLOOKUP(TRUE, ISNUMBER(_xlpm.b), _xlpm.b)))))</f>
        <v>0</v>
      </c>
      <c r="EH420">
        <v>0</v>
      </c>
    </row>
    <row r="421" spans="134:138">
      <c r="ED421">
        <v>480462</v>
      </c>
      <c r="EE421">
        <v>48046</v>
      </c>
      <c r="EF421" s="3" cm="1">
        <f t="array" ref="EF4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"#")*(_xlpm.x&lt;&gt;EE421), _xlpm.x * 10 + _xlpm.d), 0), _xlfn.XLOOKUP(TRUE, ISNUMBER(_xlpm.b), _xlpm.b)))))</f>
        <v>0</v>
      </c>
      <c r="EH421">
        <v>0</v>
      </c>
    </row>
    <row r="422" spans="134:138">
      <c r="ED422">
        <v>480472</v>
      </c>
      <c r="EE422">
        <v>48047</v>
      </c>
      <c r="EF422" s="3" cm="1">
        <f t="array" ref="EF4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"#")*(_xlpm.x&lt;&gt;EE422), _xlpm.x * 10 + _xlpm.d), 0), _xlfn.XLOOKUP(TRUE, ISNUMBER(_xlpm.b), _xlpm.b)))))</f>
        <v>0</v>
      </c>
      <c r="EH422">
        <v>0</v>
      </c>
    </row>
    <row r="423" spans="134:138">
      <c r="ED423">
        <v>480482</v>
      </c>
      <c r="EE423">
        <v>48048</v>
      </c>
      <c r="EF423" s="3" cm="1">
        <f t="array" ref="EF4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"#")*(_xlpm.x&lt;&gt;EE423), _xlpm.x * 10 + _xlpm.d), 0), _xlfn.XLOOKUP(TRUE, ISNUMBER(_xlpm.b), _xlpm.b)))))</f>
        <v>0</v>
      </c>
      <c r="EH423">
        <v>0</v>
      </c>
    </row>
    <row r="424" spans="134:138">
      <c r="ED424">
        <v>480492</v>
      </c>
      <c r="EE424">
        <v>48049</v>
      </c>
      <c r="EF424" s="3" cm="1">
        <f t="array" ref="EF4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"#")*(_xlpm.x&lt;&gt;EE424), _xlpm.x * 10 + _xlpm.d), 0), _xlfn.XLOOKUP(TRUE, ISNUMBER(_xlpm.b), _xlpm.b)))))</f>
        <v>0</v>
      </c>
      <c r="EH424">
        <v>0</v>
      </c>
    </row>
    <row r="425" spans="134:138">
      <c r="ED425">
        <v>480502</v>
      </c>
      <c r="EE425">
        <v>48050</v>
      </c>
      <c r="EF425" s="3" cm="1">
        <f t="array" ref="EF4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"#")*(_xlpm.x&lt;&gt;EE425), _xlpm.x * 10 + _xlpm.d), 0), _xlfn.XLOOKUP(TRUE, ISNUMBER(_xlpm.b), _xlpm.b)))))</f>
        <v>0</v>
      </c>
      <c r="EH425">
        <v>0</v>
      </c>
    </row>
    <row r="426" spans="134:138">
      <c r="ED426">
        <v>490503</v>
      </c>
      <c r="EE426">
        <v>49050</v>
      </c>
      <c r="EF426" s="3" cm="1">
        <f t="array" ref="EF4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"#")*(_xlpm.x&lt;&gt;EE426), _xlpm.x * 10 + _xlpm.d), 0), _xlfn.XLOOKUP(TRUE, ISNUMBER(_xlpm.b), _xlpm.b)))))</f>
        <v>0</v>
      </c>
      <c r="EH426">
        <v>0</v>
      </c>
    </row>
    <row r="427" spans="134:138">
      <c r="ED427">
        <v>500503</v>
      </c>
      <c r="EE427">
        <v>50050</v>
      </c>
      <c r="EF427" s="3" cm="1">
        <f t="array" ref="EF4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"#")*(_xlpm.x&lt;&gt;EE427), _xlpm.x * 10 + _xlpm.d), 0), _xlfn.XLOOKUP(TRUE, ISNUMBER(_xlpm.b), _xlpm.b)))))</f>
        <v>0</v>
      </c>
      <c r="EH427">
        <v>0</v>
      </c>
    </row>
    <row r="428" spans="134:138">
      <c r="ED428">
        <v>510503</v>
      </c>
      <c r="EE428">
        <v>51050</v>
      </c>
      <c r="EF428" s="3" cm="1">
        <f t="array" ref="EF4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"#")*(_xlpm.x&lt;&gt;EE428), _xlpm.x * 10 + _xlpm.d), 0), _xlfn.XLOOKUP(TRUE, ISNUMBER(_xlpm.b), _xlpm.b)))))</f>
        <v>0</v>
      </c>
      <c r="EH428">
        <v>0</v>
      </c>
    </row>
    <row r="429" spans="134:138">
      <c r="ED429">
        <v>520503</v>
      </c>
      <c r="EE429">
        <v>52050</v>
      </c>
      <c r="EF429" s="3" cm="1">
        <f t="array" ref="EF4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"#")*(_xlpm.x&lt;&gt;EE429), _xlpm.x * 10 + _xlpm.d), 0), _xlfn.XLOOKUP(TRUE, ISNUMBER(_xlpm.b), _xlpm.b)))))</f>
        <v>0</v>
      </c>
      <c r="EH429">
        <v>0</v>
      </c>
    </row>
    <row r="430" spans="134:138">
      <c r="ED430">
        <v>530503</v>
      </c>
      <c r="EE430">
        <v>53050</v>
      </c>
      <c r="EF430" s="3" cm="1">
        <f t="array" ref="EF4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"#")*(_xlpm.x&lt;&gt;EE430), _xlpm.x * 10 + _xlpm.d), 0), _xlfn.XLOOKUP(TRUE, ISNUMBER(_xlpm.b), _xlpm.b)))))</f>
        <v>0</v>
      </c>
      <c r="EH430">
        <v>0</v>
      </c>
    </row>
    <row r="431" spans="134:138">
      <c r="ED431">
        <v>540503</v>
      </c>
      <c r="EE431">
        <v>54050</v>
      </c>
      <c r="EF431" s="3" cm="1">
        <f t="array" ref="EF4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"#")*(_xlpm.x&lt;&gt;EE431), _xlpm.x * 10 + _xlpm.d), 0), _xlfn.XLOOKUP(TRUE, ISNUMBER(_xlpm.b), _xlpm.b)))))</f>
        <v>0</v>
      </c>
      <c r="EH431">
        <v>0</v>
      </c>
    </row>
    <row r="432" spans="134:138">
      <c r="ED432">
        <v>550503</v>
      </c>
      <c r="EE432">
        <v>55050</v>
      </c>
      <c r="EF432" s="3" cm="1">
        <f t="array" ref="EF4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"#")*(_xlpm.x&lt;&gt;EE432), _xlpm.x * 10 + _xlpm.d), 0), _xlfn.XLOOKUP(TRUE, ISNUMBER(_xlpm.b), _xlpm.b)))))</f>
        <v>0</v>
      </c>
      <c r="EH432">
        <v>0</v>
      </c>
    </row>
    <row r="433" spans="134:138">
      <c r="ED433">
        <v>560503</v>
      </c>
      <c r="EE433">
        <v>56050</v>
      </c>
      <c r="EF433" s="3" cm="1">
        <f t="array" ref="EF4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"#")*(_xlpm.x&lt;&gt;EE433), _xlpm.x * 10 + _xlpm.d), 0), _xlfn.XLOOKUP(TRUE, ISNUMBER(_xlpm.b), _xlpm.b)))))</f>
        <v>0</v>
      </c>
      <c r="EH433">
        <v>0</v>
      </c>
    </row>
    <row r="434" spans="134:138">
      <c r="ED434">
        <v>570503</v>
      </c>
      <c r="EE434">
        <v>57050</v>
      </c>
      <c r="EF434" s="3" cm="1">
        <f t="array" ref="EF4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"#")*(_xlpm.x&lt;&gt;EE434), _xlpm.x * 10 + _xlpm.d), 0), _xlfn.XLOOKUP(TRUE, ISNUMBER(_xlpm.b), _xlpm.b)))))</f>
        <v>560414</v>
      </c>
      <c r="EH434">
        <v>560414</v>
      </c>
    </row>
    <row r="435" spans="134:138">
      <c r="ED435">
        <v>580503</v>
      </c>
      <c r="EE435">
        <v>58050</v>
      </c>
      <c r="EF435" s="3" cm="1">
        <f t="array" ref="EF4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"#")*(_xlpm.x&lt;&gt;EE435), _xlpm.x * 10 + _xlpm.d), 0), _xlfn.XLOOKUP(TRUE, ISNUMBER(_xlpm.b), _xlpm.b)))))</f>
        <v>0</v>
      </c>
      <c r="EH435">
        <v>0</v>
      </c>
    </row>
    <row r="436" spans="134:138">
      <c r="ED436">
        <v>590503</v>
      </c>
      <c r="EE436">
        <v>59050</v>
      </c>
      <c r="EF436" s="3" cm="1">
        <f t="array" ref="EF4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"#")*(_xlpm.x&lt;&gt;EE436), _xlpm.x * 10 + _xlpm.d), 0), _xlfn.XLOOKUP(TRUE, ISNUMBER(_xlpm.b), _xlpm.b)))))</f>
        <v>0</v>
      </c>
      <c r="EH436">
        <v>0</v>
      </c>
    </row>
    <row r="437" spans="134:138">
      <c r="ED437">
        <v>600503</v>
      </c>
      <c r="EE437">
        <v>60050</v>
      </c>
      <c r="EF437" s="3" cm="1">
        <f t="array" ref="EF4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"#")*(_xlpm.x&lt;&gt;EE437), _xlpm.x * 10 + _xlpm.d), 0), _xlfn.XLOOKUP(TRUE, ISNUMBER(_xlpm.b), _xlpm.b)))))</f>
        <v>0</v>
      </c>
      <c r="EH437">
        <v>0</v>
      </c>
    </row>
    <row r="438" spans="134:138">
      <c r="ED438">
        <v>610503</v>
      </c>
      <c r="EE438">
        <v>61050</v>
      </c>
      <c r="EF438" s="3" cm="1">
        <f t="array" ref="EF4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"#")*(_xlpm.x&lt;&gt;EE438), _xlpm.x * 10 + _xlpm.d), 0), _xlfn.XLOOKUP(TRUE, ISNUMBER(_xlpm.b), _xlpm.b)))))</f>
        <v>0</v>
      </c>
      <c r="EH438">
        <v>0</v>
      </c>
    </row>
    <row r="439" spans="134:138">
      <c r="ED439">
        <v>620503</v>
      </c>
      <c r="EE439">
        <v>62050</v>
      </c>
      <c r="EF439" s="3" cm="1">
        <f t="array" ref="EF4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"#")*(_xlpm.x&lt;&gt;EE439), _xlpm.x * 10 + _xlpm.d), 0), _xlfn.XLOOKUP(TRUE, ISNUMBER(_xlpm.b), _xlpm.b)))))</f>
        <v>610044</v>
      </c>
      <c r="EH439">
        <v>610044</v>
      </c>
    </row>
    <row r="440" spans="134:138">
      <c r="ED440">
        <v>630503</v>
      </c>
      <c r="EE440">
        <v>63050</v>
      </c>
      <c r="EF440" s="3" cm="1">
        <f t="array" ref="EF4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"#")*(_xlpm.x&lt;&gt;EE440), _xlpm.x * 10 + _xlpm.d), 0), _xlfn.XLOOKUP(TRUE, ISNUMBER(_xlpm.b), _xlpm.b)))))</f>
        <v>0</v>
      </c>
      <c r="EH440">
        <v>0</v>
      </c>
    </row>
    <row r="441" spans="134:138">
      <c r="ED441">
        <v>640503</v>
      </c>
      <c r="EE441">
        <v>64050</v>
      </c>
      <c r="EF441" s="3" cm="1">
        <f t="array" ref="EF4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"#")*(_xlpm.x&lt;&gt;EE441), _xlpm.x * 10 + _xlpm.d), 0), _xlfn.XLOOKUP(TRUE, ISNUMBER(_xlpm.b), _xlpm.b)))))</f>
        <v>0</v>
      </c>
      <c r="EH441">
        <v>0</v>
      </c>
    </row>
    <row r="442" spans="134:138">
      <c r="ED442">
        <v>650503</v>
      </c>
      <c r="EE442">
        <v>65050</v>
      </c>
      <c r="EF442" s="3" cm="1">
        <f t="array" ref="EF4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"#")*(_xlpm.x&lt;&gt;EE442), _xlpm.x * 10 + _xlpm.d), 0), _xlfn.XLOOKUP(TRUE, ISNUMBER(_xlpm.b), _xlpm.b)))))</f>
        <v>0</v>
      </c>
      <c r="EH442">
        <v>0</v>
      </c>
    </row>
    <row r="443" spans="134:138">
      <c r="ED443">
        <v>660503</v>
      </c>
      <c r="EE443">
        <v>66050</v>
      </c>
      <c r="EF443" s="3" cm="1">
        <f t="array" ref="EF4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"#")*(_xlpm.x&lt;&gt;EE443), _xlpm.x * 10 + _xlpm.d), 0), _xlfn.XLOOKUP(TRUE, ISNUMBER(_xlpm.b), _xlpm.b)))))</f>
        <v>0</v>
      </c>
      <c r="EH443">
        <v>0</v>
      </c>
    </row>
    <row r="444" spans="134:138">
      <c r="ED444">
        <v>670503</v>
      </c>
      <c r="EE444">
        <v>67050</v>
      </c>
      <c r="EF444" s="3" cm="1">
        <f t="array" ref="EF4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"#")*(_xlpm.x&lt;&gt;EE444), _xlpm.x * 10 + _xlpm.d), 0), _xlfn.XLOOKUP(TRUE, ISNUMBER(_xlpm.b), _xlpm.b)))))</f>
        <v>0</v>
      </c>
      <c r="EH444">
        <v>0</v>
      </c>
    </row>
    <row r="445" spans="134:138">
      <c r="ED445">
        <v>680503</v>
      </c>
      <c r="EE445">
        <v>68050</v>
      </c>
      <c r="EF445" s="3" cm="1">
        <f t="array" ref="EF4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"#")*(_xlpm.x&lt;&gt;EE445), _xlpm.x * 10 + _xlpm.d), 0), _xlfn.XLOOKUP(TRUE, ISNUMBER(_xlpm.b), _xlpm.b)))))</f>
        <v>0</v>
      </c>
      <c r="EH445">
        <v>0</v>
      </c>
    </row>
    <row r="446" spans="134:138">
      <c r="ED446">
        <v>690503</v>
      </c>
      <c r="EE446">
        <v>69050</v>
      </c>
      <c r="EF446" s="3" cm="1">
        <f t="array" ref="EF4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"#")*(_xlpm.x&lt;&gt;EE446), _xlpm.x * 10 + _xlpm.d), 0), _xlfn.XLOOKUP(TRUE, ISNUMBER(_xlpm.b), _xlpm.b)))))</f>
        <v>0</v>
      </c>
      <c r="EH446">
        <v>0</v>
      </c>
    </row>
    <row r="447" spans="134:138">
      <c r="ED447">
        <v>700503</v>
      </c>
      <c r="EE447">
        <v>70050</v>
      </c>
      <c r="EF447" s="3" cm="1">
        <f t="array" ref="EF4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"#")*(_xlpm.x&lt;&gt;EE447), _xlpm.x * 10 + _xlpm.d), 0), _xlfn.XLOOKUP(TRUE, ISNUMBER(_xlpm.b), _xlpm.b)))))</f>
        <v>0</v>
      </c>
      <c r="EH447">
        <v>0</v>
      </c>
    </row>
    <row r="448" spans="134:138">
      <c r="ED448">
        <v>710503</v>
      </c>
      <c r="EE448">
        <v>71050</v>
      </c>
      <c r="EF448" s="3" cm="1">
        <f t="array" ref="EF4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"#")*(_xlpm.x&lt;&gt;EE448), _xlpm.x * 10 + _xlpm.d), 0), _xlfn.XLOOKUP(TRUE, ISNUMBER(_xlpm.b), _xlpm.b)))))</f>
        <v>0</v>
      </c>
      <c r="EH448">
        <v>0</v>
      </c>
    </row>
    <row r="449" spans="134:138">
      <c r="ED449">
        <v>710494</v>
      </c>
      <c r="EE449">
        <v>71049</v>
      </c>
      <c r="EF449" s="3" cm="1">
        <f t="array" ref="EF4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"#")*(_xlpm.x&lt;&gt;EE449), _xlpm.x * 10 + _xlpm.d), 0), _xlfn.XLOOKUP(TRUE, ISNUMBER(_xlpm.b), _xlpm.b)))))</f>
        <v>0</v>
      </c>
      <c r="EH449">
        <v>0</v>
      </c>
    </row>
    <row r="450" spans="134:138">
      <c r="ED450">
        <v>710484</v>
      </c>
      <c r="EE450">
        <v>71048</v>
      </c>
      <c r="EF450" s="3" cm="1">
        <f t="array" ref="EF4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"#")*(_xlpm.x&lt;&gt;EE450), _xlpm.x * 10 + _xlpm.d), 0), _xlfn.XLOOKUP(TRUE, ISNUMBER(_xlpm.b), _xlpm.b)))))</f>
        <v>0</v>
      </c>
      <c r="EH450">
        <v>0</v>
      </c>
    </row>
    <row r="451" spans="134:138">
      <c r="ED451">
        <v>710474</v>
      </c>
      <c r="EE451">
        <v>71047</v>
      </c>
      <c r="EF451" s="3" cm="1">
        <f t="array" ref="EF4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"#")*(_xlpm.x&lt;&gt;EE451), _xlpm.x * 10 + _xlpm.d), 0), _xlfn.XLOOKUP(TRUE, ISNUMBER(_xlpm.b), _xlpm.b)))))</f>
        <v>490381</v>
      </c>
      <c r="EH451">
        <v>490381</v>
      </c>
    </row>
    <row r="452" spans="134:138">
      <c r="ED452">
        <v>710464</v>
      </c>
      <c r="EE452">
        <v>71046</v>
      </c>
      <c r="EF452" s="3" cm="1">
        <f t="array" ref="EF4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"#")*(_xlpm.x&lt;&gt;EE452), _xlpm.x * 10 + _xlpm.d), 0), _xlfn.XLOOKUP(TRUE, ISNUMBER(_xlpm.b), _xlpm.b)))))</f>
        <v>0</v>
      </c>
      <c r="EH452">
        <v>0</v>
      </c>
    </row>
    <row r="453" spans="134:138">
      <c r="ED453">
        <v>710454</v>
      </c>
      <c r="EE453">
        <v>71045</v>
      </c>
      <c r="EF453" s="3" cm="1">
        <f t="array" ref="EF4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"#")*(_xlpm.x&lt;&gt;EE453), _xlpm.x * 10 + _xlpm.d), 0), _xlfn.XLOOKUP(TRUE, ISNUMBER(_xlpm.b), _xlpm.b)))))</f>
        <v>740574</v>
      </c>
      <c r="EH453">
        <v>740574</v>
      </c>
    </row>
    <row r="454" spans="134:138">
      <c r="ED454">
        <v>710444</v>
      </c>
      <c r="EE454">
        <v>71044</v>
      </c>
      <c r="EF454" s="3" cm="1">
        <f t="array" ref="EF4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"#")*(_xlpm.x&lt;&gt;EE454), _xlpm.x * 10 + _xlpm.d), 0), _xlfn.XLOOKUP(TRUE, ISNUMBER(_xlpm.b), _xlpm.b)))))</f>
        <v>0</v>
      </c>
      <c r="EH454">
        <v>0</v>
      </c>
    </row>
    <row r="455" spans="134:138">
      <c r="ED455">
        <v>710434</v>
      </c>
      <c r="EE455">
        <v>71043</v>
      </c>
      <c r="EF455" s="3" cm="1">
        <f t="array" ref="EF4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"#")*(_xlpm.x&lt;&gt;EE455), _xlpm.x * 10 + _xlpm.d), 0), _xlfn.XLOOKUP(TRUE, ISNUMBER(_xlpm.b), _xlpm.b)))))</f>
        <v>0</v>
      </c>
      <c r="EH455">
        <v>0</v>
      </c>
    </row>
    <row r="456" spans="134:138">
      <c r="ED456">
        <v>710424</v>
      </c>
      <c r="EE456">
        <v>71042</v>
      </c>
      <c r="EF456" s="3" cm="1">
        <f t="array" ref="EF4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"#")*(_xlpm.x&lt;&gt;EE456), _xlpm.x * 10 + _xlpm.d), 0), _xlfn.XLOOKUP(TRUE, ISNUMBER(_xlpm.b), _xlpm.b)))))</f>
        <v>0</v>
      </c>
      <c r="EH456">
        <v>0</v>
      </c>
    </row>
    <row r="457" spans="134:138">
      <c r="ED457">
        <v>710414</v>
      </c>
      <c r="EE457">
        <v>71041</v>
      </c>
      <c r="EF457" s="3" cm="1">
        <f t="array" ref="EF4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"#")*(_xlpm.x&lt;&gt;EE457), _xlpm.x * 10 + _xlpm.d), 0), _xlfn.XLOOKUP(TRUE, ISNUMBER(_xlpm.b), _xlpm.b)))))</f>
        <v>0</v>
      </c>
      <c r="EH457">
        <v>0</v>
      </c>
    </row>
    <row r="458" spans="134:138">
      <c r="ED458">
        <v>710404</v>
      </c>
      <c r="EE458">
        <v>71040</v>
      </c>
      <c r="EF458" s="3" cm="1">
        <f t="array" ref="EF4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"#")*(_xlpm.x&lt;&gt;EE458), _xlpm.x * 10 + _xlpm.d), 0), _xlfn.XLOOKUP(TRUE, ISNUMBER(_xlpm.b), _xlpm.b)))))</f>
        <v>0</v>
      </c>
      <c r="EH458">
        <v>0</v>
      </c>
    </row>
    <row r="459" spans="134:138">
      <c r="ED459">
        <v>710394</v>
      </c>
      <c r="EE459">
        <v>71039</v>
      </c>
      <c r="EF459" s="3" cm="1">
        <f t="array" ref="EF4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"#")*(_xlpm.x&lt;&gt;EE459), _xlpm.x * 10 + _xlpm.d), 0), _xlfn.XLOOKUP(TRUE, ISNUMBER(_xlpm.b), _xlpm.b)))))</f>
        <v>0</v>
      </c>
      <c r="EH459">
        <v>0</v>
      </c>
    </row>
    <row r="460" spans="134:138">
      <c r="ED460">
        <v>710384</v>
      </c>
      <c r="EE460">
        <v>71037</v>
      </c>
      <c r="EF460" s="3" cm="1">
        <f t="array" ref="EF4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"#")*(_xlpm.x&lt;&gt;EE460), _xlpm.x * 10 + _xlpm.d), 0), _xlfn.XLOOKUP(TRUE, ISNUMBER(_xlpm.b), _xlpm.b)))))</f>
        <v>650503</v>
      </c>
      <c r="EH460">
        <v>650503</v>
      </c>
    </row>
    <row r="461" spans="134:138">
      <c r="ED461">
        <v>710374</v>
      </c>
      <c r="EE461">
        <v>71036</v>
      </c>
      <c r="EF461" s="3" cm="1">
        <f t="array" ref="EF4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"#")*(_xlpm.x&lt;&gt;EE461), _xlpm.x * 10 + _xlpm.d), 0), _xlfn.XLOOKUP(TRUE, ISNUMBER(_xlpm.b), _xlpm.b)))))</f>
        <v>0</v>
      </c>
      <c r="EH461">
        <v>0</v>
      </c>
    </row>
    <row r="462" spans="134:138">
      <c r="ED462">
        <v>710364</v>
      </c>
      <c r="EE462">
        <v>71035</v>
      </c>
      <c r="EF462" s="3" cm="1">
        <f t="array" ref="EF4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"#")*(_xlpm.x&lt;&gt;EE462), _xlpm.x * 10 + _xlpm.d), 0), _xlfn.XLOOKUP(TRUE, ISNUMBER(_xlpm.b), _xlpm.b)))))</f>
        <v>0</v>
      </c>
      <c r="EH462">
        <v>0</v>
      </c>
    </row>
    <row r="463" spans="134:138">
      <c r="ED463">
        <v>710354</v>
      </c>
      <c r="EE463">
        <v>71034</v>
      </c>
      <c r="EF463" s="3" cm="1">
        <f t="array" ref="EF4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"#")*(_xlpm.x&lt;&gt;EE463), _xlpm.x * 10 + _xlpm.d), 0), _xlfn.XLOOKUP(TRUE, ISNUMBER(_xlpm.b), _xlpm.b)))))</f>
        <v>0</v>
      </c>
      <c r="EH463">
        <v>0</v>
      </c>
    </row>
    <row r="464" spans="134:138">
      <c r="ED464">
        <v>710344</v>
      </c>
      <c r="EE464">
        <v>71033</v>
      </c>
      <c r="EF464" s="3" cm="1">
        <f t="array" ref="EF4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"#")*(_xlpm.x&lt;&gt;EE464), _xlpm.x * 10 + _xlpm.d), 0), _xlfn.XLOOKUP(TRUE, ISNUMBER(_xlpm.b), _xlpm.b)))))</f>
        <v>0</v>
      </c>
      <c r="EH464">
        <v>0</v>
      </c>
    </row>
    <row r="465" spans="134:138">
      <c r="ED465">
        <v>710334</v>
      </c>
      <c r="EE465">
        <v>71032</v>
      </c>
      <c r="EF465" s="3" cm="1">
        <f t="array" ref="EF4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"#")*(_xlpm.x&lt;&gt;EE465), _xlpm.x * 10 + _xlpm.d), 0), _xlfn.XLOOKUP(TRUE, ISNUMBER(_xlpm.b), _xlpm.b)))))</f>
        <v>0</v>
      </c>
      <c r="EH465">
        <v>0</v>
      </c>
    </row>
    <row r="466" spans="134:138">
      <c r="ED466">
        <v>710324</v>
      </c>
      <c r="EE466">
        <v>71031</v>
      </c>
      <c r="EF466" s="3" cm="1">
        <f t="array" ref="EF4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"#")*(_xlpm.x&lt;&gt;EE466), _xlpm.x * 10 + _xlpm.d), 0), _xlfn.XLOOKUP(TRUE, ISNUMBER(_xlpm.b), _xlpm.b)))))</f>
        <v>0</v>
      </c>
      <c r="EH466">
        <v>0</v>
      </c>
    </row>
    <row r="467" spans="134:138">
      <c r="ED467">
        <v>710314</v>
      </c>
      <c r="EE467">
        <v>71030</v>
      </c>
      <c r="EF467" s="3" cm="1">
        <f t="array" ref="EF4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"#")*(_xlpm.x&lt;&gt;EE467), _xlpm.x * 10 + _xlpm.d), 0), _xlfn.XLOOKUP(TRUE, ISNUMBER(_xlpm.b), _xlpm.b)))))</f>
        <v>0</v>
      </c>
      <c r="EH467">
        <v>0</v>
      </c>
    </row>
    <row r="468" spans="134:138">
      <c r="ED468">
        <v>710304</v>
      </c>
      <c r="EE468">
        <v>71029</v>
      </c>
      <c r="EF468" s="3" cm="1">
        <f t="array" ref="EF4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"#")*(_xlpm.x&lt;&gt;EE468), _xlpm.x * 10 + _xlpm.d), 0), _xlfn.XLOOKUP(TRUE, ISNUMBER(_xlpm.b), _xlpm.b)))))</f>
        <v>0</v>
      </c>
      <c r="EH468">
        <v>0</v>
      </c>
    </row>
    <row r="469" spans="134:138">
      <c r="ED469">
        <v>710294</v>
      </c>
      <c r="EE469">
        <v>71028</v>
      </c>
      <c r="EF469" s="3" cm="1">
        <f t="array" ref="EF4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"#")*(_xlpm.x&lt;&gt;EE469), _xlpm.x * 10 + _xlpm.d), 0), _xlfn.XLOOKUP(TRUE, ISNUMBER(_xlpm.b), _xlpm.b)))))</f>
        <v>0</v>
      </c>
      <c r="EH469">
        <v>0</v>
      </c>
    </row>
    <row r="470" spans="134:138">
      <c r="ED470">
        <v>710284</v>
      </c>
      <c r="EE470">
        <v>71027</v>
      </c>
      <c r="EF470" s="3" cm="1">
        <f t="array" ref="EF4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"#")*(_xlpm.x&lt;&gt;EE470), _xlpm.x * 10 + _xlpm.d), 0), _xlfn.XLOOKUP(TRUE, ISNUMBER(_xlpm.b), _xlpm.b)))))</f>
        <v>0</v>
      </c>
      <c r="EH470">
        <v>0</v>
      </c>
    </row>
    <row r="471" spans="134:138">
      <c r="ED471">
        <v>710274</v>
      </c>
      <c r="EE471">
        <v>71026</v>
      </c>
      <c r="EF471" s="3" cm="1">
        <f t="array" ref="EF4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"#")*(_xlpm.x&lt;&gt;EE471), _xlpm.x * 10 + _xlpm.d), 0), _xlfn.XLOOKUP(TRUE, ISNUMBER(_xlpm.b), _xlpm.b)))))</f>
        <v>0</v>
      </c>
      <c r="EH471">
        <v>0</v>
      </c>
    </row>
    <row r="472" spans="134:138">
      <c r="ED472">
        <v>710264</v>
      </c>
      <c r="EE472">
        <v>71025</v>
      </c>
      <c r="EF472" s="3" cm="1">
        <f t="array" ref="EF4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"#")*(_xlpm.x&lt;&gt;EE472), _xlpm.x * 10 + _xlpm.d), 0), _xlfn.XLOOKUP(TRUE, ISNUMBER(_xlpm.b), _xlpm.b)))))</f>
        <v>0</v>
      </c>
      <c r="EH472">
        <v>0</v>
      </c>
    </row>
    <row r="473" spans="134:138">
      <c r="ED473">
        <v>710254</v>
      </c>
      <c r="EE473">
        <v>71024</v>
      </c>
      <c r="EF473" s="3" cm="1">
        <f t="array" ref="EF4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"#")*(_xlpm.x&lt;&gt;EE473), _xlpm.x * 10 + _xlpm.d), 0), _xlfn.XLOOKUP(TRUE, ISNUMBER(_xlpm.b), _xlpm.b)))))</f>
        <v>0</v>
      </c>
      <c r="EH473">
        <v>0</v>
      </c>
    </row>
    <row r="474" spans="134:138">
      <c r="ED474">
        <v>710244</v>
      </c>
      <c r="EE474">
        <v>71023</v>
      </c>
      <c r="EF474" s="3" cm="1">
        <f t="array" ref="EF4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"#")*(_xlpm.x&lt;&gt;EE474), _xlpm.x * 10 + _xlpm.d), 0), _xlfn.XLOOKUP(TRUE, ISNUMBER(_xlpm.b), _xlpm.b)))))</f>
        <v>0</v>
      </c>
      <c r="EH474">
        <v>0</v>
      </c>
    </row>
    <row r="475" spans="134:138">
      <c r="ED475">
        <v>710234</v>
      </c>
      <c r="EE475">
        <v>71022</v>
      </c>
      <c r="EF475" s="3" cm="1">
        <f t="array" ref="EF4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"#")*(_xlpm.x&lt;&gt;EE475), _xlpm.x * 10 + _xlpm.d), 0), _xlfn.XLOOKUP(TRUE, ISNUMBER(_xlpm.b), _xlpm.b)))))</f>
        <v>0</v>
      </c>
      <c r="EH475">
        <v>0</v>
      </c>
    </row>
    <row r="476" spans="134:138">
      <c r="ED476">
        <v>710224</v>
      </c>
      <c r="EE476">
        <v>71021</v>
      </c>
      <c r="EF476" s="3" cm="1">
        <f t="array" ref="EF4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"#")*(_xlpm.x&lt;&gt;EE476), _xlpm.x * 10 + _xlpm.d), 0), _xlfn.XLOOKUP(TRUE, ISNUMBER(_xlpm.b), _xlpm.b)))))</f>
        <v>0</v>
      </c>
      <c r="EH476">
        <v>0</v>
      </c>
    </row>
    <row r="477" spans="134:138">
      <c r="ED477">
        <v>710214</v>
      </c>
      <c r="EE477">
        <v>71020</v>
      </c>
      <c r="EF477" s="3" cm="1">
        <f t="array" ref="EF4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"#")*(_xlpm.x&lt;&gt;EE477), _xlpm.x * 10 + _xlpm.d), 0), _xlfn.XLOOKUP(TRUE, ISNUMBER(_xlpm.b), _xlpm.b)))))</f>
        <v>0</v>
      </c>
      <c r="EH477">
        <v>0</v>
      </c>
    </row>
    <row r="478" spans="134:138">
      <c r="ED478">
        <v>710204</v>
      </c>
      <c r="EE478">
        <v>71019</v>
      </c>
      <c r="EF478" s="3" cm="1">
        <f t="array" ref="EF4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"#")*(_xlpm.x&lt;&gt;EE478), _xlpm.x * 10 + _xlpm.d), 0), _xlfn.XLOOKUP(TRUE, ISNUMBER(_xlpm.b), _xlpm.b)))))</f>
        <v>0</v>
      </c>
      <c r="EH478">
        <v>0</v>
      </c>
    </row>
    <row r="479" spans="134:138">
      <c r="ED479">
        <v>710194</v>
      </c>
      <c r="EE479">
        <v>71018</v>
      </c>
      <c r="EF479" s="3" cm="1">
        <f t="array" ref="EF4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"#")*(_xlpm.x&lt;&gt;EE479), _xlpm.x * 10 + _xlpm.d), 0), _xlfn.XLOOKUP(TRUE, ISNUMBER(_xlpm.b), _xlpm.b)))))</f>
        <v>0</v>
      </c>
      <c r="EH479">
        <v>0</v>
      </c>
    </row>
    <row r="480" spans="134:138">
      <c r="ED480">
        <v>710184</v>
      </c>
      <c r="EE480">
        <v>71017</v>
      </c>
      <c r="EF480" s="3" cm="1">
        <f t="array" ref="EF4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"#")*(_xlpm.x&lt;&gt;EE480), _xlpm.x * 10 + _xlpm.d), 0), _xlfn.XLOOKUP(TRUE, ISNUMBER(_xlpm.b), _xlpm.b)))))</f>
        <v>0</v>
      </c>
      <c r="EH480">
        <v>0</v>
      </c>
    </row>
    <row r="481" spans="134:138">
      <c r="ED481">
        <v>710174</v>
      </c>
      <c r="EE481">
        <v>71016</v>
      </c>
      <c r="EF481" s="3" cm="1">
        <f t="array" ref="EF4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"#")*(_xlpm.x&lt;&gt;EE481), _xlpm.x * 10 + _xlpm.d), 0), _xlfn.XLOOKUP(TRUE, ISNUMBER(_xlpm.b), _xlpm.b)))))</f>
        <v>0</v>
      </c>
      <c r="EH481">
        <v>0</v>
      </c>
    </row>
    <row r="482" spans="134:138">
      <c r="ED482">
        <v>710164</v>
      </c>
      <c r="EE482">
        <v>70016</v>
      </c>
      <c r="EF482" s="3" cm="1">
        <f t="array" ref="EF4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"#")*(_xlpm.x&lt;&gt;EE482), _xlpm.x * 10 + _xlpm.d), 0), _xlfn.XLOOKUP(TRUE, ISNUMBER(_xlpm.b), _xlpm.b)))))</f>
        <v>0</v>
      </c>
      <c r="EH482">
        <v>0</v>
      </c>
    </row>
    <row r="483" spans="134:138">
      <c r="ED483">
        <v>700161</v>
      </c>
      <c r="EE483">
        <v>69016</v>
      </c>
      <c r="EF483" s="3" cm="1">
        <f t="array" ref="EF4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"#")*(_xlpm.x&lt;&gt;EE483), _xlpm.x * 10 + _xlpm.d), 0), _xlfn.XLOOKUP(TRUE, ISNUMBER(_xlpm.b), _xlpm.b)))))</f>
        <v>0</v>
      </c>
      <c r="EH483">
        <v>0</v>
      </c>
    </row>
    <row r="484" spans="134:138">
      <c r="ED484">
        <v>690161</v>
      </c>
      <c r="EE484">
        <v>68016</v>
      </c>
      <c r="EF484" s="3" cm="1">
        <f t="array" ref="EF4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"#")*(_xlpm.x&lt;&gt;EE484), _xlpm.x * 10 + _xlpm.d), 0), _xlfn.XLOOKUP(TRUE, ISNUMBER(_xlpm.b), _xlpm.b)))))</f>
        <v>0</v>
      </c>
      <c r="EH484">
        <v>0</v>
      </c>
    </row>
    <row r="485" spans="134:138">
      <c r="ED485">
        <v>680161</v>
      </c>
      <c r="EE485">
        <v>67016</v>
      </c>
      <c r="EF485" s="3" cm="1">
        <f t="array" ref="EF4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"#")*(_xlpm.x&lt;&gt;EE485), _xlpm.x * 10 + _xlpm.d), 0), _xlfn.XLOOKUP(TRUE, ISNUMBER(_xlpm.b), _xlpm.b)))))</f>
        <v>0</v>
      </c>
      <c r="EH485">
        <v>0</v>
      </c>
    </row>
    <row r="486" spans="134:138">
      <c r="ED486">
        <v>670161</v>
      </c>
      <c r="EE486">
        <v>66016</v>
      </c>
      <c r="EF486" s="3" cm="1">
        <f t="array" ref="EF4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"#")*(_xlpm.x&lt;&gt;EE486), _xlpm.x * 10 + _xlpm.d), 0), _xlfn.XLOOKUP(TRUE, ISNUMBER(_xlpm.b), _xlpm.b)))))</f>
        <v>0</v>
      </c>
      <c r="EH486">
        <v>0</v>
      </c>
    </row>
    <row r="487" spans="134:138">
      <c r="ED487">
        <v>660161</v>
      </c>
      <c r="EE487">
        <v>65016</v>
      </c>
      <c r="EF487" s="3" cm="1">
        <f t="array" ref="EF4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"#")*(_xlpm.x&lt;&gt;EE487), _xlpm.x * 10 + _xlpm.d), 0), _xlfn.XLOOKUP(TRUE, ISNUMBER(_xlpm.b), _xlpm.b)))))</f>
        <v>0</v>
      </c>
      <c r="EH487">
        <v>0</v>
      </c>
    </row>
    <row r="488" spans="134:138">
      <c r="ED488">
        <v>650161</v>
      </c>
      <c r="EE488">
        <v>64016</v>
      </c>
      <c r="EF488" s="3" cm="1">
        <f t="array" ref="EF4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"#")*(_xlpm.x&lt;&gt;EE488), _xlpm.x * 10 + _xlpm.d), 0), _xlfn.XLOOKUP(TRUE, ISNUMBER(_xlpm.b), _xlpm.b)))))</f>
        <v>0</v>
      </c>
      <c r="EH488">
        <v>0</v>
      </c>
    </row>
    <row r="489" spans="134:138">
      <c r="ED489">
        <v>640161</v>
      </c>
      <c r="EE489">
        <v>63016</v>
      </c>
      <c r="EF489" s="3" cm="1">
        <f t="array" ref="EF4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"#")*(_xlpm.x&lt;&gt;EE489), _xlpm.x * 10 + _xlpm.d), 0), _xlfn.XLOOKUP(TRUE, ISNUMBER(_xlpm.b), _xlpm.b)))))</f>
        <v>0</v>
      </c>
      <c r="EH489">
        <v>0</v>
      </c>
    </row>
    <row r="490" spans="134:138">
      <c r="ED490">
        <v>630161</v>
      </c>
      <c r="EE490">
        <v>62016</v>
      </c>
      <c r="EF490" s="3" cm="1">
        <f t="array" ref="EF4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"#")*(_xlpm.x&lt;&gt;EE490), _xlpm.x * 10 + _xlpm.d), 0), _xlfn.XLOOKUP(TRUE, ISNUMBER(_xlpm.b), _xlpm.b)))))</f>
        <v>0</v>
      </c>
      <c r="EH490">
        <v>0</v>
      </c>
    </row>
    <row r="491" spans="134:138">
      <c r="ED491">
        <v>620161</v>
      </c>
      <c r="EE491">
        <v>61016</v>
      </c>
      <c r="EF491" s="3" cm="1">
        <f t="array" ref="EF4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"#")*(_xlpm.x&lt;&gt;EE491), _xlpm.x * 10 + _xlpm.d), 0), _xlfn.XLOOKUP(TRUE, ISNUMBER(_xlpm.b), _xlpm.b)))))</f>
        <v>0</v>
      </c>
      <c r="EH491">
        <v>0</v>
      </c>
    </row>
    <row r="492" spans="134:138">
      <c r="ED492">
        <v>610161</v>
      </c>
      <c r="EE492">
        <v>60016</v>
      </c>
      <c r="EF492" s="3" cm="1">
        <f t="array" ref="EF4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"#")*(_xlpm.x&lt;&gt;EE492), _xlpm.x * 10 + _xlpm.d), 0), _xlfn.XLOOKUP(TRUE, ISNUMBER(_xlpm.b), _xlpm.b)))))</f>
        <v>0</v>
      </c>
      <c r="EH492">
        <v>0</v>
      </c>
    </row>
    <row r="493" spans="134:138">
      <c r="ED493">
        <v>600161</v>
      </c>
      <c r="EE493">
        <v>59016</v>
      </c>
      <c r="EF493" s="3" cm="1">
        <f t="array" ref="EF4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"#")*(_xlpm.x&lt;&gt;EE493), _xlpm.x * 10 + _xlpm.d), 0), _xlfn.XLOOKUP(TRUE, ISNUMBER(_xlpm.b), _xlpm.b)))))</f>
        <v>600072</v>
      </c>
      <c r="EH493">
        <v>600072</v>
      </c>
    </row>
    <row r="494" spans="134:138">
      <c r="ED494">
        <v>590161</v>
      </c>
      <c r="EE494">
        <v>58016</v>
      </c>
      <c r="EF494" s="3" cm="1">
        <f t="array" ref="EF4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"#")*(_xlpm.x&lt;&gt;EE494), _xlpm.x * 10 + _xlpm.d), 0), _xlfn.XLOOKUP(TRUE, ISNUMBER(_xlpm.b), _xlpm.b)))))</f>
        <v>0</v>
      </c>
      <c r="EH494">
        <v>0</v>
      </c>
    </row>
    <row r="495" spans="134:138">
      <c r="ED495">
        <v>580161</v>
      </c>
      <c r="EE495">
        <v>57016</v>
      </c>
      <c r="EF495" s="3" cm="1">
        <f t="array" ref="EF4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"#")*(_xlpm.x&lt;&gt;EE495), _xlpm.x * 10 + _xlpm.d), 0), _xlfn.XLOOKUP(TRUE, ISNUMBER(_xlpm.b), _xlpm.b)))))</f>
        <v>0</v>
      </c>
      <c r="EH495">
        <v>0</v>
      </c>
    </row>
    <row r="496" spans="134:138">
      <c r="ED496">
        <v>570161</v>
      </c>
      <c r="EE496">
        <v>56016</v>
      </c>
      <c r="EF496" s="3" cm="1">
        <f t="array" ref="EF4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"#")*(_xlpm.x&lt;&gt;EE496), _xlpm.x * 10 + _xlpm.d), 0), _xlfn.XLOOKUP(TRUE, ISNUMBER(_xlpm.b), _xlpm.b)))))</f>
        <v>0</v>
      </c>
      <c r="EH496">
        <v>0</v>
      </c>
    </row>
    <row r="497" spans="134:138">
      <c r="ED497">
        <v>560161</v>
      </c>
      <c r="EE497">
        <v>55016</v>
      </c>
      <c r="EF497" s="3" cm="1">
        <f t="array" ref="EF4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"#")*(_xlpm.x&lt;&gt;EE497), _xlpm.x * 10 + _xlpm.d), 0), _xlfn.XLOOKUP(TRUE, ISNUMBER(_xlpm.b), _xlpm.b)))))</f>
        <v>640792</v>
      </c>
      <c r="EH497">
        <v>640792</v>
      </c>
    </row>
    <row r="498" spans="134:138">
      <c r="ED498">
        <v>550161</v>
      </c>
      <c r="EE498">
        <v>54016</v>
      </c>
      <c r="EF498" s="3" cm="1">
        <f t="array" ref="EF4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"#")*(_xlpm.x&lt;&gt;EE498), _xlpm.x * 10 + _xlpm.d), 0), _xlfn.XLOOKUP(TRUE, ISNUMBER(_xlpm.b), _xlpm.b)))))</f>
        <v>0</v>
      </c>
      <c r="EH498">
        <v>0</v>
      </c>
    </row>
    <row r="499" spans="134:138">
      <c r="ED499">
        <v>540161</v>
      </c>
      <c r="EE499">
        <v>53016</v>
      </c>
      <c r="EF499" s="3" cm="1">
        <f t="array" ref="EF4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"#")*(_xlpm.x&lt;&gt;EE499), _xlpm.x * 10 + _xlpm.d), 0), _xlfn.XLOOKUP(TRUE, ISNUMBER(_xlpm.b), _xlpm.b)))))</f>
        <v>0</v>
      </c>
      <c r="EH499">
        <v>0</v>
      </c>
    </row>
    <row r="500" spans="134:138">
      <c r="ED500">
        <v>530161</v>
      </c>
      <c r="EE500">
        <v>52016</v>
      </c>
      <c r="EF500" s="3" cm="1">
        <f t="array" ref="EF5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"#")*(_xlpm.x&lt;&gt;EE500), _xlpm.x * 10 + _xlpm.d), 0), _xlfn.XLOOKUP(TRUE, ISNUMBER(_xlpm.b), _xlpm.b)))))</f>
        <v>0</v>
      </c>
      <c r="EH500">
        <v>0</v>
      </c>
    </row>
    <row r="501" spans="134:138">
      <c r="ED501">
        <v>520161</v>
      </c>
      <c r="EE501">
        <v>51016</v>
      </c>
      <c r="EF501" s="3" cm="1">
        <f t="array" ref="EF5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"#")*(_xlpm.x&lt;&gt;EE501), _xlpm.x * 10 + _xlpm.d), 0), _xlfn.XLOOKUP(TRUE, ISNUMBER(_xlpm.b), _xlpm.b)))))</f>
        <v>0</v>
      </c>
      <c r="EH501">
        <v>0</v>
      </c>
    </row>
    <row r="502" spans="134:138">
      <c r="ED502">
        <v>510161</v>
      </c>
      <c r="EE502">
        <v>50016</v>
      </c>
      <c r="EF502" s="3" cm="1">
        <f t="array" ref="EF5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"#")*(_xlpm.x&lt;&gt;EE502), _xlpm.x * 10 + _xlpm.d), 0), _xlfn.XLOOKUP(TRUE, ISNUMBER(_xlpm.b), _xlpm.b)))))</f>
        <v>0</v>
      </c>
      <c r="EH502">
        <v>0</v>
      </c>
    </row>
    <row r="503" spans="134:138">
      <c r="ED503">
        <v>500161</v>
      </c>
      <c r="EE503">
        <v>49016</v>
      </c>
      <c r="EF503" s="3" cm="1">
        <f t="array" ref="EF5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"#")*(_xlpm.x&lt;&gt;EE503), _xlpm.x * 10 + _xlpm.d), 0), _xlfn.XLOOKUP(TRUE, ISNUMBER(_xlpm.b), _xlpm.b)))))</f>
        <v>0</v>
      </c>
      <c r="EH503">
        <v>0</v>
      </c>
    </row>
    <row r="504" spans="134:138">
      <c r="ED504">
        <v>490161</v>
      </c>
      <c r="EE504">
        <v>48016</v>
      </c>
      <c r="EF504" s="3" cm="1">
        <f t="array" ref="EF5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"#")*(_xlpm.x&lt;&gt;EE504), _xlpm.x * 10 + _xlpm.d), 0), _xlfn.XLOOKUP(TRUE, ISNUMBER(_xlpm.b), _xlpm.b)))))</f>
        <v>540293</v>
      </c>
      <c r="EH504">
        <v>540293</v>
      </c>
    </row>
    <row r="505" spans="134:138">
      <c r="ED505">
        <v>480161</v>
      </c>
      <c r="EE505">
        <v>47016</v>
      </c>
      <c r="EF505" s="3" cm="1">
        <f t="array" ref="EF5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"#")*(_xlpm.x&lt;&gt;EE505), _xlpm.x * 10 + _xlpm.d), 0), _xlfn.XLOOKUP(TRUE, ISNUMBER(_xlpm.b), _xlpm.b)))))</f>
        <v>710204</v>
      </c>
      <c r="EH505">
        <v>710204</v>
      </c>
    </row>
    <row r="506" spans="134:138">
      <c r="ED506">
        <v>470161</v>
      </c>
      <c r="EE506">
        <v>46016</v>
      </c>
      <c r="EF506" s="3" cm="1">
        <f t="array" ref="EF5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"#")*(_xlpm.x&lt;&gt;EE506), _xlpm.x * 10 + _xlpm.d), 0), _xlfn.XLOOKUP(TRUE, ISNUMBER(_xlpm.b), _xlpm.b)))))</f>
        <v>0</v>
      </c>
      <c r="EH506">
        <v>0</v>
      </c>
    </row>
    <row r="507" spans="134:138">
      <c r="ED507">
        <v>460161</v>
      </c>
      <c r="EE507">
        <v>45016</v>
      </c>
      <c r="EF507" s="3" cm="1">
        <f t="array" ref="EF5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"#")*(_xlpm.x&lt;&gt;EE507), _xlpm.x * 10 + _xlpm.d), 0), _xlfn.XLOOKUP(TRUE, ISNUMBER(_xlpm.b), _xlpm.b)))))</f>
        <v>460232</v>
      </c>
      <c r="EH507">
        <v>460232</v>
      </c>
    </row>
    <row r="508" spans="134:138">
      <c r="ED508">
        <v>450161</v>
      </c>
      <c r="EE508">
        <v>44016</v>
      </c>
      <c r="EF508" s="3" cm="1">
        <f t="array" ref="EF5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"#")*(_xlpm.x&lt;&gt;EE508), _xlpm.x * 10 + _xlpm.d), 0), _xlfn.XLOOKUP(TRUE, ISNUMBER(_xlpm.b), _xlpm.b)))))</f>
        <v>0</v>
      </c>
      <c r="EH508">
        <v>0</v>
      </c>
    </row>
    <row r="509" spans="134:138">
      <c r="ED509">
        <v>440161</v>
      </c>
      <c r="EE509">
        <v>43016</v>
      </c>
      <c r="EF509" s="3" cm="1">
        <f t="array" ref="EF5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"#")*(_xlpm.x&lt;&gt;EE509), _xlpm.x * 10 + _xlpm.d), 0), _xlfn.XLOOKUP(TRUE, ISNUMBER(_xlpm.b), _xlpm.b)))))</f>
        <v>0</v>
      </c>
      <c r="EH509">
        <v>0</v>
      </c>
    </row>
    <row r="510" spans="134:138">
      <c r="ED510">
        <v>430161</v>
      </c>
      <c r="EE510">
        <v>42016</v>
      </c>
      <c r="EF510" s="3" cm="1">
        <f t="array" ref="EF5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"#")*(_xlpm.x&lt;&gt;EE510), _xlpm.x * 10 + _xlpm.d), 0), _xlfn.XLOOKUP(TRUE, ISNUMBER(_xlpm.b), _xlpm.b)))))</f>
        <v>0</v>
      </c>
      <c r="EH510">
        <v>0</v>
      </c>
    </row>
    <row r="511" spans="134:138">
      <c r="ED511">
        <v>420161</v>
      </c>
      <c r="EE511">
        <v>41016</v>
      </c>
      <c r="EF511" s="3" cm="1">
        <f t="array" ref="EF5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"#")*(_xlpm.x&lt;&gt;EE511), _xlpm.x * 10 + _xlpm.d), 0), _xlfn.XLOOKUP(TRUE, ISNUMBER(_xlpm.b), _xlpm.b)))))</f>
        <v>0</v>
      </c>
      <c r="EH511">
        <v>0</v>
      </c>
    </row>
    <row r="512" spans="134:138">
      <c r="ED512">
        <v>410161</v>
      </c>
      <c r="EE512">
        <v>40016</v>
      </c>
      <c r="EF512" s="3" cm="1">
        <f t="array" ref="EF5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"#")*(_xlpm.x&lt;&gt;EE512), _xlpm.x * 10 + _xlpm.d), 0), _xlfn.XLOOKUP(TRUE, ISNUMBER(_xlpm.b), _xlpm.b)))))</f>
        <v>420173</v>
      </c>
      <c r="EH512">
        <v>420173</v>
      </c>
    </row>
    <row r="513" spans="134:138">
      <c r="ED513">
        <v>400161</v>
      </c>
      <c r="EE513">
        <v>39016</v>
      </c>
      <c r="EF513" s="3" cm="1">
        <f t="array" ref="EF5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"#")*(_xlpm.x&lt;&gt;EE513), _xlpm.x * 10 + _xlpm.d), 0), _xlfn.XLOOKUP(TRUE, ISNUMBER(_xlpm.b), _xlpm.b)))))</f>
        <v>0</v>
      </c>
      <c r="EH513">
        <v>0</v>
      </c>
    </row>
    <row r="514" spans="134:138">
      <c r="ED514">
        <v>390161</v>
      </c>
      <c r="EE514">
        <v>38016</v>
      </c>
      <c r="EF514" s="3" cm="1">
        <f t="array" ref="EF5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"#")*(_xlpm.x&lt;&gt;EE514), _xlpm.x * 10 + _xlpm.d), 0), _xlfn.XLOOKUP(TRUE, ISNUMBER(_xlpm.b), _xlpm.b)))))</f>
        <v>0</v>
      </c>
      <c r="EH514">
        <v>0</v>
      </c>
    </row>
    <row r="515" spans="134:138">
      <c r="ED515">
        <v>380161</v>
      </c>
      <c r="EE515">
        <v>37016</v>
      </c>
      <c r="EF515" s="3" cm="1">
        <f t="array" ref="EF5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"#")*(_xlpm.x&lt;&gt;EE515), _xlpm.x * 10 + _xlpm.d), 0), _xlfn.XLOOKUP(TRUE, ISNUMBER(_xlpm.b), _xlpm.b)))))</f>
        <v>390161</v>
      </c>
      <c r="EH515">
        <v>390161</v>
      </c>
    </row>
    <row r="516" spans="134:138">
      <c r="ED516">
        <v>370161</v>
      </c>
      <c r="EE516">
        <v>36016</v>
      </c>
      <c r="EF516" s="3" cm="1">
        <f t="array" ref="EF5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"#")*(_xlpm.x&lt;&gt;EE516), _xlpm.x * 10 + _xlpm.d), 0), _xlfn.XLOOKUP(TRUE, ISNUMBER(_xlpm.b), _xlpm.b)))))</f>
        <v>0</v>
      </c>
      <c r="EH516">
        <v>0</v>
      </c>
    </row>
    <row r="517" spans="134:138">
      <c r="ED517">
        <v>360161</v>
      </c>
      <c r="EE517">
        <v>35016</v>
      </c>
      <c r="EF517" s="3" cm="1">
        <f t="array" ref="EF5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"#")*(_xlpm.x&lt;&gt;EE517), _xlpm.x * 10 + _xlpm.d), 0), _xlfn.XLOOKUP(TRUE, ISNUMBER(_xlpm.b), _xlpm.b)))))</f>
        <v>370161</v>
      </c>
      <c r="EH517">
        <v>370161</v>
      </c>
    </row>
    <row r="518" spans="134:138">
      <c r="ED518">
        <v>350161</v>
      </c>
      <c r="EE518">
        <v>34016</v>
      </c>
      <c r="EF518" s="3" cm="1">
        <f t="array" ref="EF5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"#")*(_xlpm.x&lt;&gt;EE518), _xlpm.x * 10 + _xlpm.d), 0), _xlfn.XLOOKUP(TRUE, ISNUMBER(_xlpm.b), _xlpm.b)))))</f>
        <v>0</v>
      </c>
      <c r="EH518">
        <v>0</v>
      </c>
    </row>
    <row r="519" spans="134:138">
      <c r="ED519">
        <v>340161</v>
      </c>
      <c r="EE519">
        <v>33016</v>
      </c>
      <c r="EF519" s="3" cm="1">
        <f t="array" ref="EF5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"#")*(_xlpm.x&lt;&gt;EE519), _xlpm.x * 10 + _xlpm.d), 0), _xlfn.XLOOKUP(TRUE, ISNUMBER(_xlpm.b), _xlpm.b)))))</f>
        <v>0</v>
      </c>
      <c r="EH519">
        <v>0</v>
      </c>
    </row>
    <row r="520" spans="134:138">
      <c r="ED520">
        <v>330161</v>
      </c>
      <c r="EE520">
        <v>32016</v>
      </c>
      <c r="EF520" s="3" cm="1">
        <f t="array" ref="EF5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"#")*(_xlpm.x&lt;&gt;EE520), _xlpm.x * 10 + _xlpm.d), 0), _xlfn.XLOOKUP(TRUE, ISNUMBER(_xlpm.b), _xlpm.b)))))</f>
        <v>0</v>
      </c>
      <c r="EH520">
        <v>0</v>
      </c>
    </row>
    <row r="521" spans="134:138">
      <c r="ED521">
        <v>320161</v>
      </c>
      <c r="EE521">
        <v>31016</v>
      </c>
      <c r="EF521" s="3" cm="1">
        <f t="array" ref="EF5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"#")*(_xlpm.x&lt;&gt;EE521), _xlpm.x * 10 + _xlpm.d), 0), _xlfn.XLOOKUP(TRUE, ISNUMBER(_xlpm.b), _xlpm.b)))))</f>
        <v>0</v>
      </c>
      <c r="EH521">
        <v>0</v>
      </c>
    </row>
    <row r="522" spans="134:138">
      <c r="ED522">
        <v>310161</v>
      </c>
      <c r="EE522">
        <v>31017</v>
      </c>
      <c r="EF522" s="3" cm="1">
        <f t="array" ref="EF5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"#")*(_xlpm.x&lt;&gt;EE522), _xlpm.x * 10 + _xlpm.d), 0), _xlfn.XLOOKUP(TRUE, ISNUMBER(_xlpm.b), _xlpm.b)))))</f>
        <v>0</v>
      </c>
      <c r="EH522">
        <v>0</v>
      </c>
    </row>
    <row r="523" spans="134:138">
      <c r="ED523">
        <v>310172</v>
      </c>
      <c r="EE523">
        <v>31018</v>
      </c>
      <c r="EF523" s="3" cm="1">
        <f t="array" ref="EF5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"#")*(_xlpm.x&lt;&gt;EE523), _xlpm.x * 10 + _xlpm.d), 0), _xlfn.XLOOKUP(TRUE, ISNUMBER(_xlpm.b), _xlpm.b)))))</f>
        <v>390161</v>
      </c>
      <c r="EH523">
        <v>390161</v>
      </c>
    </row>
    <row r="524" spans="134:138">
      <c r="ED524">
        <v>310182</v>
      </c>
      <c r="EE524">
        <v>31019</v>
      </c>
      <c r="EF524" s="3" cm="1">
        <f t="array" ref="EF5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"#")*(_xlpm.x&lt;&gt;EE524), _xlpm.x * 10 + _xlpm.d), 0), _xlfn.XLOOKUP(TRUE, ISNUMBER(_xlpm.b), _xlpm.b)))))</f>
        <v>460234</v>
      </c>
      <c r="EH524">
        <v>460234</v>
      </c>
    </row>
    <row r="525" spans="134:138">
      <c r="ED525">
        <v>310192</v>
      </c>
      <c r="EE525">
        <v>31020</v>
      </c>
      <c r="EF525" s="3" cm="1">
        <f t="array" ref="EF5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"#")*(_xlpm.x&lt;&gt;EE525), _xlpm.x * 10 + _xlpm.d), 0), _xlfn.XLOOKUP(TRUE, ISNUMBER(_xlpm.b), _xlpm.b)))))</f>
        <v>0</v>
      </c>
      <c r="EH525">
        <v>0</v>
      </c>
    </row>
    <row r="526" spans="134:138">
      <c r="ED526">
        <v>310202</v>
      </c>
      <c r="EE526">
        <v>31021</v>
      </c>
      <c r="EF526" s="3" cm="1">
        <f t="array" ref="EF5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"#")*(_xlpm.x&lt;&gt;EE526), _xlpm.x * 10 + _xlpm.d), 0), _xlfn.XLOOKUP(TRUE, ISNUMBER(_xlpm.b), _xlpm.b)))))</f>
        <v>0</v>
      </c>
      <c r="EH526">
        <v>0</v>
      </c>
    </row>
    <row r="527" spans="134:138">
      <c r="ED527">
        <v>310212</v>
      </c>
      <c r="EE527">
        <v>31022</v>
      </c>
      <c r="EF527" s="3" cm="1">
        <f t="array" ref="EF5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"#")*(_xlpm.x&lt;&gt;EE527), _xlpm.x * 10 + _xlpm.d), 0), _xlfn.XLOOKUP(TRUE, ISNUMBER(_xlpm.b), _xlpm.b)))))</f>
        <v>0</v>
      </c>
      <c r="EH527">
        <v>0</v>
      </c>
    </row>
    <row r="528" spans="134:138">
      <c r="ED528">
        <v>310222</v>
      </c>
      <c r="EE528">
        <v>31023</v>
      </c>
      <c r="EF528" s="3" cm="1">
        <f t="array" ref="EF5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"#")*(_xlpm.x&lt;&gt;EE528), _xlpm.x * 10 + _xlpm.d), 0), _xlfn.XLOOKUP(TRUE, ISNUMBER(_xlpm.b), _xlpm.b)))))</f>
        <v>120331</v>
      </c>
      <c r="EH528">
        <v>120331</v>
      </c>
    </row>
    <row r="529" spans="134:138">
      <c r="ED529">
        <v>310232</v>
      </c>
      <c r="EE529">
        <v>31024</v>
      </c>
      <c r="EF529" s="3" cm="1">
        <f t="array" ref="EF5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"#")*(_xlpm.x&lt;&gt;EE529), _xlpm.x * 10 + _xlpm.d), 0), _xlfn.XLOOKUP(TRUE, ISNUMBER(_xlpm.b), _xlpm.b)))))</f>
        <v>0</v>
      </c>
      <c r="EH529">
        <v>0</v>
      </c>
    </row>
    <row r="530" spans="134:138">
      <c r="ED530">
        <v>310242</v>
      </c>
      <c r="EE530">
        <v>31025</v>
      </c>
      <c r="EF530" s="3" cm="1">
        <f t="array" ref="EF5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"#")*(_xlpm.x&lt;&gt;EE530), _xlpm.x * 10 + _xlpm.d), 0), _xlfn.XLOOKUP(TRUE, ISNUMBER(_xlpm.b), _xlpm.b)))))</f>
        <v>500234</v>
      </c>
      <c r="EH530">
        <v>500234</v>
      </c>
    </row>
    <row r="531" spans="134:138">
      <c r="ED531">
        <v>310252</v>
      </c>
      <c r="EE531">
        <v>31026</v>
      </c>
      <c r="EF531" s="3" cm="1">
        <f t="array" ref="EF5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"#")*(_xlpm.x&lt;&gt;EE531), _xlpm.x * 10 + _xlpm.d), 0), _xlfn.XLOOKUP(TRUE, ISNUMBER(_xlpm.b), _xlpm.b)))))</f>
        <v>390161</v>
      </c>
      <c r="EH531">
        <v>390161</v>
      </c>
    </row>
    <row r="532" spans="134:138">
      <c r="ED532">
        <v>310262</v>
      </c>
      <c r="EE532">
        <v>31027</v>
      </c>
      <c r="EF532" s="3" cm="1">
        <f t="array" ref="EF5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"#")*(_xlpm.x&lt;&gt;EE532), _xlpm.x * 10 + _xlpm.d), 0), _xlfn.XLOOKUP(TRUE, ISNUMBER(_xlpm.b), _xlpm.b)))))</f>
        <v>0</v>
      </c>
      <c r="EH532">
        <v>0</v>
      </c>
    </row>
    <row r="533" spans="134:138">
      <c r="ED533">
        <v>310272</v>
      </c>
      <c r="EE533">
        <v>31028</v>
      </c>
      <c r="EF533" s="3" cm="1">
        <f t="array" ref="EF5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"#")*(_xlpm.x&lt;&gt;EE533), _xlpm.x * 10 + _xlpm.d), 0), _xlfn.XLOOKUP(TRUE, ISNUMBER(_xlpm.b), _xlpm.b)))))</f>
        <v>0</v>
      </c>
      <c r="EH533">
        <v>0</v>
      </c>
    </row>
    <row r="534" spans="134:138">
      <c r="ED534">
        <v>310282</v>
      </c>
      <c r="EE534">
        <v>31029</v>
      </c>
      <c r="EF534" s="3" cm="1">
        <f t="array" ref="EF5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"#")*(_xlpm.x&lt;&gt;EE534), _xlpm.x * 10 + _xlpm.d), 0), _xlfn.XLOOKUP(TRUE, ISNUMBER(_xlpm.b), _xlpm.b)))))</f>
        <v>500194</v>
      </c>
      <c r="EH534">
        <v>500194</v>
      </c>
    </row>
    <row r="535" spans="134:138">
      <c r="ED535">
        <v>310292</v>
      </c>
      <c r="EE535">
        <v>31030</v>
      </c>
      <c r="EF535" s="3" cm="1">
        <f t="array" ref="EF5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"#")*(_xlpm.x&lt;&gt;EE535), _xlpm.x * 10 + _xlpm.d), 0), _xlfn.XLOOKUP(TRUE, ISNUMBER(_xlpm.b), _xlpm.b)))))</f>
        <v>0</v>
      </c>
      <c r="EH535">
        <v>0</v>
      </c>
    </row>
    <row r="536" spans="134:138">
      <c r="ED536">
        <v>310302</v>
      </c>
      <c r="EE536">
        <v>31031</v>
      </c>
      <c r="EF536" s="3" cm="1">
        <f t="array" ref="EF5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"#")*(_xlpm.x&lt;&gt;EE536), _xlpm.x * 10 + _xlpm.d), 0), _xlfn.XLOOKUP(TRUE, ISNUMBER(_xlpm.b), _xlpm.b)))))</f>
        <v>0</v>
      </c>
      <c r="EH536">
        <v>0</v>
      </c>
    </row>
    <row r="537" spans="134:138">
      <c r="ED537">
        <v>310312</v>
      </c>
      <c r="EE537">
        <v>31032</v>
      </c>
      <c r="EF537" s="3" cm="1">
        <f t="array" ref="EF5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"#")*(_xlpm.x&lt;&gt;EE537), _xlpm.x * 10 + _xlpm.d), 0), _xlfn.XLOOKUP(TRUE, ISNUMBER(_xlpm.b), _xlpm.b)))))</f>
        <v>0</v>
      </c>
      <c r="EH537">
        <v>0</v>
      </c>
    </row>
    <row r="538" spans="134:138">
      <c r="ED538">
        <v>310322</v>
      </c>
      <c r="EE538">
        <v>31033</v>
      </c>
      <c r="EF538" s="3" cm="1">
        <f t="array" ref="EF5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"#")*(_xlpm.x&lt;&gt;EE538), _xlpm.x * 10 + _xlpm.d), 0), _xlfn.XLOOKUP(TRUE, ISNUMBER(_xlpm.b), _xlpm.b)))))</f>
        <v>0</v>
      </c>
      <c r="EH538">
        <v>0</v>
      </c>
    </row>
    <row r="539" spans="134:138">
      <c r="ED539">
        <v>310332</v>
      </c>
      <c r="EE539">
        <v>31034</v>
      </c>
      <c r="EF539" s="3" cm="1">
        <f t="array" ref="EF5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"#")*(_xlpm.x&lt;&gt;EE539), _xlpm.x * 10 + _xlpm.d), 0), _xlfn.XLOOKUP(TRUE, ISNUMBER(_xlpm.b), _xlpm.b)))))</f>
        <v>0</v>
      </c>
      <c r="EH539">
        <v>0</v>
      </c>
    </row>
    <row r="540" spans="134:138">
      <c r="ED540">
        <v>310342</v>
      </c>
      <c r="EE540">
        <v>31035</v>
      </c>
      <c r="EF540" s="3" cm="1">
        <f t="array" ref="EF5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"#")*(_xlpm.x&lt;&gt;EE540), _xlpm.x * 10 + _xlpm.d), 0), _xlfn.XLOOKUP(TRUE, ISNUMBER(_xlpm.b), _xlpm.b)))))</f>
        <v>0</v>
      </c>
      <c r="EH540">
        <v>0</v>
      </c>
    </row>
    <row r="541" spans="134:138">
      <c r="ED541">
        <v>310352</v>
      </c>
      <c r="EE541">
        <v>31036</v>
      </c>
      <c r="EF541" s="3" cm="1">
        <f t="array" ref="EF5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"#")*(_xlpm.x&lt;&gt;EE541), _xlpm.x * 10 + _xlpm.d), 0), _xlfn.XLOOKUP(TRUE, ISNUMBER(_xlpm.b), _xlpm.b)))))</f>
        <v>160331</v>
      </c>
      <c r="EH541">
        <v>160331</v>
      </c>
    </row>
    <row r="542" spans="134:138">
      <c r="ED542">
        <v>310362</v>
      </c>
      <c r="EE542">
        <v>31037</v>
      </c>
      <c r="EF542" s="3" cm="1">
        <f t="array" ref="EF5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"#")*(_xlpm.x&lt;&gt;EE542), _xlpm.x * 10 + _xlpm.d), 0), _xlfn.XLOOKUP(TRUE, ISNUMBER(_xlpm.b), _xlpm.b)))))</f>
        <v>0</v>
      </c>
      <c r="EH542">
        <v>0</v>
      </c>
    </row>
    <row r="543" spans="134:138">
      <c r="ED543">
        <v>310372</v>
      </c>
      <c r="EE543">
        <v>31038</v>
      </c>
      <c r="EF543" s="3" cm="1">
        <f t="array" ref="EF5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"#")*(_xlpm.x&lt;&gt;EE543), _xlpm.x * 10 + _xlpm.d), 0), _xlfn.XLOOKUP(TRUE, ISNUMBER(_xlpm.b), _xlpm.b)))))</f>
        <v>0</v>
      </c>
      <c r="EH543">
        <v>0</v>
      </c>
    </row>
    <row r="544" spans="134:138">
      <c r="ED544">
        <v>310382</v>
      </c>
      <c r="EE544">
        <v>31039</v>
      </c>
      <c r="EF544" s="3" cm="1">
        <f t="array" ref="EF5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"#")*(_xlpm.x&lt;&gt;EE544), _xlpm.x * 10 + _xlpm.d), 0), _xlfn.XLOOKUP(TRUE, ISNUMBER(_xlpm.b), _xlpm.b)))))</f>
        <v>0</v>
      </c>
      <c r="EH544">
        <v>0</v>
      </c>
    </row>
    <row r="545" spans="134:138">
      <c r="ED545">
        <v>310392</v>
      </c>
      <c r="EE545">
        <v>31040</v>
      </c>
      <c r="EF545" s="3" cm="1">
        <f t="array" ref="EF5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"#")*(_xlpm.x&lt;&gt;EE545), _xlpm.x * 10 + _xlpm.d), 0), _xlfn.XLOOKUP(TRUE, ISNUMBER(_xlpm.b), _xlpm.b)))))</f>
        <v>0</v>
      </c>
      <c r="EH545">
        <v>0</v>
      </c>
    </row>
    <row r="546" spans="134:138">
      <c r="ED546">
        <v>310402</v>
      </c>
      <c r="EE546">
        <v>31041</v>
      </c>
      <c r="EF546" s="3" cm="1">
        <f t="array" ref="EF5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"#")*(_xlpm.x&lt;&gt;EE546), _xlpm.x * 10 + _xlpm.d), 0), _xlfn.XLOOKUP(TRUE, ISNUMBER(_xlpm.b), _xlpm.b)))))</f>
        <v>980492</v>
      </c>
      <c r="EH546">
        <v>980492</v>
      </c>
    </row>
    <row r="547" spans="134:138">
      <c r="ED547">
        <v>310412</v>
      </c>
      <c r="EE547">
        <v>31042</v>
      </c>
      <c r="EF547" s="3" cm="1">
        <f t="array" ref="EF5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"#")*(_xlpm.x&lt;&gt;EE547), _xlpm.x * 10 + _xlpm.d), 0), _xlfn.XLOOKUP(TRUE, ISNUMBER(_xlpm.b), _xlpm.b)))))</f>
        <v>0</v>
      </c>
      <c r="EH547">
        <v>0</v>
      </c>
    </row>
    <row r="548" spans="134:138">
      <c r="ED548">
        <v>310422</v>
      </c>
      <c r="EE548">
        <v>31043</v>
      </c>
      <c r="EF548" s="3" cm="1">
        <f t="array" ref="EF5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"#")*(_xlpm.x&lt;&gt;EE548), _xlpm.x * 10 + _xlpm.d), 0), _xlfn.XLOOKUP(TRUE, ISNUMBER(_xlpm.b), _xlpm.b)))))</f>
        <v>0</v>
      </c>
      <c r="EH548">
        <v>0</v>
      </c>
    </row>
    <row r="549" spans="134:138">
      <c r="ED549">
        <v>310432</v>
      </c>
      <c r="EE549">
        <v>31044</v>
      </c>
      <c r="EF549" s="3" cm="1">
        <f t="array" ref="EF5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"#")*(_xlpm.x&lt;&gt;EE549), _xlpm.x * 10 + _xlpm.d), 0), _xlfn.XLOOKUP(TRUE, ISNUMBER(_xlpm.b), _xlpm.b)))))</f>
        <v>180331</v>
      </c>
      <c r="EH549">
        <v>180331</v>
      </c>
    </row>
    <row r="550" spans="134:138">
      <c r="ED550">
        <v>310442</v>
      </c>
      <c r="EE550">
        <v>31045</v>
      </c>
      <c r="EF550" s="3" cm="1">
        <f t="array" ref="EF5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"#")*(_xlpm.x&lt;&gt;EE550), _xlpm.x * 10 + _xlpm.d), 0), _xlfn.XLOOKUP(TRUE, ISNUMBER(_xlpm.b), _xlpm.b)))))</f>
        <v>0</v>
      </c>
      <c r="EH550">
        <v>0</v>
      </c>
    </row>
    <row r="551" spans="134:138">
      <c r="ED551">
        <v>310452</v>
      </c>
      <c r="EE551">
        <v>31046</v>
      </c>
      <c r="EF551" s="3" cm="1">
        <f t="array" ref="EF5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"#")*(_xlpm.x&lt;&gt;EE551), _xlpm.x * 10 + _xlpm.d), 0), _xlfn.XLOOKUP(TRUE, ISNUMBER(_xlpm.b), _xlpm.b)))))</f>
        <v>0</v>
      </c>
      <c r="EH551">
        <v>0</v>
      </c>
    </row>
    <row r="552" spans="134:138">
      <c r="ED552">
        <v>310462</v>
      </c>
      <c r="EE552">
        <v>31047</v>
      </c>
      <c r="EF552" s="3" cm="1">
        <f t="array" ref="EF5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"#")*(_xlpm.x&lt;&gt;EE552), _xlpm.x * 10 + _xlpm.d), 0), _xlfn.XLOOKUP(TRUE, ISNUMBER(_xlpm.b), _xlpm.b)))))</f>
        <v>0</v>
      </c>
      <c r="EH552">
        <v>0</v>
      </c>
    </row>
    <row r="553" spans="134:138">
      <c r="ED553">
        <v>310472</v>
      </c>
      <c r="EE553">
        <v>31048</v>
      </c>
      <c r="EF553" s="3" cm="1">
        <f t="array" ref="EF5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"#")*(_xlpm.x&lt;&gt;EE553), _xlpm.x * 10 + _xlpm.d), 0), _xlfn.XLOOKUP(TRUE, ISNUMBER(_xlpm.b), _xlpm.b)))))</f>
        <v>0</v>
      </c>
      <c r="EH553">
        <v>0</v>
      </c>
    </row>
    <row r="554" spans="134:138">
      <c r="ED554">
        <v>310482</v>
      </c>
      <c r="EE554">
        <v>31049</v>
      </c>
      <c r="EF554" s="3" cm="1">
        <f t="array" ref="EF5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"#")*(_xlpm.x&lt;&gt;EE554), _xlpm.x * 10 + _xlpm.d), 0), _xlfn.XLOOKUP(TRUE, ISNUMBER(_xlpm.b), _xlpm.b)))))</f>
        <v>0</v>
      </c>
      <c r="EH554">
        <v>0</v>
      </c>
    </row>
    <row r="555" spans="134:138">
      <c r="ED555">
        <v>310492</v>
      </c>
      <c r="EE555">
        <v>31050</v>
      </c>
      <c r="EF555" s="3" cm="1">
        <f t="array" ref="EF5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"#")*(_xlpm.x&lt;&gt;EE555), _xlpm.x * 10 + _xlpm.d), 0), _xlfn.XLOOKUP(TRUE, ISNUMBER(_xlpm.b), _xlpm.b)))))</f>
        <v>300331</v>
      </c>
      <c r="EH555">
        <v>300331</v>
      </c>
    </row>
    <row r="556" spans="134:138">
      <c r="ED556">
        <v>310502</v>
      </c>
      <c r="EE556">
        <v>31051</v>
      </c>
      <c r="EF556" s="3" cm="1">
        <f t="array" ref="EF5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"#")*(_xlpm.x&lt;&gt;EE556), _xlpm.x * 10 + _xlpm.d), 0), _xlfn.XLOOKUP(TRUE, ISNUMBER(_xlpm.b), _xlpm.b)))))</f>
        <v>360494</v>
      </c>
      <c r="EH556">
        <v>360494</v>
      </c>
    </row>
    <row r="557" spans="134:138">
      <c r="ED557">
        <v>310512</v>
      </c>
      <c r="EE557">
        <v>31052</v>
      </c>
      <c r="EF557" s="3" cm="1">
        <f t="array" ref="EF5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"#")*(_xlpm.x&lt;&gt;EE557), _xlpm.x * 10 + _xlpm.d), 0), _xlfn.XLOOKUP(TRUE, ISNUMBER(_xlpm.b), _xlpm.b)))))</f>
        <v>0</v>
      </c>
      <c r="EH557">
        <v>0</v>
      </c>
    </row>
    <row r="558" spans="134:138">
      <c r="ED558">
        <v>310522</v>
      </c>
      <c r="EE558">
        <v>31053</v>
      </c>
      <c r="EF558" s="3" cm="1">
        <f t="array" ref="EF5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"#")*(_xlpm.x&lt;&gt;EE558), _xlpm.x * 10 + _xlpm.d), 0), _xlfn.XLOOKUP(TRUE, ISNUMBER(_xlpm.b), _xlpm.b)))))</f>
        <v>0</v>
      </c>
      <c r="EH558">
        <v>0</v>
      </c>
    </row>
    <row r="559" spans="134:138">
      <c r="ED559">
        <v>310532</v>
      </c>
      <c r="EE559">
        <v>31054</v>
      </c>
      <c r="EF559" s="3" cm="1">
        <f t="array" ref="EF5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"#")*(_xlpm.x&lt;&gt;EE559), _xlpm.x * 10 + _xlpm.d), 0), _xlfn.XLOOKUP(TRUE, ISNUMBER(_xlpm.b), _xlpm.b)))))</f>
        <v>0</v>
      </c>
      <c r="EH559">
        <v>0</v>
      </c>
    </row>
    <row r="560" spans="134:138">
      <c r="ED560">
        <v>310542</v>
      </c>
      <c r="EE560">
        <v>31055</v>
      </c>
      <c r="EF560" s="3" cm="1">
        <f t="array" ref="EF5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"#")*(_xlpm.x&lt;&gt;EE560), _xlpm.x * 10 + _xlpm.d), 0), _xlfn.XLOOKUP(TRUE, ISNUMBER(_xlpm.b), _xlpm.b)))))</f>
        <v>0</v>
      </c>
      <c r="EH560">
        <v>0</v>
      </c>
    </row>
    <row r="561" spans="134:138">
      <c r="ED561">
        <v>310552</v>
      </c>
      <c r="EE561">
        <v>31056</v>
      </c>
      <c r="EF561" s="3" cm="1">
        <f t="array" ref="EF5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"#")*(_xlpm.x&lt;&gt;EE561), _xlpm.x * 10 + _xlpm.d), 0), _xlfn.XLOOKUP(TRUE, ISNUMBER(_xlpm.b), _xlpm.b)))))</f>
        <v>0</v>
      </c>
      <c r="EH561">
        <v>0</v>
      </c>
    </row>
    <row r="562" spans="134:138">
      <c r="ED562">
        <v>310562</v>
      </c>
      <c r="EE562">
        <v>31057</v>
      </c>
      <c r="EF562" s="3" cm="1">
        <f t="array" ref="EF5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"#")*(_xlpm.x&lt;&gt;EE562), _xlpm.x * 10 + _xlpm.d), 0), _xlfn.XLOOKUP(TRUE, ISNUMBER(_xlpm.b), _xlpm.b)))))</f>
        <v>0</v>
      </c>
      <c r="EH562">
        <v>0</v>
      </c>
    </row>
    <row r="563" spans="134:138">
      <c r="ED563">
        <v>310572</v>
      </c>
      <c r="EE563">
        <v>31058</v>
      </c>
      <c r="EF563" s="3" cm="1">
        <f t="array" ref="EF5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"#")*(_xlpm.x&lt;&gt;EE563), _xlpm.x * 10 + _xlpm.d), 0), _xlfn.XLOOKUP(TRUE, ISNUMBER(_xlpm.b), _xlpm.b)))))</f>
        <v>0</v>
      </c>
      <c r="EH563">
        <v>0</v>
      </c>
    </row>
    <row r="564" spans="134:138">
      <c r="ED564">
        <v>310582</v>
      </c>
      <c r="EE564">
        <v>31059</v>
      </c>
      <c r="EF564" s="3" cm="1">
        <f t="array" ref="EF5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"#")*(_xlpm.x&lt;&gt;EE564), _xlpm.x * 10 + _xlpm.d), 0), _xlfn.XLOOKUP(TRUE, ISNUMBER(_xlpm.b), _xlpm.b)))))</f>
        <v>0</v>
      </c>
      <c r="EH564">
        <v>0</v>
      </c>
    </row>
    <row r="565" spans="134:138">
      <c r="ED565">
        <v>310592</v>
      </c>
      <c r="EE565">
        <v>31060</v>
      </c>
      <c r="EF565" s="3" cm="1">
        <f t="array" ref="EF5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"#")*(_xlpm.x&lt;&gt;EE565), _xlpm.x * 10 + _xlpm.d), 0), _xlfn.XLOOKUP(TRUE, ISNUMBER(_xlpm.b), _xlpm.b)))))</f>
        <v>280433</v>
      </c>
      <c r="EH565">
        <v>280433</v>
      </c>
    </row>
    <row r="566" spans="134:138">
      <c r="ED566">
        <v>310602</v>
      </c>
      <c r="EE566">
        <v>31061</v>
      </c>
      <c r="EF566" s="3" cm="1">
        <f t="array" ref="EF5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"#")*(_xlpm.x&lt;&gt;EE566), _xlpm.x * 10 + _xlpm.d), 0), _xlfn.XLOOKUP(TRUE, ISNUMBER(_xlpm.b), _xlpm.b)))))</f>
        <v>0</v>
      </c>
      <c r="EH566">
        <v>0</v>
      </c>
    </row>
    <row r="567" spans="134:138">
      <c r="ED567">
        <v>310612</v>
      </c>
      <c r="EE567">
        <v>31062</v>
      </c>
      <c r="EF567" s="3" cm="1">
        <f t="array" ref="EF5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"#")*(_xlpm.x&lt;&gt;EE567), _xlpm.x * 10 + _xlpm.d), 0), _xlfn.XLOOKUP(TRUE, ISNUMBER(_xlpm.b), _xlpm.b)))))</f>
        <v>0</v>
      </c>
      <c r="EH567">
        <v>0</v>
      </c>
    </row>
    <row r="568" spans="134:138">
      <c r="ED568">
        <v>310622</v>
      </c>
      <c r="EE568">
        <v>31063</v>
      </c>
      <c r="EF568" s="3" cm="1">
        <f t="array" ref="EF5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"#")*(_xlpm.x&lt;&gt;EE568), _xlpm.x * 10 + _xlpm.d), 0), _xlfn.XLOOKUP(TRUE, ISNUMBER(_xlpm.b), _xlpm.b)))))</f>
        <v>220433</v>
      </c>
      <c r="EH568">
        <v>220433</v>
      </c>
    </row>
    <row r="569" spans="134:138">
      <c r="ED569">
        <v>310632</v>
      </c>
      <c r="EE569">
        <v>31064</v>
      </c>
      <c r="EF569" s="3" cm="1">
        <f t="array" ref="EF5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"#")*(_xlpm.x&lt;&gt;EE569), _xlpm.x * 10 + _xlpm.d), 0), _xlfn.XLOOKUP(TRUE, ISNUMBER(_xlpm.b), _xlpm.b)))))</f>
        <v>460374</v>
      </c>
      <c r="EH569">
        <v>460374</v>
      </c>
    </row>
    <row r="570" spans="134:138">
      <c r="ED570">
        <v>310642</v>
      </c>
      <c r="EE570">
        <v>31065</v>
      </c>
      <c r="EF570" s="3" cm="1">
        <f t="array" ref="EF5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"#")*(_xlpm.x&lt;&gt;EE570), _xlpm.x * 10 + _xlpm.d), 0), _xlfn.XLOOKUP(TRUE, ISNUMBER(_xlpm.b), _xlpm.b)))))</f>
        <v>0</v>
      </c>
      <c r="EH570">
        <v>0</v>
      </c>
    </row>
    <row r="571" spans="134:138">
      <c r="ED571">
        <v>310652</v>
      </c>
      <c r="EE571">
        <v>31066</v>
      </c>
      <c r="EF571" s="3" cm="1">
        <f t="array" ref="EF5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"#")*(_xlpm.x&lt;&gt;EE571), _xlpm.x * 10 + _xlpm.d), 0), _xlfn.XLOOKUP(TRUE, ISNUMBER(_xlpm.b), _xlpm.b)))))</f>
        <v>0</v>
      </c>
      <c r="EH571">
        <v>0</v>
      </c>
    </row>
    <row r="572" spans="134:138">
      <c r="ED572">
        <v>310662</v>
      </c>
      <c r="EE572">
        <v>31067</v>
      </c>
      <c r="EF572" s="3" cm="1">
        <f t="array" ref="EF5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"#")*(_xlpm.x&lt;&gt;EE572), _xlpm.x * 10 + _xlpm.d), 0), _xlfn.XLOOKUP(TRUE, ISNUMBER(_xlpm.b), _xlpm.b)))))</f>
        <v>0</v>
      </c>
      <c r="EH572">
        <v>0</v>
      </c>
    </row>
    <row r="573" spans="134:138">
      <c r="ED573">
        <v>310672</v>
      </c>
      <c r="EE573">
        <v>31068</v>
      </c>
      <c r="EF573" s="3" cm="1">
        <f t="array" ref="EF5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"#")*(_xlpm.x&lt;&gt;EE573), _xlpm.x * 10 + _xlpm.d), 0), _xlfn.XLOOKUP(TRUE, ISNUMBER(_xlpm.b), _xlpm.b)))))</f>
        <v>0</v>
      </c>
      <c r="EH573">
        <v>0</v>
      </c>
    </row>
    <row r="574" spans="134:138">
      <c r="ED574">
        <v>310682</v>
      </c>
      <c r="EE574">
        <v>31069</v>
      </c>
      <c r="EF574" s="3" cm="1">
        <f t="array" ref="EF5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"#")*(_xlpm.x&lt;&gt;EE574), _xlpm.x * 10 + _xlpm.d), 0), _xlfn.XLOOKUP(TRUE, ISNUMBER(_xlpm.b), _xlpm.b)))))</f>
        <v>0</v>
      </c>
      <c r="EH574">
        <v>0</v>
      </c>
    </row>
    <row r="575" spans="134:138">
      <c r="ED575">
        <v>310692</v>
      </c>
      <c r="EE575">
        <v>31070</v>
      </c>
      <c r="EF575" s="3" cm="1">
        <f t="array" ref="EF5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"#")*(_xlpm.x&lt;&gt;EE575), _xlpm.x * 10 + _xlpm.d), 0), _xlfn.XLOOKUP(TRUE, ISNUMBER(_xlpm.b), _xlpm.b)))))</f>
        <v>0</v>
      </c>
      <c r="EH575">
        <v>0</v>
      </c>
    </row>
    <row r="576" spans="134:138">
      <c r="ED576">
        <v>310702</v>
      </c>
      <c r="EE576">
        <v>31071</v>
      </c>
      <c r="EF576" s="3" cm="1">
        <f t="array" ref="EF5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"#")*(_xlpm.x&lt;&gt;EE576), _xlpm.x * 10 + _xlpm.d), 0), _xlfn.XLOOKUP(TRUE, ISNUMBER(_xlpm.b), _xlpm.b)))))</f>
        <v>370703</v>
      </c>
      <c r="EH576">
        <v>370703</v>
      </c>
    </row>
    <row r="577" spans="134:138">
      <c r="ED577">
        <v>310712</v>
      </c>
      <c r="EE577">
        <v>31072</v>
      </c>
      <c r="EF577" s="3" cm="1">
        <f t="array" ref="EF5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"#")*(_xlpm.x&lt;&gt;EE577), _xlpm.x * 10 + _xlpm.d), 0), _xlfn.XLOOKUP(TRUE, ISNUMBER(_xlpm.b), _xlpm.b)))))</f>
        <v>0</v>
      </c>
      <c r="EH577">
        <v>0</v>
      </c>
    </row>
    <row r="578" spans="134:138">
      <c r="ED578">
        <v>310722</v>
      </c>
      <c r="EE578">
        <v>31073</v>
      </c>
      <c r="EF578" s="3" cm="1">
        <f t="array" ref="EF5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"#")*(_xlpm.x&lt;&gt;EE578), _xlpm.x * 10 + _xlpm.d), 0), _xlfn.XLOOKUP(TRUE, ISNUMBER(_xlpm.b), _xlpm.b)))))</f>
        <v>360534</v>
      </c>
      <c r="EH578">
        <v>360534</v>
      </c>
    </row>
    <row r="579" spans="134:138">
      <c r="ED579">
        <v>310732</v>
      </c>
      <c r="EE579">
        <v>31074</v>
      </c>
      <c r="EF579" s="3" cm="1">
        <f t="array" ref="EF5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"#")*(_xlpm.x&lt;&gt;EE579), _xlpm.x * 10 + _xlpm.d), 0), _xlfn.XLOOKUP(TRUE, ISNUMBER(_xlpm.b), _xlpm.b)))))</f>
        <v>0</v>
      </c>
      <c r="EH579">
        <v>0</v>
      </c>
    </row>
    <row r="580" spans="134:138">
      <c r="ED580">
        <v>310742</v>
      </c>
      <c r="EE580">
        <v>31075</v>
      </c>
      <c r="EF580" s="3" cm="1">
        <f t="array" ref="EF5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"#")*(_xlpm.x&lt;&gt;EE580), _xlpm.x * 10 + _xlpm.d), 0), _xlfn.XLOOKUP(TRUE, ISNUMBER(_xlpm.b), _xlpm.b)))))</f>
        <v>0</v>
      </c>
      <c r="EH580">
        <v>0</v>
      </c>
    </row>
    <row r="581" spans="134:138">
      <c r="ED581">
        <v>310752</v>
      </c>
      <c r="EE581">
        <v>31076</v>
      </c>
      <c r="EF581" s="3" cm="1">
        <f t="array" ref="EF5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"#")*(_xlpm.x&lt;&gt;EE581), _xlpm.x * 10 + _xlpm.d), 0), _xlfn.XLOOKUP(TRUE, ISNUMBER(_xlpm.b), _xlpm.b)))))</f>
        <v>0</v>
      </c>
      <c r="EH581">
        <v>0</v>
      </c>
    </row>
    <row r="582" spans="134:138">
      <c r="ED582">
        <v>310762</v>
      </c>
      <c r="EE582">
        <v>31077</v>
      </c>
      <c r="EF582" s="3" cm="1">
        <f t="array" ref="EF5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"#")*(_xlpm.x&lt;&gt;EE582), _xlpm.x * 10 + _xlpm.d), 0), _xlfn.XLOOKUP(TRUE, ISNUMBER(_xlpm.b), _xlpm.b)))))</f>
        <v>0</v>
      </c>
      <c r="EH582">
        <v>0</v>
      </c>
    </row>
    <row r="583" spans="134:138">
      <c r="ED583">
        <v>310772</v>
      </c>
      <c r="EE583">
        <v>31078</v>
      </c>
      <c r="EF583" s="3" cm="1">
        <f t="array" ref="EF5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"#")*(_xlpm.x&lt;&gt;EE583), _xlpm.x * 10 + _xlpm.d), 0), _xlfn.XLOOKUP(TRUE, ISNUMBER(_xlpm.b), _xlpm.b)))))</f>
        <v>0</v>
      </c>
      <c r="EH583">
        <v>0</v>
      </c>
    </row>
    <row r="584" spans="134:138">
      <c r="ED584">
        <v>310782</v>
      </c>
      <c r="EE584">
        <v>31079</v>
      </c>
      <c r="EF584" s="3" cm="1">
        <f t="array" ref="EF5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"#")*(_xlpm.x&lt;&gt;EE584), _xlpm.x * 10 + _xlpm.d), 0), _xlfn.XLOOKUP(TRUE, ISNUMBER(_xlpm.b), _xlpm.b)))))</f>
        <v>0</v>
      </c>
      <c r="EH584">
        <v>0</v>
      </c>
    </row>
    <row r="585" spans="134:138">
      <c r="ED585">
        <v>310792</v>
      </c>
      <c r="EE585">
        <v>31080</v>
      </c>
      <c r="EF585" s="3" cm="1">
        <f t="array" ref="EF5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"#")*(_xlpm.x&lt;&gt;EE585), _xlpm.x * 10 + _xlpm.d), 0), _xlfn.XLOOKUP(TRUE, ISNUMBER(_xlpm.b), _xlpm.b)))))</f>
        <v>600572</v>
      </c>
      <c r="EH585">
        <v>600572</v>
      </c>
    </row>
    <row r="586" spans="134:138">
      <c r="ED586">
        <v>310802</v>
      </c>
      <c r="EE586">
        <v>31081</v>
      </c>
      <c r="EF586" s="3" cm="1">
        <f t="array" ref="EF5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"#")*(_xlpm.x&lt;&gt;EE586), _xlpm.x * 10 + _xlpm.d), 0), _xlfn.XLOOKUP(TRUE, ISNUMBER(_xlpm.b), _xlpm.b)))))</f>
        <v>0</v>
      </c>
      <c r="EH586">
        <v>0</v>
      </c>
    </row>
    <row r="587" spans="134:138">
      <c r="ED587">
        <v>310812</v>
      </c>
      <c r="EE587">
        <v>31082</v>
      </c>
      <c r="EF587" s="3" cm="1">
        <f t="array" ref="EF5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"#")*(_xlpm.x&lt;&gt;EE587), _xlpm.x * 10 + _xlpm.d), 0), _xlfn.XLOOKUP(TRUE, ISNUMBER(_xlpm.b), _xlpm.b)))))</f>
        <v>0</v>
      </c>
      <c r="EH587">
        <v>0</v>
      </c>
    </row>
    <row r="588" spans="134:138">
      <c r="ED588">
        <v>310822</v>
      </c>
      <c r="EE588">
        <v>32082</v>
      </c>
      <c r="EF588" s="3" cm="1">
        <f t="array" ref="EF5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"#")*(_xlpm.x&lt;&gt;EE588), _xlpm.x * 10 + _xlpm.d), 0), _xlfn.XLOOKUP(TRUE, ISNUMBER(_xlpm.b), _xlpm.b)))))</f>
        <v>0</v>
      </c>
      <c r="EH588">
        <v>0</v>
      </c>
    </row>
    <row r="589" spans="134:138">
      <c r="ED589">
        <v>320823</v>
      </c>
      <c r="EE589">
        <v>33082</v>
      </c>
      <c r="EF589" s="3" cm="1">
        <f t="array" ref="EF5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"#")*(_xlpm.x&lt;&gt;EE589), _xlpm.x * 10 + _xlpm.d), 0), _xlfn.XLOOKUP(TRUE, ISNUMBER(_xlpm.b), _xlpm.b)))))</f>
        <v>0</v>
      </c>
      <c r="EH589">
        <v>0</v>
      </c>
    </row>
    <row r="590" spans="134:138">
      <c r="ED590">
        <v>330823</v>
      </c>
      <c r="EE590">
        <v>34082</v>
      </c>
      <c r="EF590" s="3" cm="1">
        <f t="array" ref="EF5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"#")*(_xlpm.x&lt;&gt;EE590), _xlpm.x * 10 + _xlpm.d), 0), _xlfn.XLOOKUP(TRUE, ISNUMBER(_xlpm.b), _xlpm.b)))))</f>
        <v>0</v>
      </c>
      <c r="EH590">
        <v>0</v>
      </c>
    </row>
    <row r="591" spans="134:138">
      <c r="ED591">
        <v>340823</v>
      </c>
      <c r="EE591">
        <v>35082</v>
      </c>
      <c r="EF591" s="3" cm="1">
        <f t="array" ref="EF5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"#")*(_xlpm.x&lt;&gt;EE591), _xlpm.x * 10 + _xlpm.d), 0), _xlfn.XLOOKUP(TRUE, ISNUMBER(_xlpm.b), _xlpm.b)))))</f>
        <v>320331</v>
      </c>
      <c r="EH591">
        <v>320331</v>
      </c>
    </row>
    <row r="592" spans="134:138">
      <c r="ED592">
        <v>350823</v>
      </c>
      <c r="EE592">
        <v>36082</v>
      </c>
      <c r="EF592" s="3" cm="1">
        <f t="array" ref="EF5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"#")*(_xlpm.x&lt;&gt;EE592), _xlpm.x * 10 + _xlpm.d), 0), _xlfn.XLOOKUP(TRUE, ISNUMBER(_xlpm.b), _xlpm.b)))))</f>
        <v>0</v>
      </c>
      <c r="EH592">
        <v>0</v>
      </c>
    </row>
    <row r="593" spans="134:138">
      <c r="ED593">
        <v>360823</v>
      </c>
      <c r="EE593">
        <v>37082</v>
      </c>
      <c r="EF593" s="3" cm="1">
        <f t="array" ref="EF5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"#")*(_xlpm.x&lt;&gt;EE593), _xlpm.x * 10 + _xlpm.d), 0), _xlfn.XLOOKUP(TRUE, ISNUMBER(_xlpm.b), _xlpm.b)))))</f>
        <v>0</v>
      </c>
      <c r="EH593">
        <v>0</v>
      </c>
    </row>
    <row r="594" spans="134:138">
      <c r="ED594">
        <v>370823</v>
      </c>
      <c r="EE594">
        <v>38082</v>
      </c>
      <c r="EF594" s="3" cm="1">
        <f t="array" ref="EF5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"#")*(_xlpm.x&lt;&gt;EE594), _xlpm.x * 10 + _xlpm.d), 0), _xlfn.XLOOKUP(TRUE, ISNUMBER(_xlpm.b), _xlpm.b)))))</f>
        <v>0</v>
      </c>
      <c r="EH594">
        <v>0</v>
      </c>
    </row>
    <row r="595" spans="134:138">
      <c r="ED595">
        <v>380823</v>
      </c>
      <c r="EE595">
        <v>39082</v>
      </c>
      <c r="EF595" s="3" cm="1">
        <f t="array" ref="EF5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"#")*(_xlpm.x&lt;&gt;EE595), _xlpm.x * 10 + _xlpm.d), 0), _xlfn.XLOOKUP(TRUE, ISNUMBER(_xlpm.b), _xlpm.b)))))</f>
        <v>0</v>
      </c>
      <c r="EH595">
        <v>0</v>
      </c>
    </row>
    <row r="596" spans="134:138">
      <c r="ED596">
        <v>390823</v>
      </c>
      <c r="EE596">
        <v>40082</v>
      </c>
      <c r="EF596" s="3" cm="1">
        <f t="array" ref="EF5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"#")*(_xlpm.x&lt;&gt;EE596), _xlpm.x * 10 + _xlpm.d), 0), _xlfn.XLOOKUP(TRUE, ISNUMBER(_xlpm.b), _xlpm.b)))))</f>
        <v>0</v>
      </c>
      <c r="EH596">
        <v>0</v>
      </c>
    </row>
    <row r="597" spans="134:138">
      <c r="ED597">
        <v>400823</v>
      </c>
      <c r="EE597">
        <v>41082</v>
      </c>
      <c r="EF597" s="3" cm="1">
        <f t="array" ref="EF5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"#")*(_xlpm.x&lt;&gt;EE597), _xlpm.x * 10 + _xlpm.d), 0), _xlfn.XLOOKUP(TRUE, ISNUMBER(_xlpm.b), _xlpm.b)))))</f>
        <v>0</v>
      </c>
      <c r="EH597">
        <v>0</v>
      </c>
    </row>
    <row r="598" spans="134:138">
      <c r="ED598">
        <v>410823</v>
      </c>
      <c r="EE598">
        <v>42082</v>
      </c>
      <c r="EF598" s="3" cm="1">
        <f t="array" ref="EF5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"#")*(_xlpm.x&lt;&gt;EE598), _xlpm.x * 10 + _xlpm.d), 0), _xlfn.XLOOKUP(TRUE, ISNUMBER(_xlpm.b), _xlpm.b)))))</f>
        <v>0</v>
      </c>
      <c r="EH598">
        <v>0</v>
      </c>
    </row>
    <row r="599" spans="134:138">
      <c r="ED599">
        <v>420823</v>
      </c>
      <c r="EE599">
        <v>43082</v>
      </c>
      <c r="EF599" s="3" cm="1">
        <f t="array" ref="EF5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"#")*(_xlpm.x&lt;&gt;EE599), _xlpm.x * 10 + _xlpm.d), 0), _xlfn.XLOOKUP(TRUE, ISNUMBER(_xlpm.b), _xlpm.b)))))</f>
        <v>0</v>
      </c>
      <c r="EH599">
        <v>0</v>
      </c>
    </row>
    <row r="600" spans="134:138">
      <c r="ED600">
        <v>430823</v>
      </c>
      <c r="EE600">
        <v>44082</v>
      </c>
      <c r="EF600" s="3" cm="1">
        <f t="array" ref="EF6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"#")*(_xlpm.x&lt;&gt;EE600), _xlpm.x * 10 + _xlpm.d), 0), _xlfn.XLOOKUP(TRUE, ISNUMBER(_xlpm.b), _xlpm.b)))))</f>
        <v>0</v>
      </c>
      <c r="EH600">
        <v>0</v>
      </c>
    </row>
    <row r="601" spans="134:138">
      <c r="ED601">
        <v>440823</v>
      </c>
      <c r="EE601">
        <v>45082</v>
      </c>
      <c r="EF601" s="3" cm="1">
        <f t="array" ref="EF6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"#")*(_xlpm.x&lt;&gt;EE601), _xlpm.x * 10 + _xlpm.d), 0), _xlfn.XLOOKUP(TRUE, ISNUMBER(_xlpm.b), _xlpm.b)))))</f>
        <v>0</v>
      </c>
      <c r="EH601">
        <v>0</v>
      </c>
    </row>
    <row r="602" spans="134:138">
      <c r="ED602">
        <v>450823</v>
      </c>
      <c r="EE602">
        <v>46082</v>
      </c>
      <c r="EF602" s="3" cm="1">
        <f t="array" ref="EF6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"#")*(_xlpm.x&lt;&gt;EE602), _xlpm.x * 10 + _xlpm.d), 0), _xlfn.XLOOKUP(TRUE, ISNUMBER(_xlpm.b), _xlpm.b)))))</f>
        <v>240433</v>
      </c>
      <c r="EH602">
        <v>240433</v>
      </c>
    </row>
    <row r="603" spans="134:138">
      <c r="ED603">
        <v>460823</v>
      </c>
      <c r="EE603">
        <v>47082</v>
      </c>
      <c r="EF603" s="3" cm="1">
        <f t="array" ref="EF6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"#")*(_xlpm.x&lt;&gt;EE603), _xlpm.x * 10 + _xlpm.d), 0), _xlfn.XLOOKUP(TRUE, ISNUMBER(_xlpm.b), _xlpm.b)))))</f>
        <v>460534</v>
      </c>
      <c r="EH603">
        <v>460534</v>
      </c>
    </row>
    <row r="604" spans="134:138">
      <c r="ED604">
        <v>470823</v>
      </c>
      <c r="EE604">
        <v>48082</v>
      </c>
      <c r="EF604" s="3" cm="1">
        <f t="array" ref="EF6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"#")*(_xlpm.x&lt;&gt;EE604), _xlpm.x * 10 + _xlpm.d), 0), _xlfn.XLOOKUP(TRUE, ISNUMBER(_xlpm.b), _xlpm.b)))))</f>
        <v>0</v>
      </c>
      <c r="EH604">
        <v>0</v>
      </c>
    </row>
    <row r="605" spans="134:138">
      <c r="ED605">
        <v>480823</v>
      </c>
      <c r="EE605">
        <v>49082</v>
      </c>
      <c r="EF605" s="3" cm="1">
        <f t="array" ref="EF6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"#")*(_xlpm.x&lt;&gt;EE605), _xlpm.x * 10 + _xlpm.d), 0), _xlfn.XLOOKUP(TRUE, ISNUMBER(_xlpm.b), _xlpm.b)))))</f>
        <v>0</v>
      </c>
      <c r="EH605">
        <v>0</v>
      </c>
    </row>
    <row r="606" spans="134:138">
      <c r="ED606">
        <v>490823</v>
      </c>
      <c r="EE606">
        <v>50082</v>
      </c>
      <c r="EF606" s="3" cm="1">
        <f t="array" ref="EF6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"#")*(_xlpm.x&lt;&gt;EE606), _xlpm.x * 10 + _xlpm.d), 0), _xlfn.XLOOKUP(TRUE, ISNUMBER(_xlpm.b), _xlpm.b)))))</f>
        <v>0</v>
      </c>
      <c r="EH606">
        <v>0</v>
      </c>
    </row>
    <row r="607" spans="134:138">
      <c r="ED607">
        <v>500823</v>
      </c>
      <c r="EE607">
        <v>51082</v>
      </c>
      <c r="EF607" s="3" cm="1">
        <f t="array" ref="EF6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"#")*(_xlpm.x&lt;&gt;EE607), _xlpm.x * 10 + _xlpm.d), 0), _xlfn.XLOOKUP(TRUE, ISNUMBER(_xlpm.b), _xlpm.b)))))</f>
        <v>0</v>
      </c>
      <c r="EH607">
        <v>0</v>
      </c>
    </row>
    <row r="608" spans="134:138">
      <c r="ED608">
        <v>510823</v>
      </c>
      <c r="EE608">
        <v>52082</v>
      </c>
      <c r="EF608" s="3" cm="1">
        <f t="array" ref="EF6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"#")*(_xlpm.x&lt;&gt;EE608), _xlpm.x * 10 + _xlpm.d), 0), _xlfn.XLOOKUP(TRUE, ISNUMBER(_xlpm.b), _xlpm.b)))))</f>
        <v>0</v>
      </c>
      <c r="EH608">
        <v>0</v>
      </c>
    </row>
    <row r="609" spans="134:138">
      <c r="ED609">
        <v>520823</v>
      </c>
      <c r="EE609">
        <v>53082</v>
      </c>
      <c r="EF609" s="3" cm="1">
        <f t="array" ref="EF6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"#")*(_xlpm.x&lt;&gt;EE609), _xlpm.x * 10 + _xlpm.d), 0), _xlfn.XLOOKUP(TRUE, ISNUMBER(_xlpm.b), _xlpm.b)))))</f>
        <v>0</v>
      </c>
      <c r="EH609">
        <v>0</v>
      </c>
    </row>
    <row r="610" spans="134:138">
      <c r="ED610">
        <v>530823</v>
      </c>
      <c r="EE610">
        <v>54082</v>
      </c>
      <c r="EF610" s="3" cm="1">
        <f t="array" ref="EF6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"#")*(_xlpm.x&lt;&gt;EE610), _xlpm.x * 10 + _xlpm.d), 0), _xlfn.XLOOKUP(TRUE, ISNUMBER(_xlpm.b), _xlpm.b)))))</f>
        <v>0</v>
      </c>
      <c r="EH610">
        <v>0</v>
      </c>
    </row>
    <row r="611" spans="134:138">
      <c r="ED611">
        <v>540823</v>
      </c>
      <c r="EE611">
        <v>55082</v>
      </c>
      <c r="EF611" s="3" cm="1">
        <f t="array" ref="EF6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"#")*(_xlpm.x&lt;&gt;EE611), _xlpm.x * 10 + _xlpm.d), 0), _xlfn.XLOOKUP(TRUE, ISNUMBER(_xlpm.b), _xlpm.b)))))</f>
        <v>0</v>
      </c>
      <c r="EH611">
        <v>0</v>
      </c>
    </row>
    <row r="612" spans="134:138">
      <c r="ED612">
        <v>550823</v>
      </c>
      <c r="EE612">
        <v>56082</v>
      </c>
      <c r="EF612" s="3" cm="1">
        <f t="array" ref="EF6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"#")*(_xlpm.x&lt;&gt;EE612), _xlpm.x * 10 + _xlpm.d), 0), _xlfn.XLOOKUP(TRUE, ISNUMBER(_xlpm.b), _xlpm.b)))))</f>
        <v>0</v>
      </c>
      <c r="EH612">
        <v>0</v>
      </c>
    </row>
    <row r="613" spans="134:138">
      <c r="ED613">
        <v>560823</v>
      </c>
      <c r="EE613">
        <v>57082</v>
      </c>
      <c r="EF613" s="3" cm="1">
        <f t="array" ref="EF6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"#")*(_xlpm.x&lt;&gt;EE613), _xlpm.x * 10 + _xlpm.d), 0), _xlfn.XLOOKUP(TRUE, ISNUMBER(_xlpm.b), _xlpm.b)))))</f>
        <v>0</v>
      </c>
      <c r="EH613">
        <v>0</v>
      </c>
    </row>
    <row r="614" spans="134:138">
      <c r="ED614">
        <v>570823</v>
      </c>
      <c r="EE614">
        <v>58082</v>
      </c>
      <c r="EF614" s="3" cm="1">
        <f t="array" ref="EF6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"#")*(_xlpm.x&lt;&gt;EE614), _xlpm.x * 10 + _xlpm.d), 0), _xlfn.XLOOKUP(TRUE, ISNUMBER(_xlpm.b), _xlpm.b)))))</f>
        <v>0</v>
      </c>
      <c r="EH614">
        <v>0</v>
      </c>
    </row>
    <row r="615" spans="134:138">
      <c r="ED615">
        <v>580823</v>
      </c>
      <c r="EE615">
        <v>59082</v>
      </c>
      <c r="EF615" s="3" cm="1">
        <f t="array" ref="EF6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"#")*(_xlpm.x&lt;&gt;EE615), _xlpm.x * 10 + _xlpm.d), 0), _xlfn.XLOOKUP(TRUE, ISNUMBER(_xlpm.b), _xlpm.b)))))</f>
        <v>0</v>
      </c>
      <c r="EH615">
        <v>0</v>
      </c>
    </row>
    <row r="616" spans="134:138">
      <c r="ED616">
        <v>590823</v>
      </c>
      <c r="EE616">
        <v>60082</v>
      </c>
      <c r="EF616" s="3" cm="1">
        <f t="array" ref="EF6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"#")*(_xlpm.x&lt;&gt;EE616), _xlpm.x * 10 + _xlpm.d), 0), _xlfn.XLOOKUP(TRUE, ISNUMBER(_xlpm.b), _xlpm.b)))))</f>
        <v>0</v>
      </c>
      <c r="EH616">
        <v>0</v>
      </c>
    </row>
    <row r="617" spans="134:138">
      <c r="ED617">
        <v>600823</v>
      </c>
      <c r="EE617">
        <v>61082</v>
      </c>
      <c r="EF617" s="3" cm="1">
        <f t="array" ref="EF6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"#")*(_xlpm.x&lt;&gt;EE617), _xlpm.x * 10 + _xlpm.d), 0), _xlfn.XLOOKUP(TRUE, ISNUMBER(_xlpm.b), _xlpm.b)))))</f>
        <v>0</v>
      </c>
      <c r="EH617">
        <v>0</v>
      </c>
    </row>
    <row r="618" spans="134:138">
      <c r="ED618">
        <v>610823</v>
      </c>
      <c r="EE618">
        <v>62082</v>
      </c>
      <c r="EF618" s="3" cm="1">
        <f t="array" ref="EF6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"#")*(_xlpm.x&lt;&gt;EE618), _xlpm.x * 10 + _xlpm.d), 0), _xlfn.XLOOKUP(TRUE, ISNUMBER(_xlpm.b), _xlpm.b)))))</f>
        <v>610064</v>
      </c>
      <c r="EH618">
        <v>610064</v>
      </c>
    </row>
    <row r="619" spans="134:138">
      <c r="ED619">
        <v>620823</v>
      </c>
      <c r="EE619">
        <v>63082</v>
      </c>
      <c r="EF619" s="3" cm="1">
        <f t="array" ref="EF6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"#")*(_xlpm.x&lt;&gt;EE619), _xlpm.x * 10 + _xlpm.d), 0), _xlfn.XLOOKUP(TRUE, ISNUMBER(_xlpm.b), _xlpm.b)))))</f>
        <v>0</v>
      </c>
      <c r="EH619">
        <v>0</v>
      </c>
    </row>
    <row r="620" spans="134:138">
      <c r="ED620">
        <v>630823</v>
      </c>
      <c r="EE620">
        <v>64082</v>
      </c>
      <c r="EF620" s="3" cm="1">
        <f t="array" ref="EF6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"#")*(_xlpm.x&lt;&gt;EE620), _xlpm.x * 10 + _xlpm.d), 0), _xlfn.XLOOKUP(TRUE, ISNUMBER(_xlpm.b), _xlpm.b)))))</f>
        <v>0</v>
      </c>
      <c r="EH620">
        <v>0</v>
      </c>
    </row>
    <row r="621" spans="134:138">
      <c r="ED621">
        <v>640823</v>
      </c>
      <c r="EE621">
        <v>65082</v>
      </c>
      <c r="EF621" s="3" cm="1">
        <f t="array" ref="EF6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"#")*(_xlpm.x&lt;&gt;EE621), _xlpm.x * 10 + _xlpm.d), 0), _xlfn.XLOOKUP(TRUE, ISNUMBER(_xlpm.b), _xlpm.b)))))</f>
        <v>0</v>
      </c>
      <c r="EH621">
        <v>0</v>
      </c>
    </row>
    <row r="622" spans="134:138">
      <c r="ED622">
        <v>650823</v>
      </c>
      <c r="EE622">
        <v>66082</v>
      </c>
      <c r="EF622" s="3" cm="1">
        <f t="array" ref="EF6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"#")*(_xlpm.x&lt;&gt;EE622), _xlpm.x * 10 + _xlpm.d), 0), _xlfn.XLOOKUP(TRUE, ISNUMBER(_xlpm.b), _xlpm.b)))))</f>
        <v>0</v>
      </c>
      <c r="EH622">
        <v>0</v>
      </c>
    </row>
    <row r="623" spans="134:138">
      <c r="ED623">
        <v>660823</v>
      </c>
      <c r="EE623">
        <v>67082</v>
      </c>
      <c r="EF623" s="3" cm="1">
        <f t="array" ref="EF6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"#")*(_xlpm.x&lt;&gt;EE623), _xlpm.x * 10 + _xlpm.d), 0), _xlfn.XLOOKUP(TRUE, ISNUMBER(_xlpm.b), _xlpm.b)))))</f>
        <v>0</v>
      </c>
      <c r="EH623">
        <v>0</v>
      </c>
    </row>
    <row r="624" spans="134:138">
      <c r="ED624">
        <v>670823</v>
      </c>
      <c r="EE624">
        <v>69082</v>
      </c>
      <c r="EF624" s="3" cm="1">
        <f t="array" ref="EF6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"#")*(_xlpm.x&lt;&gt;EE624), _xlpm.x * 10 + _xlpm.d), 0), _xlfn.XLOOKUP(TRUE, ISNUMBER(_xlpm.b), _xlpm.b)))))</f>
        <v>0</v>
      </c>
      <c r="EH624">
        <v>0</v>
      </c>
    </row>
    <row r="625" spans="134:138">
      <c r="ED625">
        <v>680823</v>
      </c>
      <c r="EE625">
        <v>70082</v>
      </c>
      <c r="EF625" s="3" cm="1">
        <f t="array" ref="EF6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"#")*(_xlpm.x&lt;&gt;EE625), _xlpm.x * 10 + _xlpm.d), 0), _xlfn.XLOOKUP(TRUE, ISNUMBER(_xlpm.b), _xlpm.b)))))</f>
        <v>0</v>
      </c>
      <c r="EH625">
        <v>0</v>
      </c>
    </row>
    <row r="626" spans="134:138">
      <c r="ED626">
        <v>690823</v>
      </c>
      <c r="EE626">
        <v>71082</v>
      </c>
      <c r="EF626" s="3" cm="1">
        <f t="array" ref="EF6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"#")*(_xlpm.x&lt;&gt;EE626), _xlpm.x * 10 + _xlpm.d), 0), _xlfn.XLOOKUP(TRUE, ISNUMBER(_xlpm.b), _xlpm.b)))))</f>
        <v>0</v>
      </c>
      <c r="EH626">
        <v>0</v>
      </c>
    </row>
    <row r="627" spans="134:138">
      <c r="ED627">
        <v>700823</v>
      </c>
      <c r="EE627">
        <v>72082</v>
      </c>
      <c r="EF627" s="3" cm="1">
        <f t="array" ref="EF6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"#")*(_xlpm.x&lt;&gt;EE627), _xlpm.x * 10 + _xlpm.d), 0), _xlfn.XLOOKUP(TRUE, ISNUMBER(_xlpm.b), _xlpm.b)))))</f>
        <v>0</v>
      </c>
      <c r="EH627">
        <v>0</v>
      </c>
    </row>
    <row r="628" spans="134:138">
      <c r="ED628">
        <v>710823</v>
      </c>
      <c r="EE628">
        <v>73082</v>
      </c>
      <c r="EF628" s="3" cm="1">
        <f t="array" ref="EF6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"#")*(_xlpm.x&lt;&gt;EE628), _xlpm.x * 10 + _xlpm.d), 0), _xlfn.XLOOKUP(TRUE, ISNUMBER(_xlpm.b), _xlpm.b)))))</f>
        <v>0</v>
      </c>
      <c r="EH628">
        <v>0</v>
      </c>
    </row>
    <row r="629" spans="134:138">
      <c r="ED629">
        <v>720823</v>
      </c>
      <c r="EE629">
        <v>74082</v>
      </c>
      <c r="EF629" s="3" cm="1">
        <f t="array" ref="EF6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"#")*(_xlpm.x&lt;&gt;EE629), _xlpm.x * 10 + _xlpm.d), 0), _xlfn.XLOOKUP(TRUE, ISNUMBER(_xlpm.b), _xlpm.b)))))</f>
        <v>290222</v>
      </c>
      <c r="EH629">
        <v>290222</v>
      </c>
    </row>
    <row r="630" spans="134:138">
      <c r="ED630">
        <v>730823</v>
      </c>
      <c r="EE630">
        <v>75082</v>
      </c>
      <c r="EF630" s="3" cm="1">
        <f t="array" ref="EF6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"#")*(_xlpm.x&lt;&gt;EE630), _xlpm.x * 10 + _xlpm.d), 0), _xlfn.XLOOKUP(TRUE, ISNUMBER(_xlpm.b), _xlpm.b)))))</f>
        <v>600512</v>
      </c>
      <c r="EH630">
        <v>600512</v>
      </c>
    </row>
    <row r="631" spans="134:138">
      <c r="ED631">
        <v>740823</v>
      </c>
      <c r="EE631">
        <v>76082</v>
      </c>
      <c r="EF631" s="3" cm="1">
        <f t="array" ref="EF6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"#")*(_xlpm.x&lt;&gt;EE631), _xlpm.x * 10 + _xlpm.d), 0), _xlfn.XLOOKUP(TRUE, ISNUMBER(_xlpm.b), _xlpm.b)))))</f>
        <v>0</v>
      </c>
      <c r="EH631">
        <v>0</v>
      </c>
    </row>
    <row r="632" spans="134:138">
      <c r="ED632">
        <v>750823</v>
      </c>
      <c r="EE632">
        <v>77082</v>
      </c>
      <c r="EF632" s="3" cm="1">
        <f t="array" ref="EF6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"#")*(_xlpm.x&lt;&gt;EE632), _xlpm.x * 10 + _xlpm.d), 0), _xlfn.XLOOKUP(TRUE, ISNUMBER(_xlpm.b), _xlpm.b)))))</f>
        <v>0</v>
      </c>
      <c r="EH632">
        <v>0</v>
      </c>
    </row>
    <row r="633" spans="134:138">
      <c r="ED633">
        <v>760823</v>
      </c>
      <c r="EE633">
        <v>77081</v>
      </c>
      <c r="EF633" s="3" cm="1">
        <f t="array" ref="EF6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"#")*(_xlpm.x&lt;&gt;EE633), _xlpm.x * 10 + _xlpm.d), 0), _xlfn.XLOOKUP(TRUE, ISNUMBER(_xlpm.b), _xlpm.b)))))</f>
        <v>610823</v>
      </c>
      <c r="EH633">
        <v>610823</v>
      </c>
    </row>
    <row r="634" spans="134:138">
      <c r="ED634">
        <v>770823</v>
      </c>
      <c r="EE634">
        <v>77080</v>
      </c>
      <c r="EF634" s="3" cm="1">
        <f t="array" ref="EF6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"#")*(_xlpm.x&lt;&gt;EE634), _xlpm.x * 10 + _xlpm.d), 0), _xlfn.XLOOKUP(TRUE, ISNUMBER(_xlpm.b), _xlpm.b)))))</f>
        <v>0</v>
      </c>
      <c r="EH634">
        <v>0</v>
      </c>
    </row>
    <row r="635" spans="134:138">
      <c r="ED635">
        <v>770814</v>
      </c>
      <c r="EE635">
        <v>77079</v>
      </c>
      <c r="EF635" s="3" cm="1">
        <f t="array" ref="EF6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"#")*(_xlpm.x&lt;&gt;EE635), _xlpm.x * 10 + _xlpm.d), 0), _xlfn.XLOOKUP(TRUE, ISNUMBER(_xlpm.b), _xlpm.b)))))</f>
        <v>0</v>
      </c>
      <c r="EH635">
        <v>0</v>
      </c>
    </row>
    <row r="636" spans="134:138">
      <c r="ED636">
        <v>770804</v>
      </c>
      <c r="EE636">
        <v>77078</v>
      </c>
      <c r="EF636" s="3" cm="1">
        <f t="array" ref="EF6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"#")*(_xlpm.x&lt;&gt;EE636), _xlpm.x * 10 + _xlpm.d), 0), _xlfn.XLOOKUP(TRUE, ISNUMBER(_xlpm.b), _xlpm.b)))))</f>
        <v>570344</v>
      </c>
      <c r="EH636">
        <v>570344</v>
      </c>
    </row>
    <row r="637" spans="134:138">
      <c r="ED637">
        <v>770794</v>
      </c>
      <c r="EE637">
        <v>77077</v>
      </c>
      <c r="EF637" s="3" cm="1">
        <f t="array" ref="EF6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"#")*(_xlpm.x&lt;&gt;EE637), _xlpm.x * 10 + _xlpm.d), 0), _xlfn.XLOOKUP(TRUE, ISNUMBER(_xlpm.b), _xlpm.b)))))</f>
        <v>0</v>
      </c>
      <c r="EH637">
        <v>0</v>
      </c>
    </row>
    <row r="638" spans="134:138">
      <c r="ED638">
        <v>770784</v>
      </c>
      <c r="EE638">
        <v>77076</v>
      </c>
      <c r="EF638" s="3" cm="1">
        <f t="array" ref="EF6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"#")*(_xlpm.x&lt;&gt;EE638), _xlpm.x * 10 + _xlpm.d), 0), _xlfn.XLOOKUP(TRUE, ISNUMBER(_xlpm.b), _xlpm.b)))))</f>
        <v>0</v>
      </c>
      <c r="EH638">
        <v>0</v>
      </c>
    </row>
    <row r="639" spans="134:138">
      <c r="ED639">
        <v>770774</v>
      </c>
      <c r="EE639">
        <v>77075</v>
      </c>
      <c r="EF639" s="3" cm="1">
        <f t="array" ref="EF6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"#")*(_xlpm.x&lt;&gt;EE639), _xlpm.x * 10 + _xlpm.d), 0), _xlfn.XLOOKUP(TRUE, ISNUMBER(_xlpm.b), _xlpm.b)))))</f>
        <v>0</v>
      </c>
      <c r="EH639">
        <v>0</v>
      </c>
    </row>
    <row r="640" spans="134:138">
      <c r="ED640">
        <v>770764</v>
      </c>
      <c r="EE640">
        <v>77074</v>
      </c>
      <c r="EF640" s="3" cm="1">
        <f t="array" ref="EF6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"#")*(_xlpm.x&lt;&gt;EE640), _xlpm.x * 10 + _xlpm.d), 0), _xlfn.XLOOKUP(TRUE, ISNUMBER(_xlpm.b), _xlpm.b)))))</f>
        <v>0</v>
      </c>
      <c r="EH640">
        <v>0</v>
      </c>
    </row>
    <row r="641" spans="134:138">
      <c r="ED641">
        <v>770754</v>
      </c>
      <c r="EE641">
        <v>77073</v>
      </c>
      <c r="EF641" s="3" cm="1">
        <f t="array" ref="EF6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"#")*(_xlpm.x&lt;&gt;EE641), _xlpm.x * 10 + _xlpm.d), 0), _xlfn.XLOOKUP(TRUE, ISNUMBER(_xlpm.b), _xlpm.b)))))</f>
        <v>0</v>
      </c>
      <c r="EH641">
        <v>0</v>
      </c>
    </row>
    <row r="642" spans="134:138">
      <c r="ED642">
        <v>770744</v>
      </c>
      <c r="EE642">
        <v>77072</v>
      </c>
      <c r="EF642" s="3" cm="1">
        <f t="array" ref="EF6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"#")*(_xlpm.x&lt;&gt;EE642), _xlpm.x * 10 + _xlpm.d), 0), _xlfn.XLOOKUP(TRUE, ISNUMBER(_xlpm.b), _xlpm.b)))))</f>
        <v>731283</v>
      </c>
      <c r="EH642">
        <v>731283</v>
      </c>
    </row>
    <row r="643" spans="134:138">
      <c r="ED643">
        <v>770734</v>
      </c>
      <c r="EE643">
        <v>77071</v>
      </c>
      <c r="EF643" s="3" cm="1">
        <f t="array" ref="EF6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"#")*(_xlpm.x&lt;&gt;EE643), _xlpm.x * 10 + _xlpm.d), 0), _xlfn.XLOOKUP(TRUE, ISNUMBER(_xlpm.b), _xlpm.b)))))</f>
        <v>0</v>
      </c>
      <c r="EH643">
        <v>0</v>
      </c>
    </row>
    <row r="644" spans="134:138">
      <c r="ED644">
        <v>770724</v>
      </c>
      <c r="EE644">
        <v>77070</v>
      </c>
      <c r="EF644" s="3" cm="1">
        <f t="array" ref="EF6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"#")*(_xlpm.x&lt;&gt;EE644), _xlpm.x * 10 + _xlpm.d), 0), _xlfn.XLOOKUP(TRUE, ISNUMBER(_xlpm.b), _xlpm.b)))))</f>
        <v>261193</v>
      </c>
      <c r="EH644">
        <v>261193</v>
      </c>
    </row>
    <row r="645" spans="134:138">
      <c r="ED645">
        <v>770714</v>
      </c>
      <c r="EE645">
        <v>77069</v>
      </c>
      <c r="EF645" s="3" cm="1">
        <f t="array" ref="EF6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"#")*(_xlpm.x&lt;&gt;EE645), _xlpm.x * 10 + _xlpm.d), 0), _xlfn.XLOOKUP(TRUE, ISNUMBER(_xlpm.b), _xlpm.b)))))</f>
        <v>0</v>
      </c>
      <c r="EH645">
        <v>0</v>
      </c>
    </row>
    <row r="646" spans="134:138">
      <c r="ED646">
        <v>770704</v>
      </c>
      <c r="EE646">
        <v>77068</v>
      </c>
      <c r="EF646" s="3" cm="1">
        <f t="array" ref="EF6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"#")*(_xlpm.x&lt;&gt;EE646), _xlpm.x * 10 + _xlpm.d), 0), _xlfn.XLOOKUP(TRUE, ISNUMBER(_xlpm.b), _xlpm.b)))))</f>
        <v>0</v>
      </c>
      <c r="EH646">
        <v>0</v>
      </c>
    </row>
    <row r="647" spans="134:138">
      <c r="ED647">
        <v>770694</v>
      </c>
      <c r="EE647">
        <v>77067</v>
      </c>
      <c r="EF647" s="3" cm="1">
        <f t="array" ref="EF6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"#")*(_xlpm.x&lt;&gt;EE647), _xlpm.x * 10 + _xlpm.d), 0), _xlfn.XLOOKUP(TRUE, ISNUMBER(_xlpm.b), _xlpm.b)))))</f>
        <v>0</v>
      </c>
      <c r="EH647">
        <v>0</v>
      </c>
    </row>
    <row r="648" spans="134:138">
      <c r="ED648">
        <v>770684</v>
      </c>
      <c r="EE648">
        <v>77066</v>
      </c>
      <c r="EF648" s="3" cm="1">
        <f t="array" ref="EF6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"#")*(_xlpm.x&lt;&gt;EE648), _xlpm.x * 10 + _xlpm.d), 0), _xlfn.XLOOKUP(TRUE, ISNUMBER(_xlpm.b), _xlpm.b)))))</f>
        <v>0</v>
      </c>
      <c r="EH648">
        <v>0</v>
      </c>
    </row>
    <row r="649" spans="134:138">
      <c r="ED649">
        <v>770674</v>
      </c>
      <c r="EE649">
        <v>77065</v>
      </c>
      <c r="EF649" s="3" cm="1">
        <f t="array" ref="EF6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"#")*(_xlpm.x&lt;&gt;EE649), _xlpm.x * 10 + _xlpm.d), 0), _xlfn.XLOOKUP(TRUE, ISNUMBER(_xlpm.b), _xlpm.b)))))</f>
        <v>690461</v>
      </c>
      <c r="EH649">
        <v>690461</v>
      </c>
    </row>
    <row r="650" spans="134:138">
      <c r="ED650">
        <v>770664</v>
      </c>
      <c r="EE650">
        <v>77064</v>
      </c>
      <c r="EF650" s="3" cm="1">
        <f t="array" ref="EF6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"#")*(_xlpm.x&lt;&gt;EE650), _xlpm.x * 10 + _xlpm.d), 0), _xlfn.XLOOKUP(TRUE, ISNUMBER(_xlpm.b), _xlpm.b)))))</f>
        <v>0</v>
      </c>
      <c r="EH650">
        <v>0</v>
      </c>
    </row>
    <row r="651" spans="134:138">
      <c r="ED651">
        <v>770654</v>
      </c>
      <c r="EE651">
        <v>77063</v>
      </c>
      <c r="EF651" s="3" cm="1">
        <f t="array" ref="EF6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"#")*(_xlpm.x&lt;&gt;EE651), _xlpm.x * 10 + _xlpm.d), 0), _xlfn.XLOOKUP(TRUE, ISNUMBER(_xlpm.b), _xlpm.b)))))</f>
        <v>740574</v>
      </c>
      <c r="EH651">
        <v>740574</v>
      </c>
    </row>
    <row r="652" spans="134:138">
      <c r="ED652">
        <v>770644</v>
      </c>
      <c r="EE652">
        <v>77062</v>
      </c>
      <c r="EF652" s="3" cm="1">
        <f t="array" ref="EF6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"#")*(_xlpm.x&lt;&gt;EE652), _xlpm.x * 10 + _xlpm.d), 0), _xlfn.XLOOKUP(TRUE, ISNUMBER(_xlpm.b), _xlpm.b)))))</f>
        <v>0</v>
      </c>
      <c r="EH652">
        <v>0</v>
      </c>
    </row>
    <row r="653" spans="134:138">
      <c r="ED653">
        <v>770634</v>
      </c>
      <c r="EE653">
        <v>77061</v>
      </c>
      <c r="EF653" s="3" cm="1">
        <f t="array" ref="EF6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"#")*(_xlpm.x&lt;&gt;EE653), _xlpm.x * 10 + _xlpm.d), 0), _xlfn.XLOOKUP(TRUE, ISNUMBER(_xlpm.b), _xlpm.b)))))</f>
        <v>0</v>
      </c>
      <c r="EH653">
        <v>0</v>
      </c>
    </row>
    <row r="654" spans="134:138">
      <c r="ED654">
        <v>770624</v>
      </c>
      <c r="EE654">
        <v>77060</v>
      </c>
      <c r="EF654" s="3" cm="1">
        <f t="array" ref="EF6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"#")*(_xlpm.x&lt;&gt;EE654), _xlpm.x * 10 + _xlpm.d), 0), _xlfn.XLOOKUP(TRUE, ISNUMBER(_xlpm.b), _xlpm.b)))))</f>
        <v>0</v>
      </c>
      <c r="EH654">
        <v>0</v>
      </c>
    </row>
    <row r="655" spans="134:138">
      <c r="ED655">
        <v>770614</v>
      </c>
      <c r="EE655">
        <v>77059</v>
      </c>
      <c r="EF655" s="3" cm="1">
        <f t="array" ref="EF6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"#")*(_xlpm.x&lt;&gt;EE655), _xlpm.x * 10 + _xlpm.d), 0), _xlfn.XLOOKUP(TRUE, ISNUMBER(_xlpm.b), _xlpm.b)))))</f>
        <v>0</v>
      </c>
      <c r="EH655">
        <v>0</v>
      </c>
    </row>
    <row r="656" spans="134:138">
      <c r="ED656">
        <v>770604</v>
      </c>
      <c r="EE656">
        <v>77058</v>
      </c>
      <c r="EF656" s="3" cm="1">
        <f t="array" ref="EF6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"#")*(_xlpm.x&lt;&gt;EE656), _xlpm.x * 10 + _xlpm.d), 0), _xlfn.XLOOKUP(TRUE, ISNUMBER(_xlpm.b), _xlpm.b)))))</f>
        <v>0</v>
      </c>
      <c r="EH656">
        <v>0</v>
      </c>
    </row>
    <row r="657" spans="134:138">
      <c r="ED657">
        <v>770594</v>
      </c>
      <c r="EE657">
        <v>77057</v>
      </c>
      <c r="EF657" s="3" cm="1">
        <f t="array" ref="EF6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"#")*(_xlpm.x&lt;&gt;EE657), _xlpm.x * 10 + _xlpm.d), 0), _xlfn.XLOOKUP(TRUE, ISNUMBER(_xlpm.b), _xlpm.b)))))</f>
        <v>0</v>
      </c>
      <c r="EH657">
        <v>0</v>
      </c>
    </row>
    <row r="658" spans="134:138">
      <c r="ED658">
        <v>770584</v>
      </c>
      <c r="EE658">
        <v>77056</v>
      </c>
      <c r="EF658" s="3" cm="1">
        <f t="array" ref="EF6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"#")*(_xlpm.x&lt;&gt;EE658), _xlpm.x * 10 + _xlpm.d), 0), _xlfn.XLOOKUP(TRUE, ISNUMBER(_xlpm.b), _xlpm.b)))))</f>
        <v>0</v>
      </c>
      <c r="EH658">
        <v>0</v>
      </c>
    </row>
    <row r="659" spans="134:138">
      <c r="ED659">
        <v>770574</v>
      </c>
      <c r="EE659">
        <v>77055</v>
      </c>
      <c r="EF659" s="3" cm="1">
        <f t="array" ref="EF6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"#")*(_xlpm.x&lt;&gt;EE659), _xlpm.x * 10 + _xlpm.d), 0), _xlfn.XLOOKUP(TRUE, ISNUMBER(_xlpm.b), _xlpm.b)))))</f>
        <v>0</v>
      </c>
      <c r="EH659">
        <v>0</v>
      </c>
    </row>
    <row r="660" spans="134:138">
      <c r="ED660">
        <v>770564</v>
      </c>
      <c r="EE660">
        <v>77054</v>
      </c>
      <c r="EF660" s="3" cm="1">
        <f t="array" ref="EF6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"#")*(_xlpm.x&lt;&gt;EE660), _xlpm.x * 10 + _xlpm.d), 0), _xlfn.XLOOKUP(TRUE, ISNUMBER(_xlpm.b), _xlpm.b)))))</f>
        <v>0</v>
      </c>
      <c r="EH660">
        <v>0</v>
      </c>
    </row>
    <row r="661" spans="134:138">
      <c r="ED661">
        <v>770554</v>
      </c>
      <c r="EE661">
        <v>77053</v>
      </c>
      <c r="EF661" s="3" cm="1">
        <f t="array" ref="EF6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"#")*(_xlpm.x&lt;&gt;EE661), _xlpm.x * 10 + _xlpm.d), 0), _xlfn.XLOOKUP(TRUE, ISNUMBER(_xlpm.b), _xlpm.b)))))</f>
        <v>0</v>
      </c>
      <c r="EH661">
        <v>0</v>
      </c>
    </row>
    <row r="662" spans="134:138">
      <c r="ED662">
        <v>770544</v>
      </c>
      <c r="EE662">
        <v>77052</v>
      </c>
      <c r="EF662" s="3" cm="1">
        <f t="array" ref="EF6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"#")*(_xlpm.x&lt;&gt;EE662), _xlpm.x * 10 + _xlpm.d), 0), _xlfn.XLOOKUP(TRUE, ISNUMBER(_xlpm.b), _xlpm.b)))))</f>
        <v>0</v>
      </c>
      <c r="EH662">
        <v>0</v>
      </c>
    </row>
    <row r="663" spans="134:138">
      <c r="ED663">
        <v>770534</v>
      </c>
      <c r="EE663">
        <v>77050</v>
      </c>
      <c r="EF663" s="3" cm="1">
        <f t="array" ref="EF6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"#")*(_xlpm.x&lt;&gt;EE663), _xlpm.x * 10 + _xlpm.d), 0), _xlfn.XLOOKUP(TRUE, ISNUMBER(_xlpm.b), _xlpm.b)))))</f>
        <v>750381</v>
      </c>
      <c r="EH663">
        <v>750381</v>
      </c>
    </row>
    <row r="664" spans="134:138">
      <c r="ED664">
        <v>770524</v>
      </c>
      <c r="EE664">
        <v>77049</v>
      </c>
      <c r="EF664" s="3" cm="1">
        <f t="array" ref="EF6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"#")*(_xlpm.x&lt;&gt;EE664), _xlpm.x * 10 + _xlpm.d), 0), _xlfn.XLOOKUP(TRUE, ISNUMBER(_xlpm.b), _xlpm.b)))))</f>
        <v>0</v>
      </c>
      <c r="EH664">
        <v>0</v>
      </c>
    </row>
    <row r="665" spans="134:138">
      <c r="ED665">
        <v>770514</v>
      </c>
      <c r="EE665">
        <v>77048</v>
      </c>
      <c r="EF665" s="3" cm="1">
        <f t="array" ref="EF6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"#")*(_xlpm.x&lt;&gt;EE665), _xlpm.x * 10 + _xlpm.d), 0), _xlfn.XLOOKUP(TRUE, ISNUMBER(_xlpm.b), _xlpm.b)))))</f>
        <v>0</v>
      </c>
      <c r="EH665">
        <v>0</v>
      </c>
    </row>
    <row r="666" spans="134:138">
      <c r="ED666">
        <v>770504</v>
      </c>
      <c r="EE666">
        <v>77047</v>
      </c>
      <c r="EF666" s="3" cm="1">
        <f t="array" ref="EF6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"#")*(_xlpm.x&lt;&gt;EE666), _xlpm.x * 10 + _xlpm.d), 0), _xlfn.XLOOKUP(TRUE, ISNUMBER(_xlpm.b), _xlpm.b)))))</f>
        <v>820953</v>
      </c>
      <c r="EH666">
        <v>820953</v>
      </c>
    </row>
    <row r="667" spans="134:138">
      <c r="ED667">
        <v>770494</v>
      </c>
      <c r="EE667">
        <v>77046</v>
      </c>
      <c r="EF667" s="3" cm="1">
        <f t="array" ref="EF6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"#")*(_xlpm.x&lt;&gt;EE667), _xlpm.x * 10 + _xlpm.d), 0), _xlfn.XLOOKUP(TRUE, ISNUMBER(_xlpm.b), _xlpm.b)))))</f>
        <v>0</v>
      </c>
      <c r="EH667">
        <v>0</v>
      </c>
    </row>
    <row r="668" spans="134:138">
      <c r="ED668">
        <v>770484</v>
      </c>
      <c r="EE668">
        <v>77045</v>
      </c>
      <c r="EF668" s="3" cm="1">
        <f t="array" ref="EF6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"#")*(_xlpm.x&lt;&gt;EE668), _xlpm.x * 10 + _xlpm.d), 0), _xlfn.XLOOKUP(TRUE, ISNUMBER(_xlpm.b), _xlpm.b)))))</f>
        <v>610461</v>
      </c>
      <c r="EH668">
        <v>610461</v>
      </c>
    </row>
    <row r="669" spans="134:138">
      <c r="ED669">
        <v>770474</v>
      </c>
      <c r="EE669">
        <v>77044</v>
      </c>
      <c r="EF669" s="3" cm="1">
        <f t="array" ref="EF6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"#")*(_xlpm.x&lt;&gt;EE669), _xlpm.x * 10 + _xlpm.d), 0), _xlfn.XLOOKUP(TRUE, ISNUMBER(_xlpm.b), _xlpm.b)))))</f>
        <v>0</v>
      </c>
      <c r="EH669">
        <v>0</v>
      </c>
    </row>
    <row r="670" spans="134:138">
      <c r="ED670">
        <v>770464</v>
      </c>
      <c r="EE670">
        <v>77043</v>
      </c>
      <c r="EF670" s="3" cm="1">
        <f t="array" ref="EF6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"#")*(_xlpm.x&lt;&gt;EE670), _xlpm.x * 10 + _xlpm.d), 0), _xlfn.XLOOKUP(TRUE, ISNUMBER(_xlpm.b), _xlpm.b)))))</f>
        <v>0</v>
      </c>
      <c r="EH670">
        <v>0</v>
      </c>
    </row>
    <row r="671" spans="134:138">
      <c r="ED671">
        <v>770454</v>
      </c>
      <c r="EE671">
        <v>77042</v>
      </c>
      <c r="EF671" s="3" cm="1">
        <f t="array" ref="EF6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"#")*(_xlpm.x&lt;&gt;EE671), _xlpm.x * 10 + _xlpm.d), 0), _xlfn.XLOOKUP(TRUE, ISNUMBER(_xlpm.b), _xlpm.b)))))</f>
        <v>0</v>
      </c>
      <c r="EH671">
        <v>0</v>
      </c>
    </row>
    <row r="672" spans="134:138">
      <c r="ED672">
        <v>770444</v>
      </c>
      <c r="EE672">
        <v>76042</v>
      </c>
      <c r="EF672" s="3" cm="1">
        <f t="array" ref="EF6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"#")*(_xlpm.x&lt;&gt;EE672), _xlpm.x * 10 + _xlpm.d), 0), _xlfn.XLOOKUP(TRUE, ISNUMBER(_xlpm.b), _xlpm.b)))))</f>
        <v>0</v>
      </c>
      <c r="EH672">
        <v>0</v>
      </c>
    </row>
    <row r="673" spans="134:138">
      <c r="ED673">
        <v>770434</v>
      </c>
      <c r="EE673">
        <v>75042</v>
      </c>
      <c r="EF673" s="3" cm="1">
        <f t="array" ref="EF6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"#")*(_xlpm.x&lt;&gt;EE673), _xlpm.x * 10 + _xlpm.d), 0), _xlfn.XLOOKUP(TRUE, ISNUMBER(_xlpm.b), _xlpm.b)))))</f>
        <v>0</v>
      </c>
      <c r="EH673">
        <v>0</v>
      </c>
    </row>
    <row r="674" spans="134:138">
      <c r="ED674">
        <v>770424</v>
      </c>
      <c r="EE674">
        <v>74042</v>
      </c>
      <c r="EF674" s="3" cm="1">
        <f t="array" ref="EF6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"#")*(_xlpm.x&lt;&gt;EE674), _xlpm.x * 10 + _xlpm.d), 0), _xlfn.XLOOKUP(TRUE, ISNUMBER(_xlpm.b), _xlpm.b)))))</f>
        <v>0</v>
      </c>
      <c r="EH674">
        <v>0</v>
      </c>
    </row>
    <row r="675" spans="134:138">
      <c r="ED675">
        <v>760421</v>
      </c>
      <c r="EE675">
        <v>73042</v>
      </c>
      <c r="EF675" s="3" cm="1">
        <f t="array" ref="EF6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"#")*(_xlpm.x&lt;&gt;EE675), _xlpm.x * 10 + _xlpm.d), 0), _xlfn.XLOOKUP(TRUE, ISNUMBER(_xlpm.b), _xlpm.b)))))</f>
        <v>750424</v>
      </c>
      <c r="EH675">
        <v>750424</v>
      </c>
    </row>
    <row r="676" spans="134:138">
      <c r="ED676">
        <v>750421</v>
      </c>
      <c r="EE676">
        <v>72042</v>
      </c>
      <c r="EF676" s="3" cm="1">
        <f t="array" ref="EF6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"#")*(_xlpm.x&lt;&gt;EE676), _xlpm.x * 10 + _xlpm.d), 0), _xlfn.XLOOKUP(TRUE, ISNUMBER(_xlpm.b), _xlpm.b)))))</f>
        <v>0</v>
      </c>
      <c r="EH676">
        <v>0</v>
      </c>
    </row>
    <row r="677" spans="134:138">
      <c r="ED677">
        <v>740421</v>
      </c>
      <c r="EE677">
        <v>70042</v>
      </c>
      <c r="EF677" s="3" cm="1">
        <f t="array" ref="EF6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"#")*(_xlpm.x&lt;&gt;EE677), _xlpm.x * 10 + _xlpm.d), 0), _xlfn.XLOOKUP(TRUE, ISNUMBER(_xlpm.b), _xlpm.b)))))</f>
        <v>0</v>
      </c>
      <c r="EH677">
        <v>0</v>
      </c>
    </row>
    <row r="678" spans="134:138">
      <c r="ED678">
        <v>730421</v>
      </c>
      <c r="EE678">
        <v>70043</v>
      </c>
      <c r="EF678" s="3" cm="1">
        <f t="array" ref="EF6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"#")*(_xlpm.x&lt;&gt;EE678), _xlpm.x * 10 + _xlpm.d), 0), _xlfn.XLOOKUP(TRUE, ISNUMBER(_xlpm.b), _xlpm.b)))))</f>
        <v>0</v>
      </c>
      <c r="EH678">
        <v>0</v>
      </c>
    </row>
    <row r="679" spans="134:138">
      <c r="ED679">
        <v>720421</v>
      </c>
      <c r="EE679">
        <v>70044</v>
      </c>
      <c r="EF679" s="3" cm="1">
        <f t="array" ref="EF6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"#")*(_xlpm.x&lt;&gt;EE679), _xlpm.x * 10 + _xlpm.d), 0), _xlfn.XLOOKUP(TRUE, ISNUMBER(_xlpm.b), _xlpm.b)))))</f>
        <v>0</v>
      </c>
      <c r="EH679">
        <v>0</v>
      </c>
    </row>
    <row r="680" spans="134:138">
      <c r="ED680">
        <v>710421</v>
      </c>
      <c r="EE680">
        <v>70045</v>
      </c>
      <c r="EF680" s="3" cm="1">
        <f t="array" ref="EF6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"#")*(_xlpm.x&lt;&gt;EE680), _xlpm.x * 10 + _xlpm.d), 0), _xlfn.XLOOKUP(TRUE, ISNUMBER(_xlpm.b), _xlpm.b)))))</f>
        <v>710421</v>
      </c>
      <c r="EH680">
        <v>710421</v>
      </c>
    </row>
    <row r="681" spans="134:138">
      <c r="ED681">
        <v>700421</v>
      </c>
      <c r="EE681">
        <v>70046</v>
      </c>
      <c r="EF681" s="3" cm="1">
        <f t="array" ref="EF6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"#")*(_xlpm.x&lt;&gt;EE681), _xlpm.x * 10 + _xlpm.d), 0), _xlfn.XLOOKUP(TRUE, ISNUMBER(_xlpm.b), _xlpm.b)))))</f>
        <v>0</v>
      </c>
      <c r="EH681">
        <v>0</v>
      </c>
    </row>
    <row r="682" spans="134:138">
      <c r="ED682">
        <v>700432</v>
      </c>
      <c r="EE682">
        <v>70047</v>
      </c>
      <c r="EF682" s="3" cm="1">
        <f t="array" ref="EF6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"#")*(_xlpm.x&lt;&gt;EE682), _xlpm.x * 10 + _xlpm.d), 0), _xlfn.XLOOKUP(TRUE, ISNUMBER(_xlpm.b), _xlpm.b)))))</f>
        <v>0</v>
      </c>
      <c r="EH682">
        <v>0</v>
      </c>
    </row>
    <row r="683" spans="134:138">
      <c r="ED683">
        <v>700442</v>
      </c>
      <c r="EE683">
        <v>70048</v>
      </c>
      <c r="EF683" s="3" cm="1">
        <f t="array" ref="EF6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"#")*(_xlpm.x&lt;&gt;EE683), _xlpm.x * 10 + _xlpm.d), 0), _xlfn.XLOOKUP(TRUE, ISNUMBER(_xlpm.b), _xlpm.b)))))</f>
        <v>0</v>
      </c>
      <c r="EH683">
        <v>0</v>
      </c>
    </row>
    <row r="684" spans="134:138">
      <c r="ED684">
        <v>700452</v>
      </c>
      <c r="EE684">
        <v>70049</v>
      </c>
      <c r="EF684" s="3" cm="1">
        <f t="array" ref="EF6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"#")*(_xlpm.x&lt;&gt;EE684), _xlpm.x * 10 + _xlpm.d), 0), _xlfn.XLOOKUP(TRUE, ISNUMBER(_xlpm.b), _xlpm.b)))))</f>
        <v>0</v>
      </c>
      <c r="EH684">
        <v>0</v>
      </c>
    </row>
    <row r="685" spans="134:138">
      <c r="ED685">
        <v>700462</v>
      </c>
      <c r="EE685">
        <v>70052</v>
      </c>
      <c r="EF685" s="3" cm="1">
        <f t="array" ref="EF6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"#")*(_xlpm.x&lt;&gt;EE685), _xlpm.x * 10 + _xlpm.d), 0), _xlfn.XLOOKUP(TRUE, ISNUMBER(_xlpm.b), _xlpm.b)))))</f>
        <v>0</v>
      </c>
      <c r="EH685">
        <v>0</v>
      </c>
    </row>
    <row r="686" spans="134:138">
      <c r="ED686">
        <v>700472</v>
      </c>
      <c r="EE686">
        <v>70053</v>
      </c>
      <c r="EF686" s="3" cm="1">
        <f t="array" ref="EF6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"#")*(_xlpm.x&lt;&gt;EE686), _xlpm.x * 10 + _xlpm.d), 0), _xlfn.XLOOKUP(TRUE, ISNUMBER(_xlpm.b), _xlpm.b)))))</f>
        <v>0</v>
      </c>
      <c r="EH686">
        <v>0</v>
      </c>
    </row>
    <row r="687" spans="134:138">
      <c r="ED687">
        <v>700482</v>
      </c>
      <c r="EE687">
        <v>70054</v>
      </c>
      <c r="EF687" s="3" cm="1">
        <f t="array" ref="EF6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"#")*(_xlpm.x&lt;&gt;EE687), _xlpm.x * 10 + _xlpm.d), 0), _xlfn.XLOOKUP(TRUE, ISNUMBER(_xlpm.b), _xlpm.b)))))</f>
        <v>0</v>
      </c>
      <c r="EH687">
        <v>0</v>
      </c>
    </row>
    <row r="688" spans="134:138">
      <c r="ED688">
        <v>700492</v>
      </c>
      <c r="EE688">
        <v>70055</v>
      </c>
      <c r="EF688" s="3" cm="1">
        <f t="array" ref="EF6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"#")*(_xlpm.x&lt;&gt;EE688), _xlpm.x * 10 + _xlpm.d), 0), _xlfn.XLOOKUP(TRUE, ISNUMBER(_xlpm.b), _xlpm.b)))))</f>
        <v>0</v>
      </c>
      <c r="EH688">
        <v>0</v>
      </c>
    </row>
    <row r="689" spans="134:138">
      <c r="ED689">
        <v>700502</v>
      </c>
      <c r="EE689">
        <v>70056</v>
      </c>
      <c r="EF689" s="3" cm="1">
        <f t="array" ref="EF6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"#")*(_xlpm.x&lt;&gt;EE689), _xlpm.x * 10 + _xlpm.d), 0), _xlfn.XLOOKUP(TRUE, ISNUMBER(_xlpm.b), _xlpm.b)))))</f>
        <v>0</v>
      </c>
      <c r="EH689">
        <v>0</v>
      </c>
    </row>
    <row r="690" spans="134:138">
      <c r="ED690">
        <v>700512</v>
      </c>
      <c r="EE690">
        <v>70057</v>
      </c>
      <c r="EF690" s="3" cm="1">
        <f t="array" ref="EF6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"#")*(_xlpm.x&lt;&gt;EE690), _xlpm.x * 10 + _xlpm.d), 0), _xlfn.XLOOKUP(TRUE, ISNUMBER(_xlpm.b), _xlpm.b)))))</f>
        <v>0</v>
      </c>
      <c r="EH690">
        <v>0</v>
      </c>
    </row>
    <row r="691" spans="134:138">
      <c r="ED691">
        <v>700522</v>
      </c>
      <c r="EE691">
        <v>70058</v>
      </c>
      <c r="EF691" s="3" cm="1">
        <f t="array" ref="EF6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"#")*(_xlpm.x&lt;&gt;EE691), _xlpm.x * 10 + _xlpm.d), 0), _xlfn.XLOOKUP(TRUE, ISNUMBER(_xlpm.b), _xlpm.b)))))</f>
        <v>0</v>
      </c>
      <c r="EH691">
        <v>0</v>
      </c>
    </row>
    <row r="692" spans="134:138">
      <c r="ED692">
        <v>700532</v>
      </c>
      <c r="EE692">
        <v>70059</v>
      </c>
      <c r="EF692" s="3" cm="1">
        <f t="array" ref="EF6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"#")*(_xlpm.x&lt;&gt;EE692), _xlpm.x * 10 + _xlpm.d), 0), _xlfn.XLOOKUP(TRUE, ISNUMBER(_xlpm.b), _xlpm.b)))))</f>
        <v>0</v>
      </c>
      <c r="EH692">
        <v>0</v>
      </c>
    </row>
    <row r="693" spans="134:138">
      <c r="ED693">
        <v>700542</v>
      </c>
      <c r="EE693">
        <v>70060</v>
      </c>
      <c r="EF693" s="3" cm="1">
        <f t="array" ref="EF6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"#")*(_xlpm.x&lt;&gt;EE693), _xlpm.x * 10 + _xlpm.d), 0), _xlfn.XLOOKUP(TRUE, ISNUMBER(_xlpm.b), _xlpm.b)))))</f>
        <v>0</v>
      </c>
      <c r="EH693">
        <v>0</v>
      </c>
    </row>
    <row r="694" spans="134:138">
      <c r="ED694">
        <v>700552</v>
      </c>
      <c r="EE694">
        <v>70061</v>
      </c>
      <c r="EF694" s="3" cm="1">
        <f t="array" ref="EF6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"#")*(_xlpm.x&lt;&gt;EE694), _xlpm.x * 10 + _xlpm.d), 0), _xlfn.XLOOKUP(TRUE, ISNUMBER(_xlpm.b), _xlpm.b)))))</f>
        <v>700432</v>
      </c>
      <c r="EH694">
        <v>700432</v>
      </c>
    </row>
    <row r="695" spans="134:138">
      <c r="ED695">
        <v>700562</v>
      </c>
      <c r="EE695">
        <v>70062</v>
      </c>
      <c r="EF695" s="3" cm="1">
        <f t="array" ref="EF6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"#")*(_xlpm.x&lt;&gt;EE695), _xlpm.x * 10 + _xlpm.d), 0), _xlfn.XLOOKUP(TRUE, ISNUMBER(_xlpm.b), _xlpm.b)))))</f>
        <v>0</v>
      </c>
      <c r="EH695">
        <v>0</v>
      </c>
    </row>
    <row r="696" spans="134:138">
      <c r="ED696">
        <v>700572</v>
      </c>
      <c r="EE696">
        <v>70063</v>
      </c>
      <c r="EF696" s="3" cm="1">
        <f t="array" ref="EF6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"#")*(_xlpm.x&lt;&gt;EE696), _xlpm.x * 10 + _xlpm.d), 0), _xlfn.XLOOKUP(TRUE, ISNUMBER(_xlpm.b), _xlpm.b)))))</f>
        <v>0</v>
      </c>
      <c r="EH696">
        <v>0</v>
      </c>
    </row>
    <row r="697" spans="134:138">
      <c r="ED697">
        <v>700582</v>
      </c>
      <c r="EE697">
        <v>70064</v>
      </c>
      <c r="EF697" s="3" cm="1">
        <f t="array" ref="EF6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"#")*(_xlpm.x&lt;&gt;EE697), _xlpm.x * 10 + _xlpm.d), 0), _xlfn.XLOOKUP(TRUE, ISNUMBER(_xlpm.b), _xlpm.b)))))</f>
        <v>600572</v>
      </c>
      <c r="EH697">
        <v>600572</v>
      </c>
    </row>
    <row r="698" spans="134:138">
      <c r="ED698">
        <v>700592</v>
      </c>
      <c r="EE698">
        <v>70065</v>
      </c>
      <c r="EF698" s="3" cm="1">
        <f t="array" ref="EF6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"#")*(_xlpm.x&lt;&gt;EE698), _xlpm.x * 10 + _xlpm.d), 0), _xlfn.XLOOKUP(TRUE, ISNUMBER(_xlpm.b), _xlpm.b)))))</f>
        <v>0</v>
      </c>
      <c r="EH698">
        <v>0</v>
      </c>
    </row>
    <row r="699" spans="134:138">
      <c r="ED699">
        <v>700602</v>
      </c>
      <c r="EE699">
        <v>70066</v>
      </c>
      <c r="EF699" s="3" cm="1">
        <f t="array" ref="EF6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"#")*(_xlpm.x&lt;&gt;EE699), _xlpm.x * 10 + _xlpm.d), 0), _xlfn.XLOOKUP(TRUE, ISNUMBER(_xlpm.b), _xlpm.b)))))</f>
        <v>0</v>
      </c>
      <c r="EH699">
        <v>0</v>
      </c>
    </row>
    <row r="700" spans="134:138">
      <c r="ED700">
        <v>700612</v>
      </c>
      <c r="EE700">
        <v>70067</v>
      </c>
      <c r="EF700" s="3" cm="1">
        <f t="array" ref="EF7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"#")*(_xlpm.x&lt;&gt;EE700), _xlpm.x * 10 + _xlpm.d), 0), _xlfn.XLOOKUP(TRUE, ISNUMBER(_xlpm.b), _xlpm.b)))))</f>
        <v>0</v>
      </c>
      <c r="EH700">
        <v>0</v>
      </c>
    </row>
    <row r="701" spans="134:138">
      <c r="ED701">
        <v>700622</v>
      </c>
      <c r="EE701">
        <v>70068</v>
      </c>
      <c r="EF701" s="3" cm="1">
        <f t="array" ref="EF7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"#")*(_xlpm.x&lt;&gt;EE701), _xlpm.x * 10 + _xlpm.d), 0), _xlfn.XLOOKUP(TRUE, ISNUMBER(_xlpm.b), _xlpm.b)))))</f>
        <v>0</v>
      </c>
      <c r="EH701">
        <v>0</v>
      </c>
    </row>
    <row r="702" spans="134:138">
      <c r="ED702">
        <v>700632</v>
      </c>
      <c r="EE702">
        <v>70069</v>
      </c>
      <c r="EF702" s="3" cm="1">
        <f t="array" ref="EF7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"#")*(_xlpm.x&lt;&gt;EE702), _xlpm.x * 10 + _xlpm.d), 0), _xlfn.XLOOKUP(TRUE, ISNUMBER(_xlpm.b), _xlpm.b)))))</f>
        <v>600472</v>
      </c>
      <c r="EH702">
        <v>600472</v>
      </c>
    </row>
    <row r="703" spans="134:138">
      <c r="ED703">
        <v>700642</v>
      </c>
      <c r="EE703">
        <v>70070</v>
      </c>
      <c r="EF703" s="3" cm="1">
        <f t="array" ref="EF7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"#")*(_xlpm.x&lt;&gt;EE703), _xlpm.x * 10 + _xlpm.d), 0), _xlfn.XLOOKUP(TRUE, ISNUMBER(_xlpm.b), _xlpm.b)))))</f>
        <v>610461</v>
      </c>
      <c r="EH703">
        <v>610461</v>
      </c>
    </row>
    <row r="704" spans="134:138">
      <c r="ED704">
        <v>700652</v>
      </c>
      <c r="EE704">
        <v>70071</v>
      </c>
      <c r="EF704" s="3" cm="1">
        <f t="array" ref="EF7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"#")*(_xlpm.x&lt;&gt;EE704), _xlpm.x * 10 + _xlpm.d), 0), _xlfn.XLOOKUP(TRUE, ISNUMBER(_xlpm.b), _xlpm.b)))))</f>
        <v>0</v>
      </c>
      <c r="EH704">
        <v>0</v>
      </c>
    </row>
    <row r="705" spans="134:138">
      <c r="ED705">
        <v>700662</v>
      </c>
      <c r="EE705">
        <v>70072</v>
      </c>
      <c r="EF705" s="3" cm="1">
        <f t="array" ref="EF7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"#")*(_xlpm.x&lt;&gt;EE705), _xlpm.x * 10 + _xlpm.d), 0), _xlfn.XLOOKUP(TRUE, ISNUMBER(_xlpm.b), _xlpm.b)))))</f>
        <v>1200471</v>
      </c>
      <c r="EH705">
        <v>1200471</v>
      </c>
    </row>
    <row r="706" spans="134:138">
      <c r="ED706">
        <v>700672</v>
      </c>
      <c r="EE706">
        <v>70073</v>
      </c>
      <c r="EF706" s="3" cm="1">
        <f t="array" ref="EF7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"#")*(_xlpm.x&lt;&gt;EE706), _xlpm.x * 10 + _xlpm.d), 0), _xlfn.XLOOKUP(TRUE, ISNUMBER(_xlpm.b), _xlpm.b)))))</f>
        <v>0</v>
      </c>
      <c r="EH706">
        <v>0</v>
      </c>
    </row>
    <row r="707" spans="134:138">
      <c r="ED707">
        <v>700682</v>
      </c>
      <c r="EE707">
        <v>70074</v>
      </c>
      <c r="EF707" s="3" cm="1">
        <f t="array" ref="EF7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"#")*(_xlpm.x&lt;&gt;EE707), _xlpm.x * 10 + _xlpm.d), 0), _xlfn.XLOOKUP(TRUE, ISNUMBER(_xlpm.b), _xlpm.b)))))</f>
        <v>0</v>
      </c>
      <c r="EH707">
        <v>0</v>
      </c>
    </row>
    <row r="708" spans="134:138">
      <c r="ED708">
        <v>700692</v>
      </c>
      <c r="EE708">
        <v>70075</v>
      </c>
      <c r="EF708" s="3" cm="1">
        <f t="array" ref="EF7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"#")*(_xlpm.x&lt;&gt;EE708), _xlpm.x * 10 + _xlpm.d), 0), _xlfn.XLOOKUP(TRUE, ISNUMBER(_xlpm.b), _xlpm.b)))))</f>
        <v>0</v>
      </c>
      <c r="EH708">
        <v>0</v>
      </c>
    </row>
    <row r="709" spans="134:138">
      <c r="ED709">
        <v>700702</v>
      </c>
      <c r="EE709">
        <v>70076</v>
      </c>
      <c r="EF709" s="3" cm="1">
        <f t="array" ref="EF7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"#")*(_xlpm.x&lt;&gt;EE709), _xlpm.x * 10 + _xlpm.d), 0), _xlfn.XLOOKUP(TRUE, ISNUMBER(_xlpm.b), _xlpm.b)))))</f>
        <v>0</v>
      </c>
      <c r="EH709">
        <v>0</v>
      </c>
    </row>
    <row r="710" spans="134:138">
      <c r="ED710">
        <v>700712</v>
      </c>
      <c r="EE710">
        <v>71076</v>
      </c>
      <c r="EF710" s="3" cm="1">
        <f t="array" ref="EF7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"#")*(_xlpm.x&lt;&gt;EE710), _xlpm.x * 10 + _xlpm.d), 0), _xlfn.XLOOKUP(TRUE, ISNUMBER(_xlpm.b), _xlpm.b)))))</f>
        <v>0</v>
      </c>
      <c r="EH710">
        <v>0</v>
      </c>
    </row>
    <row r="711" spans="134:138">
      <c r="ED711">
        <v>700722</v>
      </c>
      <c r="EE711">
        <v>72076</v>
      </c>
      <c r="EF711" s="3" cm="1">
        <f t="array" ref="EF7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"#")*(_xlpm.x&lt;&gt;EE711), _xlpm.x * 10 + _xlpm.d), 0), _xlfn.XLOOKUP(TRUE, ISNUMBER(_xlpm.b), _xlpm.b)))))</f>
        <v>0</v>
      </c>
      <c r="EH711">
        <v>0</v>
      </c>
    </row>
    <row r="712" spans="134:138">
      <c r="ED712">
        <v>700732</v>
      </c>
      <c r="EE712">
        <v>73076</v>
      </c>
      <c r="EF712" s="3" cm="1">
        <f t="array" ref="EF7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"#")*(_xlpm.x&lt;&gt;EE712), _xlpm.x * 10 + _xlpm.d), 0), _xlfn.XLOOKUP(TRUE, ISNUMBER(_xlpm.b), _xlpm.b)))))</f>
        <v>0</v>
      </c>
      <c r="EH712">
        <v>0</v>
      </c>
    </row>
    <row r="713" spans="134:138">
      <c r="ED713">
        <v>700742</v>
      </c>
      <c r="EE713">
        <v>74076</v>
      </c>
      <c r="EF713" s="3" cm="1">
        <f t="array" ref="EF7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"#")*(_xlpm.x&lt;&gt;EE713), _xlpm.x * 10 + _xlpm.d), 0), _xlfn.XLOOKUP(TRUE, ISNUMBER(_xlpm.b), _xlpm.b)))))</f>
        <v>761133</v>
      </c>
      <c r="EH713">
        <v>761133</v>
      </c>
    </row>
    <row r="714" spans="134:138">
      <c r="ED714">
        <v>700752</v>
      </c>
      <c r="EE714">
        <v>75076</v>
      </c>
      <c r="EF714" s="3" cm="1">
        <f t="array" ref="EF7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"#")*(_xlpm.x&lt;&gt;EE714), _xlpm.x * 10 + _xlpm.d), 0), _xlfn.XLOOKUP(TRUE, ISNUMBER(_xlpm.b), _xlpm.b)))))</f>
        <v>740474</v>
      </c>
      <c r="EH714">
        <v>740474</v>
      </c>
    </row>
    <row r="715" spans="134:138">
      <c r="ED715">
        <v>700762</v>
      </c>
      <c r="EE715">
        <v>76076</v>
      </c>
      <c r="EF715" s="3" cm="1">
        <f t="array" ref="EF7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"#")*(_xlpm.x&lt;&gt;EE715), _xlpm.x * 10 + _xlpm.d), 0), _xlfn.XLOOKUP(TRUE, ISNUMBER(_xlpm.b), _xlpm.b)))))</f>
        <v>0</v>
      </c>
      <c r="EH715">
        <v>0</v>
      </c>
    </row>
    <row r="716" spans="134:138">
      <c r="ED716">
        <v>710763</v>
      </c>
      <c r="EE716">
        <v>78076</v>
      </c>
      <c r="EF716" s="3" cm="1">
        <f t="array" ref="EF7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"#")*(_xlpm.x&lt;&gt;EE716), _xlpm.x * 10 + _xlpm.d), 0), _xlfn.XLOOKUP(TRUE, ISNUMBER(_xlpm.b), _xlpm.b)))))</f>
        <v>700652</v>
      </c>
      <c r="EH716">
        <v>700652</v>
      </c>
    </row>
    <row r="717" spans="134:138">
      <c r="ED717">
        <v>720763</v>
      </c>
      <c r="EE717">
        <v>79076</v>
      </c>
      <c r="EF717" s="3" cm="1">
        <f t="array" ref="EF7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"#")*(_xlpm.x&lt;&gt;EE717), _xlpm.x * 10 + _xlpm.d), 0), _xlfn.XLOOKUP(TRUE, ISNUMBER(_xlpm.b), _xlpm.b)))))</f>
        <v>0</v>
      </c>
      <c r="EH717">
        <v>0</v>
      </c>
    </row>
    <row r="718" spans="134:138">
      <c r="ED718">
        <v>730763</v>
      </c>
      <c r="EE718">
        <v>80076</v>
      </c>
      <c r="EF718" s="3" cm="1">
        <f t="array" ref="EF7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"#")*(_xlpm.x&lt;&gt;EE718), _xlpm.x * 10 + _xlpm.d), 0), _xlfn.XLOOKUP(TRUE, ISNUMBER(_xlpm.b), _xlpm.b)))))</f>
        <v>0</v>
      </c>
      <c r="EH718">
        <v>0</v>
      </c>
    </row>
    <row r="719" spans="134:138">
      <c r="ED719">
        <v>740763</v>
      </c>
      <c r="EE719">
        <v>81076</v>
      </c>
      <c r="EF719" s="3" cm="1">
        <f t="array" ref="EF7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"#")*(_xlpm.x&lt;&gt;EE719), _xlpm.x * 10 + _xlpm.d), 0), _xlfn.XLOOKUP(TRUE, ISNUMBER(_xlpm.b), _xlpm.b)))))</f>
        <v>0</v>
      </c>
      <c r="EH719">
        <v>0</v>
      </c>
    </row>
    <row r="720" spans="134:138">
      <c r="ED720">
        <v>750763</v>
      </c>
      <c r="EE720">
        <v>82076</v>
      </c>
      <c r="EF720" s="3" cm="1">
        <f t="array" ref="EF7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"#")*(_xlpm.x&lt;&gt;EE720), _xlpm.x * 10 + _xlpm.d), 0), _xlfn.XLOOKUP(TRUE, ISNUMBER(_xlpm.b), _xlpm.b)))))</f>
        <v>0</v>
      </c>
      <c r="EH720">
        <v>0</v>
      </c>
    </row>
    <row r="721" spans="134:138">
      <c r="ED721">
        <v>760763</v>
      </c>
      <c r="EE721">
        <v>83076</v>
      </c>
      <c r="EF721" s="3" cm="1">
        <f t="array" ref="EF7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"#")*(_xlpm.x&lt;&gt;EE721), _xlpm.x * 10 + _xlpm.d), 0), _xlfn.XLOOKUP(TRUE, ISNUMBER(_xlpm.b), _xlpm.b)))))</f>
        <v>0</v>
      </c>
      <c r="EH721">
        <v>0</v>
      </c>
    </row>
    <row r="722" spans="134:138">
      <c r="ED722">
        <v>770763</v>
      </c>
      <c r="EE722">
        <v>84076</v>
      </c>
      <c r="EF722" s="3" cm="1">
        <f t="array" ref="EF7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"#")*(_xlpm.x&lt;&gt;EE722), _xlpm.x * 10 + _xlpm.d), 0), _xlfn.XLOOKUP(TRUE, ISNUMBER(_xlpm.b), _xlpm.b)))))</f>
        <v>0</v>
      </c>
      <c r="EH722">
        <v>0</v>
      </c>
    </row>
    <row r="723" spans="134:138">
      <c r="ED723">
        <v>780763</v>
      </c>
      <c r="EE723">
        <v>85076</v>
      </c>
      <c r="EF723" s="3" cm="1">
        <f t="array" ref="EF7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"#")*(_xlpm.x&lt;&gt;EE723), _xlpm.x * 10 + _xlpm.d), 0), _xlfn.XLOOKUP(TRUE, ISNUMBER(_xlpm.b), _xlpm.b)))))</f>
        <v>0</v>
      </c>
      <c r="EH723">
        <v>0</v>
      </c>
    </row>
    <row r="724" spans="134:138">
      <c r="ED724">
        <v>790763</v>
      </c>
      <c r="EE724">
        <v>86076</v>
      </c>
      <c r="EF724" s="3" cm="1">
        <f t="array" ref="EF7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"#")*(_xlpm.x&lt;&gt;EE724), _xlpm.x * 10 + _xlpm.d), 0), _xlfn.XLOOKUP(TRUE, ISNUMBER(_xlpm.b), _xlpm.b)))))</f>
        <v>0</v>
      </c>
      <c r="EH724">
        <v>0</v>
      </c>
    </row>
    <row r="725" spans="134:138">
      <c r="ED725">
        <v>800763</v>
      </c>
      <c r="EE725">
        <v>87076</v>
      </c>
      <c r="EF725" s="3" cm="1">
        <f t="array" ref="EF7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"#")*(_xlpm.x&lt;&gt;EE725), _xlpm.x * 10 + _xlpm.d), 0), _xlfn.XLOOKUP(TRUE, ISNUMBER(_xlpm.b), _xlpm.b)))))</f>
        <v>0</v>
      </c>
      <c r="EH725">
        <v>0</v>
      </c>
    </row>
    <row r="726" spans="134:138">
      <c r="ED726">
        <v>810763</v>
      </c>
      <c r="EE726">
        <v>88076</v>
      </c>
      <c r="EF726" s="3" cm="1">
        <f t="array" ref="EF7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"#")*(_xlpm.x&lt;&gt;EE726), _xlpm.x * 10 + _xlpm.d), 0), _xlfn.XLOOKUP(TRUE, ISNUMBER(_xlpm.b), _xlpm.b)))))</f>
        <v>0</v>
      </c>
      <c r="EH726">
        <v>0</v>
      </c>
    </row>
    <row r="727" spans="134:138">
      <c r="ED727">
        <v>820763</v>
      </c>
      <c r="EE727">
        <v>89076</v>
      </c>
      <c r="EF727" s="3" cm="1">
        <f t="array" ref="EF7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"#")*(_xlpm.x&lt;&gt;EE727), _xlpm.x * 10 + _xlpm.d), 0), _xlfn.XLOOKUP(TRUE, ISNUMBER(_xlpm.b), _xlpm.b)))))</f>
        <v>0</v>
      </c>
      <c r="EH727">
        <v>0</v>
      </c>
    </row>
    <row r="728" spans="134:138">
      <c r="ED728">
        <v>830763</v>
      </c>
      <c r="EE728">
        <v>90076</v>
      </c>
      <c r="EF728" s="3" cm="1">
        <f t="array" ref="EF7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"#")*(_xlpm.x&lt;&gt;EE728), _xlpm.x * 10 + _xlpm.d), 0), _xlfn.XLOOKUP(TRUE, ISNUMBER(_xlpm.b), _xlpm.b)))))</f>
        <v>0</v>
      </c>
      <c r="EH728">
        <v>0</v>
      </c>
    </row>
    <row r="729" spans="134:138">
      <c r="ED729">
        <v>840763</v>
      </c>
      <c r="EE729">
        <v>91076</v>
      </c>
      <c r="EF729" s="3" cm="1">
        <f t="array" ref="EF7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"#")*(_xlpm.x&lt;&gt;EE729), _xlpm.x * 10 + _xlpm.d), 0), _xlfn.XLOOKUP(TRUE, ISNUMBER(_xlpm.b), _xlpm.b)))))</f>
        <v>0</v>
      </c>
      <c r="EH729">
        <v>0</v>
      </c>
    </row>
    <row r="730" spans="134:138">
      <c r="ED730">
        <v>850763</v>
      </c>
      <c r="EE730">
        <v>92076</v>
      </c>
      <c r="EF730" s="3" cm="1">
        <f t="array" ref="EF7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"#")*(_xlpm.x&lt;&gt;EE730), _xlpm.x * 10 + _xlpm.d), 0), _xlfn.XLOOKUP(TRUE, ISNUMBER(_xlpm.b), _xlpm.b)))))</f>
        <v>0</v>
      </c>
      <c r="EH730">
        <v>0</v>
      </c>
    </row>
    <row r="731" spans="134:138">
      <c r="ED731">
        <v>860763</v>
      </c>
      <c r="EE731">
        <v>93076</v>
      </c>
      <c r="EF731" s="3" cm="1">
        <f t="array" ref="EF7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"#")*(_xlpm.x&lt;&gt;EE731), _xlpm.x * 10 + _xlpm.d), 0), _xlfn.XLOOKUP(TRUE, ISNUMBER(_xlpm.b), _xlpm.b)))))</f>
        <v>0</v>
      </c>
      <c r="EH731">
        <v>0</v>
      </c>
    </row>
    <row r="732" spans="134:138">
      <c r="ED732">
        <v>870763</v>
      </c>
      <c r="EE732">
        <v>95076</v>
      </c>
      <c r="EF732" s="3" cm="1">
        <f t="array" ref="EF7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"#")*(_xlpm.x&lt;&gt;EE732), _xlpm.x * 10 + _xlpm.d), 0), _xlfn.XLOOKUP(TRUE, ISNUMBER(_xlpm.b), _xlpm.b)))))</f>
        <v>770464</v>
      </c>
      <c r="EH732">
        <v>770464</v>
      </c>
    </row>
    <row r="733" spans="134:138">
      <c r="ED733">
        <v>880763</v>
      </c>
      <c r="EE733">
        <v>96076</v>
      </c>
      <c r="EF733" s="3" cm="1">
        <f t="array" ref="EF7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"#")*(_xlpm.x&lt;&gt;EE733), _xlpm.x * 10 + _xlpm.d), 0), _xlfn.XLOOKUP(TRUE, ISNUMBER(_xlpm.b), _xlpm.b)))))</f>
        <v>0</v>
      </c>
      <c r="EH733">
        <v>0</v>
      </c>
    </row>
    <row r="734" spans="134:138">
      <c r="ED734">
        <v>890763</v>
      </c>
      <c r="EE734">
        <v>97076</v>
      </c>
      <c r="EF734" s="3" cm="1">
        <f t="array" ref="EF7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"#")*(_xlpm.x&lt;&gt;EE734), _xlpm.x * 10 + _xlpm.d), 0), _xlfn.XLOOKUP(TRUE, ISNUMBER(_xlpm.b), _xlpm.b)))))</f>
        <v>0</v>
      </c>
      <c r="EH734">
        <v>0</v>
      </c>
    </row>
    <row r="735" spans="134:138">
      <c r="ED735">
        <v>900763</v>
      </c>
      <c r="EE735">
        <v>98076</v>
      </c>
      <c r="EF735" s="3" cm="1">
        <f t="array" ref="EF7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"#")*(_xlpm.x&lt;&gt;EE735), _xlpm.x * 10 + _xlpm.d), 0), _xlfn.XLOOKUP(TRUE, ISNUMBER(_xlpm.b), _xlpm.b)))))</f>
        <v>0</v>
      </c>
      <c r="EH735">
        <v>0</v>
      </c>
    </row>
    <row r="736" spans="134:138">
      <c r="ED736">
        <v>910763</v>
      </c>
      <c r="EE736">
        <v>99076</v>
      </c>
      <c r="EF736" s="3" cm="1">
        <f t="array" ref="EF7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"#")*(_xlpm.x&lt;&gt;EE736), _xlpm.x * 10 + _xlpm.d), 0), _xlfn.XLOOKUP(TRUE, ISNUMBER(_xlpm.b), _xlpm.b)))))</f>
        <v>0</v>
      </c>
      <c r="EH736">
        <v>0</v>
      </c>
    </row>
    <row r="737" spans="134:138">
      <c r="ED737">
        <v>920763</v>
      </c>
      <c r="EE737">
        <v>100076</v>
      </c>
      <c r="EF737" s="3" cm="1">
        <f t="array" ref="EF7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"#")*(_xlpm.x&lt;&gt;EE737), _xlpm.x * 10 + _xlpm.d), 0), _xlfn.XLOOKUP(TRUE, ISNUMBER(_xlpm.b), _xlpm.b)))))</f>
        <v>0</v>
      </c>
      <c r="EH737">
        <v>0</v>
      </c>
    </row>
    <row r="738" spans="134:138">
      <c r="ED738">
        <v>930763</v>
      </c>
      <c r="EE738">
        <v>102076</v>
      </c>
      <c r="EF738" s="3" cm="1">
        <f t="array" ref="EF7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"#")*(_xlpm.x&lt;&gt;EE738), _xlpm.x * 10 + _xlpm.d), 0), _xlfn.XLOOKUP(TRUE, ISNUMBER(_xlpm.b), _xlpm.b)))))</f>
        <v>910381</v>
      </c>
      <c r="EH738">
        <v>910381</v>
      </c>
    </row>
    <row r="739" spans="134:138">
      <c r="ED739">
        <v>940763</v>
      </c>
      <c r="EE739">
        <v>103076</v>
      </c>
      <c r="EF739" s="3" cm="1">
        <f t="array" ref="EF7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"#")*(_xlpm.x&lt;&gt;EE739), _xlpm.x * 10 + _xlpm.d), 0), _xlfn.XLOOKUP(TRUE, ISNUMBER(_xlpm.b), _xlpm.b)))))</f>
        <v>0</v>
      </c>
      <c r="EH739">
        <v>0</v>
      </c>
    </row>
    <row r="740" spans="134:138">
      <c r="ED740">
        <v>950763</v>
      </c>
      <c r="EE740">
        <v>104076</v>
      </c>
      <c r="EF740" s="3" cm="1">
        <f t="array" ref="EF7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"#")*(_xlpm.x&lt;&gt;EE740), _xlpm.x * 10 + _xlpm.d), 0), _xlfn.XLOOKUP(TRUE, ISNUMBER(_xlpm.b), _xlpm.b)))))</f>
        <v>0</v>
      </c>
      <c r="EH740">
        <v>0</v>
      </c>
    </row>
    <row r="741" spans="134:138">
      <c r="ED741">
        <v>960763</v>
      </c>
      <c r="EE741">
        <v>105076</v>
      </c>
      <c r="EF741" s="3" cm="1">
        <f t="array" ref="EF7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"#")*(_xlpm.x&lt;&gt;EE741), _xlpm.x * 10 + _xlpm.d), 0), _xlfn.XLOOKUP(TRUE, ISNUMBER(_xlpm.b), _xlpm.b)))))</f>
        <v>0</v>
      </c>
      <c r="EH741">
        <v>0</v>
      </c>
    </row>
    <row r="742" spans="134:138">
      <c r="ED742">
        <v>970763</v>
      </c>
      <c r="EE742">
        <v>106076</v>
      </c>
      <c r="EF742" s="3" cm="1">
        <f t="array" ref="EF7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"#")*(_xlpm.x&lt;&gt;EE742), _xlpm.x * 10 + _xlpm.d), 0), _xlfn.XLOOKUP(TRUE, ISNUMBER(_xlpm.b), _xlpm.b)))))</f>
        <v>0</v>
      </c>
      <c r="EH742">
        <v>0</v>
      </c>
    </row>
    <row r="743" spans="134:138">
      <c r="ED743">
        <v>980763</v>
      </c>
      <c r="EE743">
        <v>106075</v>
      </c>
      <c r="EF743" s="3" cm="1">
        <f t="array" ref="EF7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"#")*(_xlpm.x&lt;&gt;EE743), _xlpm.x * 10 + _xlpm.d), 0), _xlfn.XLOOKUP(TRUE, ISNUMBER(_xlpm.b), _xlpm.b)))))</f>
        <v>0</v>
      </c>
      <c r="EH743">
        <v>0</v>
      </c>
    </row>
    <row r="744" spans="134:138">
      <c r="ED744">
        <v>990763</v>
      </c>
      <c r="EE744">
        <v>106074</v>
      </c>
      <c r="EF744" s="3" cm="1">
        <f t="array" ref="EF7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"#")*(_xlpm.x&lt;&gt;EE744), _xlpm.x * 10 + _xlpm.d), 0), _xlfn.XLOOKUP(TRUE, ISNUMBER(_xlpm.b), _xlpm.b)))))</f>
        <v>0</v>
      </c>
      <c r="EH744">
        <v>0</v>
      </c>
    </row>
    <row r="745" spans="134:138">
      <c r="ED745">
        <v>1000763</v>
      </c>
      <c r="EE745">
        <v>106073</v>
      </c>
      <c r="EF745" s="3" cm="1">
        <f t="array" ref="EF7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"#")*(_xlpm.x&lt;&gt;EE745), _xlpm.x * 10 + _xlpm.d), 0), _xlfn.XLOOKUP(TRUE, ISNUMBER(_xlpm.b), _xlpm.b)))))</f>
        <v>0</v>
      </c>
      <c r="EH745">
        <v>0</v>
      </c>
    </row>
    <row r="746" spans="134:138">
      <c r="ED746">
        <v>1010763</v>
      </c>
      <c r="EE746">
        <v>106072</v>
      </c>
      <c r="EF746" s="3" cm="1">
        <f t="array" ref="EF7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"#")*(_xlpm.x&lt;&gt;EE746), _xlpm.x * 10 + _xlpm.d), 0), _xlfn.XLOOKUP(TRUE, ISNUMBER(_xlpm.b), _xlpm.b)))))</f>
        <v>980731</v>
      </c>
      <c r="EH746">
        <v>980731</v>
      </c>
    </row>
    <row r="747" spans="134:138">
      <c r="ED747">
        <v>1020763</v>
      </c>
      <c r="EE747">
        <v>106071</v>
      </c>
      <c r="EF747" s="3" cm="1">
        <f t="array" ref="EF7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"#")*(_xlpm.x&lt;&gt;EE747), _xlpm.x * 10 + _xlpm.d), 0), _xlfn.XLOOKUP(TRUE, ISNUMBER(_xlpm.b), _xlpm.b)))))</f>
        <v>0</v>
      </c>
      <c r="EH747">
        <v>0</v>
      </c>
    </row>
    <row r="748" spans="134:138">
      <c r="ED748">
        <v>1030763</v>
      </c>
      <c r="EE748">
        <v>106070</v>
      </c>
      <c r="EF748" s="3" cm="1">
        <f t="array" ref="EF7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"#")*(_xlpm.x&lt;&gt;EE748), _xlpm.x * 10 + _xlpm.d), 0), _xlfn.XLOOKUP(TRUE, ISNUMBER(_xlpm.b), _xlpm.b)))))</f>
        <v>0</v>
      </c>
      <c r="EH748">
        <v>0</v>
      </c>
    </row>
    <row r="749" spans="134:138">
      <c r="ED749">
        <v>1040763</v>
      </c>
      <c r="EE749">
        <v>106069</v>
      </c>
      <c r="EF749" s="3" cm="1">
        <f t="array" ref="EF7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"#")*(_xlpm.x&lt;&gt;EE749), _xlpm.x * 10 + _xlpm.d), 0), _xlfn.XLOOKUP(TRUE, ISNUMBER(_xlpm.b), _xlpm.b)))))</f>
        <v>0</v>
      </c>
      <c r="EH749">
        <v>0</v>
      </c>
    </row>
    <row r="750" spans="134:138">
      <c r="ED750">
        <v>1050763</v>
      </c>
      <c r="EE750">
        <v>106068</v>
      </c>
      <c r="EF750" s="3" cm="1">
        <f t="array" ref="EF7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"#")*(_xlpm.x&lt;&gt;EE750), _xlpm.x * 10 + _xlpm.d), 0), _xlfn.XLOOKUP(TRUE, ISNUMBER(_xlpm.b), _xlpm.b)))))</f>
        <v>0</v>
      </c>
      <c r="EH750">
        <v>0</v>
      </c>
    </row>
    <row r="751" spans="134:138">
      <c r="ED751">
        <v>1060763</v>
      </c>
      <c r="EE751">
        <v>106067</v>
      </c>
      <c r="EF751" s="3" cm="1">
        <f t="array" ref="EF7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"#")*(_xlpm.x&lt;&gt;EE751), _xlpm.x * 10 + _xlpm.d), 0), _xlfn.XLOOKUP(TRUE, ISNUMBER(_xlpm.b), _xlpm.b)))))</f>
        <v>0</v>
      </c>
      <c r="EH751">
        <v>0</v>
      </c>
    </row>
    <row r="752" spans="134:138">
      <c r="ED752">
        <v>1060754</v>
      </c>
      <c r="EE752">
        <v>106066</v>
      </c>
      <c r="EF752" s="3" cm="1">
        <f t="array" ref="EF7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"#")*(_xlpm.x&lt;&gt;EE752), _xlpm.x * 10 + _xlpm.d), 0), _xlfn.XLOOKUP(TRUE, ISNUMBER(_xlpm.b), _xlpm.b)))))</f>
        <v>0</v>
      </c>
      <c r="EH752">
        <v>0</v>
      </c>
    </row>
    <row r="753" spans="134:138">
      <c r="ED753">
        <v>1060744</v>
      </c>
      <c r="EE753">
        <v>106065</v>
      </c>
      <c r="EF753" s="3" cm="1">
        <f t="array" ref="EF7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"#")*(_xlpm.x&lt;&gt;EE753), _xlpm.x * 10 + _xlpm.d), 0), _xlfn.XLOOKUP(TRUE, ISNUMBER(_xlpm.b), _xlpm.b)))))</f>
        <v>0</v>
      </c>
      <c r="EH753">
        <v>0</v>
      </c>
    </row>
    <row r="754" spans="134:138">
      <c r="ED754">
        <v>1060734</v>
      </c>
      <c r="EE754">
        <v>106064</v>
      </c>
      <c r="EF754" s="3" cm="1">
        <f t="array" ref="EF7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"#")*(_xlpm.x&lt;&gt;EE754), _xlpm.x * 10 + _xlpm.d), 0), _xlfn.XLOOKUP(TRUE, ISNUMBER(_xlpm.b), _xlpm.b)))))</f>
        <v>0</v>
      </c>
      <c r="EH754">
        <v>0</v>
      </c>
    </row>
    <row r="755" spans="134:138">
      <c r="ED755">
        <v>1060724</v>
      </c>
      <c r="EE755">
        <v>106063</v>
      </c>
      <c r="EF755" s="3" cm="1">
        <f t="array" ref="EF7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"#")*(_xlpm.x&lt;&gt;EE755), _xlpm.x * 10 + _xlpm.d), 0), _xlfn.XLOOKUP(TRUE, ISNUMBER(_xlpm.b), _xlpm.b)))))</f>
        <v>0</v>
      </c>
      <c r="EH755">
        <v>0</v>
      </c>
    </row>
    <row r="756" spans="134:138">
      <c r="ED756">
        <v>1060714</v>
      </c>
      <c r="EE756">
        <v>106062</v>
      </c>
      <c r="EF756" s="3" cm="1">
        <f t="array" ref="EF7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"#")*(_xlpm.x&lt;&gt;EE756), _xlpm.x * 10 + _xlpm.d), 0), _xlfn.XLOOKUP(TRUE, ISNUMBER(_xlpm.b), _xlpm.b)))))</f>
        <v>0</v>
      </c>
      <c r="EH756">
        <v>0</v>
      </c>
    </row>
    <row r="757" spans="134:138">
      <c r="ED757">
        <v>1060704</v>
      </c>
      <c r="EE757">
        <v>106061</v>
      </c>
      <c r="EF757" s="3" cm="1">
        <f t="array" ref="EF7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"#")*(_xlpm.x&lt;&gt;EE757), _xlpm.x * 10 + _xlpm.d), 0), _xlfn.XLOOKUP(TRUE, ISNUMBER(_xlpm.b), _xlpm.b)))))</f>
        <v>0</v>
      </c>
      <c r="EH757">
        <v>0</v>
      </c>
    </row>
    <row r="758" spans="134:138">
      <c r="ED758">
        <v>1060694</v>
      </c>
      <c r="EE758">
        <v>106060</v>
      </c>
      <c r="EF758" s="3" cm="1">
        <f t="array" ref="EF7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"#")*(_xlpm.x&lt;&gt;EE758), _xlpm.x * 10 + _xlpm.d), 0), _xlfn.XLOOKUP(TRUE, ISNUMBER(_xlpm.b), _xlpm.b)))))</f>
        <v>0</v>
      </c>
      <c r="EH758">
        <v>0</v>
      </c>
    </row>
    <row r="759" spans="134:138">
      <c r="ED759">
        <v>1060684</v>
      </c>
      <c r="EE759">
        <v>106059</v>
      </c>
      <c r="EF759" s="3" cm="1">
        <f t="array" ref="EF7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"#")*(_xlpm.x&lt;&gt;EE759), _xlpm.x * 10 + _xlpm.d), 0), _xlfn.XLOOKUP(TRUE, ISNUMBER(_xlpm.b), _xlpm.b)))))</f>
        <v>1060674</v>
      </c>
      <c r="EH759">
        <v>1060674</v>
      </c>
    </row>
    <row r="760" spans="134:138">
      <c r="ED760">
        <v>1060674</v>
      </c>
      <c r="EE760">
        <v>106058</v>
      </c>
      <c r="EF760" s="3" cm="1">
        <f t="array" ref="EF7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"#")*(_xlpm.x&lt;&gt;EE760), _xlpm.x * 10 + _xlpm.d), 0), _xlfn.XLOOKUP(TRUE, ISNUMBER(_xlpm.b), _xlpm.b)))))</f>
        <v>1060614</v>
      </c>
      <c r="EH760">
        <v>1060614</v>
      </c>
    </row>
    <row r="761" spans="134:138">
      <c r="ED761">
        <v>1060664</v>
      </c>
      <c r="EE761">
        <v>106057</v>
      </c>
      <c r="EF761" s="3" cm="1">
        <f t="array" ref="EF7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"#")*(_xlpm.x&lt;&gt;EE761), _xlpm.x * 10 + _xlpm.d), 0), _xlfn.XLOOKUP(TRUE, ISNUMBER(_xlpm.b), _xlpm.b)))))</f>
        <v>0</v>
      </c>
      <c r="EH761">
        <v>0</v>
      </c>
    </row>
    <row r="762" spans="134:138">
      <c r="ED762">
        <v>1060654</v>
      </c>
      <c r="EE762">
        <v>106056</v>
      </c>
      <c r="EF762" s="3" cm="1">
        <f t="array" ref="EF7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"#")*(_xlpm.x&lt;&gt;EE762), _xlpm.x * 10 + _xlpm.d), 0), _xlfn.XLOOKUP(TRUE, ISNUMBER(_xlpm.b), _xlpm.b)))))</f>
        <v>0</v>
      </c>
      <c r="EH762">
        <v>0</v>
      </c>
    </row>
    <row r="763" spans="134:138">
      <c r="ED763">
        <v>1060644</v>
      </c>
      <c r="EE763">
        <v>106055</v>
      </c>
      <c r="EF763" s="3" cm="1">
        <f t="array" ref="EF7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"#")*(_xlpm.x&lt;&gt;EE763), _xlpm.x * 10 + _xlpm.d), 0), _xlfn.XLOOKUP(TRUE, ISNUMBER(_xlpm.b), _xlpm.b)))))</f>
        <v>0</v>
      </c>
      <c r="EH763">
        <v>0</v>
      </c>
    </row>
    <row r="764" spans="134:138">
      <c r="ED764">
        <v>1060634</v>
      </c>
      <c r="EE764">
        <v>106054</v>
      </c>
      <c r="EF764" s="3" cm="1">
        <f t="array" ref="EF7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"#")*(_xlpm.x&lt;&gt;EE764), _xlpm.x * 10 + _xlpm.d), 0), _xlfn.XLOOKUP(TRUE, ISNUMBER(_xlpm.b), _xlpm.b)))))</f>
        <v>0</v>
      </c>
      <c r="EH764">
        <v>0</v>
      </c>
    </row>
    <row r="765" spans="134:138">
      <c r="ED765">
        <v>1060624</v>
      </c>
      <c r="EE765">
        <v>106053</v>
      </c>
      <c r="EF765" s="3" cm="1">
        <f t="array" ref="EF7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"#")*(_xlpm.x&lt;&gt;EE765), _xlpm.x * 10 + _xlpm.d), 0), _xlfn.XLOOKUP(TRUE, ISNUMBER(_xlpm.b), _xlpm.b)))))</f>
        <v>0</v>
      </c>
      <c r="EH765">
        <v>0</v>
      </c>
    </row>
    <row r="766" spans="134:138">
      <c r="ED766">
        <v>1060614</v>
      </c>
      <c r="EE766">
        <v>106052</v>
      </c>
      <c r="EF766" s="3" cm="1">
        <f t="array" ref="EF7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"#")*(_xlpm.x&lt;&gt;EE766), _xlpm.x * 10 + _xlpm.d), 0), _xlfn.XLOOKUP(TRUE, ISNUMBER(_xlpm.b), _xlpm.b)))))</f>
        <v>0</v>
      </c>
      <c r="EH766">
        <v>0</v>
      </c>
    </row>
    <row r="767" spans="134:138">
      <c r="ED767">
        <v>1060604</v>
      </c>
      <c r="EE767">
        <v>106051</v>
      </c>
      <c r="EF767" s="3" cm="1">
        <f t="array" ref="EF7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"#")*(_xlpm.x&lt;&gt;EE767), _xlpm.x * 10 + _xlpm.d), 0), _xlfn.XLOOKUP(TRUE, ISNUMBER(_xlpm.b), _xlpm.b)))))</f>
        <v>0</v>
      </c>
      <c r="EH767">
        <v>0</v>
      </c>
    </row>
    <row r="768" spans="134:138">
      <c r="ED768">
        <v>1060594</v>
      </c>
      <c r="EE768">
        <v>106050</v>
      </c>
      <c r="EF768" s="3" cm="1">
        <f t="array" ref="EF7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"#")*(_xlpm.x&lt;&gt;EE768), _xlpm.x * 10 + _xlpm.d), 0), _xlfn.XLOOKUP(TRUE, ISNUMBER(_xlpm.b), _xlpm.b)))))</f>
        <v>0</v>
      </c>
      <c r="EH768">
        <v>0</v>
      </c>
    </row>
    <row r="769" spans="134:138">
      <c r="ED769">
        <v>1060584</v>
      </c>
      <c r="EE769">
        <v>106049</v>
      </c>
      <c r="EF769" s="3" cm="1">
        <f t="array" ref="EF7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"#")*(_xlpm.x&lt;&gt;EE769), _xlpm.x * 10 + _xlpm.d), 0), _xlfn.XLOOKUP(TRUE, ISNUMBER(_xlpm.b), _xlpm.b)))))</f>
        <v>1060534</v>
      </c>
      <c r="EH769">
        <v>1060534</v>
      </c>
    </row>
    <row r="770" spans="134:138">
      <c r="ED770">
        <v>1060574</v>
      </c>
      <c r="EE770">
        <v>106048</v>
      </c>
      <c r="EF770" s="3" cm="1">
        <f t="array" ref="EF7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"#")*(_xlpm.x&lt;&gt;EE770), _xlpm.x * 10 + _xlpm.d), 0), _xlfn.XLOOKUP(TRUE, ISNUMBER(_xlpm.b), _xlpm.b)))))</f>
        <v>0</v>
      </c>
      <c r="EH770">
        <v>0</v>
      </c>
    </row>
    <row r="771" spans="134:138">
      <c r="ED771">
        <v>1060564</v>
      </c>
      <c r="EE771">
        <v>106047</v>
      </c>
      <c r="EF771" s="3" cm="1">
        <f t="array" ref="EF7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"#")*(_xlpm.x&lt;&gt;EE771), _xlpm.x * 10 + _xlpm.d), 0), _xlfn.XLOOKUP(TRUE, ISNUMBER(_xlpm.b), _xlpm.b)))))</f>
        <v>0</v>
      </c>
      <c r="EH771">
        <v>0</v>
      </c>
    </row>
    <row r="772" spans="134:138">
      <c r="ED772">
        <v>1060554</v>
      </c>
      <c r="EE772">
        <v>106046</v>
      </c>
      <c r="EF772" s="3" cm="1">
        <f t="array" ref="EF7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"#")*(_xlpm.x&lt;&gt;EE772), _xlpm.x * 10 + _xlpm.d), 0), _xlfn.XLOOKUP(TRUE, ISNUMBER(_xlpm.b), _xlpm.b)))))</f>
        <v>0</v>
      </c>
      <c r="EH772">
        <v>0</v>
      </c>
    </row>
    <row r="773" spans="134:138">
      <c r="ED773">
        <v>1060544</v>
      </c>
      <c r="EE773">
        <v>106045</v>
      </c>
      <c r="EF773" s="3" cm="1">
        <f t="array" ref="EF7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"#")*(_xlpm.x&lt;&gt;EE773), _xlpm.x * 10 + _xlpm.d), 0), _xlfn.XLOOKUP(TRUE, ISNUMBER(_xlpm.b), _xlpm.b)))))</f>
        <v>0</v>
      </c>
      <c r="EH773">
        <v>0</v>
      </c>
    </row>
    <row r="774" spans="134:138">
      <c r="ED774">
        <v>1060534</v>
      </c>
      <c r="EE774">
        <v>106044</v>
      </c>
      <c r="EF774" s="3" cm="1">
        <f t="array" ref="EF7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"#")*(_xlpm.x&lt;&gt;EE774), _xlpm.x * 10 + _xlpm.d), 0), _xlfn.XLOOKUP(TRUE, ISNUMBER(_xlpm.b), _xlpm.b)))))</f>
        <v>0</v>
      </c>
      <c r="EH774">
        <v>0</v>
      </c>
    </row>
    <row r="775" spans="134:138">
      <c r="ED775">
        <v>1060524</v>
      </c>
      <c r="EE775">
        <v>106043</v>
      </c>
      <c r="EF775" s="3" cm="1">
        <f t="array" ref="EF7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"#")*(_xlpm.x&lt;&gt;EE775), _xlpm.x * 10 + _xlpm.d), 0), _xlfn.XLOOKUP(TRUE, ISNUMBER(_xlpm.b), _xlpm.b)))))</f>
        <v>0</v>
      </c>
      <c r="EH775">
        <v>0</v>
      </c>
    </row>
    <row r="776" spans="134:138">
      <c r="ED776">
        <v>1060514</v>
      </c>
      <c r="EE776">
        <v>106042</v>
      </c>
      <c r="EF776" s="3" cm="1">
        <f t="array" ref="EF7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"#")*(_xlpm.x&lt;&gt;EE776), _xlpm.x * 10 + _xlpm.d), 0), _xlfn.XLOOKUP(TRUE, ISNUMBER(_xlpm.b), _xlpm.b)))))</f>
        <v>0</v>
      </c>
      <c r="EH776">
        <v>0</v>
      </c>
    </row>
    <row r="777" spans="134:138">
      <c r="ED777">
        <v>1060504</v>
      </c>
      <c r="EE777">
        <v>106041</v>
      </c>
      <c r="EF777" s="3" cm="1">
        <f t="array" ref="EF7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"#")*(_xlpm.x&lt;&gt;EE777), _xlpm.x * 10 + _xlpm.d), 0), _xlfn.XLOOKUP(TRUE, ISNUMBER(_xlpm.b), _xlpm.b)))))</f>
        <v>0</v>
      </c>
      <c r="EH777">
        <v>0</v>
      </c>
    </row>
    <row r="778" spans="134:138">
      <c r="ED778">
        <v>1060494</v>
      </c>
      <c r="EE778">
        <v>106040</v>
      </c>
      <c r="EF778" s="3" cm="1">
        <f t="array" ref="EF7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"#")*(_xlpm.x&lt;&gt;EE778), _xlpm.x * 10 + _xlpm.d), 0), _xlfn.XLOOKUP(TRUE, ISNUMBER(_xlpm.b), _xlpm.b)))))</f>
        <v>780472</v>
      </c>
      <c r="EH778">
        <v>780472</v>
      </c>
    </row>
    <row r="779" spans="134:138">
      <c r="ED779">
        <v>1060484</v>
      </c>
      <c r="EE779">
        <v>105040</v>
      </c>
      <c r="EF779" s="3" cm="1">
        <f t="array" ref="EF7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"#")*(_xlpm.x&lt;&gt;EE779), _xlpm.x * 10 + _xlpm.d), 0), _xlfn.XLOOKUP(TRUE, ISNUMBER(_xlpm.b), _xlpm.b)))))</f>
        <v>1060552</v>
      </c>
      <c r="EH779">
        <v>1060552</v>
      </c>
    </row>
    <row r="780" spans="134:138">
      <c r="ED780">
        <v>1060474</v>
      </c>
      <c r="EE780">
        <v>104040</v>
      </c>
      <c r="EF780" s="3" cm="1">
        <f t="array" ref="EF7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"#")*(_xlpm.x&lt;&gt;EE780), _xlpm.x * 10 + _xlpm.d), 0), _xlfn.XLOOKUP(TRUE, ISNUMBER(_xlpm.b), _xlpm.b)))))</f>
        <v>0</v>
      </c>
      <c r="EH780">
        <v>0</v>
      </c>
    </row>
    <row r="781" spans="134:138">
      <c r="ED781">
        <v>1060464</v>
      </c>
      <c r="EE781">
        <v>103040</v>
      </c>
      <c r="EF781" s="3" cm="1">
        <f t="array" ref="EF7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"#")*(_xlpm.x&lt;&gt;EE781), _xlpm.x * 10 + _xlpm.d), 0), _xlfn.XLOOKUP(TRUE, ISNUMBER(_xlpm.b), _xlpm.b)))))</f>
        <v>0</v>
      </c>
      <c r="EH781">
        <v>0</v>
      </c>
    </row>
    <row r="782" spans="134:138">
      <c r="ED782">
        <v>1060454</v>
      </c>
      <c r="EE782">
        <v>102040</v>
      </c>
      <c r="EF782" s="3" cm="1">
        <f t="array" ref="EF7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"#")*(_xlpm.x&lt;&gt;EE782), _xlpm.x * 10 + _xlpm.d), 0), _xlfn.XLOOKUP(TRUE, ISNUMBER(_xlpm.b), _xlpm.b)))))</f>
        <v>0</v>
      </c>
      <c r="EH782">
        <v>0</v>
      </c>
    </row>
    <row r="783" spans="134:138">
      <c r="ED783">
        <v>1060444</v>
      </c>
      <c r="EE783">
        <v>100040</v>
      </c>
      <c r="EF783" s="3" cm="1">
        <f t="array" ref="EF7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"#")*(_xlpm.x&lt;&gt;EE783), _xlpm.x * 10 + _xlpm.d), 0), _xlfn.XLOOKUP(TRUE, ISNUMBER(_xlpm.b), _xlpm.b)))))</f>
        <v>0</v>
      </c>
      <c r="EH783">
        <v>0</v>
      </c>
    </row>
    <row r="784" spans="134:138">
      <c r="ED784">
        <v>1060434</v>
      </c>
      <c r="EE784">
        <v>99040</v>
      </c>
      <c r="EF784" s="3" cm="1">
        <f t="array" ref="EF7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"#")*(_xlpm.x&lt;&gt;EE784), _xlpm.x * 10 + _xlpm.d), 0), _xlfn.XLOOKUP(TRUE, ISNUMBER(_xlpm.b), _xlpm.b)))))</f>
        <v>0</v>
      </c>
      <c r="EH784">
        <v>0</v>
      </c>
    </row>
    <row r="785" spans="134:138">
      <c r="ED785">
        <v>1060424</v>
      </c>
      <c r="EE785">
        <v>98040</v>
      </c>
      <c r="EF785" s="3" cm="1">
        <f t="array" ref="EF7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"#")*(_xlpm.x&lt;&gt;EE785), _xlpm.x * 10 + _xlpm.d), 0), _xlfn.XLOOKUP(TRUE, ISNUMBER(_xlpm.b), _xlpm.b)))))</f>
        <v>0</v>
      </c>
      <c r="EH785">
        <v>0</v>
      </c>
    </row>
    <row r="786" spans="134:138">
      <c r="ED786">
        <v>1060414</v>
      </c>
      <c r="EE786">
        <v>97040</v>
      </c>
      <c r="EF786" s="3" cm="1">
        <f t="array" ref="EF7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"#")*(_xlpm.x&lt;&gt;EE786), _xlpm.x * 10 + _xlpm.d), 0), _xlfn.XLOOKUP(TRUE, ISNUMBER(_xlpm.b), _xlpm.b)))))</f>
        <v>0</v>
      </c>
      <c r="EH786">
        <v>0</v>
      </c>
    </row>
    <row r="787" spans="134:138">
      <c r="ED787">
        <v>1060404</v>
      </c>
      <c r="EE787">
        <v>96040</v>
      </c>
      <c r="EF787" s="3" cm="1">
        <f t="array" ref="EF7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"#")*(_xlpm.x&lt;&gt;EE787), _xlpm.x * 10 + _xlpm.d), 0), _xlfn.XLOOKUP(TRUE, ISNUMBER(_xlpm.b), _xlpm.b)))))</f>
        <v>0</v>
      </c>
      <c r="EH787">
        <v>0</v>
      </c>
    </row>
    <row r="788" spans="134:138">
      <c r="ED788">
        <v>1050401</v>
      </c>
      <c r="EE788">
        <v>95040</v>
      </c>
      <c r="EF788" s="3" cm="1">
        <f t="array" ref="EF7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"#")*(_xlpm.x&lt;&gt;EE788), _xlpm.x * 10 + _xlpm.d), 0), _xlfn.XLOOKUP(TRUE, ISNUMBER(_xlpm.b), _xlpm.b)))))</f>
        <v>0</v>
      </c>
      <c r="EH788">
        <v>0</v>
      </c>
    </row>
    <row r="789" spans="134:138">
      <c r="ED789">
        <v>1040401</v>
      </c>
      <c r="EE789">
        <v>94040</v>
      </c>
      <c r="EF789" s="3" cm="1">
        <f t="array" ref="EF7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"#")*(_xlpm.x&lt;&gt;EE789), _xlpm.x * 10 + _xlpm.d), 0), _xlfn.XLOOKUP(TRUE, ISNUMBER(_xlpm.b), _xlpm.b)))))</f>
        <v>0</v>
      </c>
      <c r="EH789">
        <v>0</v>
      </c>
    </row>
    <row r="790" spans="134:138">
      <c r="ED790">
        <v>1030401</v>
      </c>
      <c r="EE790">
        <v>93040</v>
      </c>
      <c r="EF790" s="3" cm="1">
        <f t="array" ref="EF7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"#")*(_xlpm.x&lt;&gt;EE790), _xlpm.x * 10 + _xlpm.d), 0), _xlfn.XLOOKUP(TRUE, ISNUMBER(_xlpm.b), _xlpm.b)))))</f>
        <v>0</v>
      </c>
      <c r="EH790">
        <v>0</v>
      </c>
    </row>
    <row r="791" spans="134:138">
      <c r="ED791">
        <v>1020401</v>
      </c>
      <c r="EE791">
        <v>92040</v>
      </c>
      <c r="EF791" s="3" cm="1">
        <f t="array" ref="EF7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"#")*(_xlpm.x&lt;&gt;EE791), _xlpm.x * 10 + _xlpm.d), 0), _xlfn.XLOOKUP(TRUE, ISNUMBER(_xlpm.b), _xlpm.b)))))</f>
        <v>0</v>
      </c>
      <c r="EH791">
        <v>0</v>
      </c>
    </row>
    <row r="792" spans="134:138">
      <c r="ED792">
        <v>1010401</v>
      </c>
      <c r="EE792">
        <v>91040</v>
      </c>
      <c r="EF792" s="3" cm="1">
        <f t="array" ref="EF7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"#")*(_xlpm.x&lt;&gt;EE792), _xlpm.x * 10 + _xlpm.d), 0), _xlfn.XLOOKUP(TRUE, ISNUMBER(_xlpm.b), _xlpm.b)))))</f>
        <v>0</v>
      </c>
      <c r="EH792">
        <v>0</v>
      </c>
    </row>
    <row r="793" spans="134:138">
      <c r="ED793">
        <v>1000401</v>
      </c>
      <c r="EE793">
        <v>90040</v>
      </c>
      <c r="EF793" s="3" cm="1">
        <f t="array" ref="EF7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"#")*(_xlpm.x&lt;&gt;EE793), _xlpm.x * 10 + _xlpm.d), 0), _xlfn.XLOOKUP(TRUE, ISNUMBER(_xlpm.b), _xlpm.b)))))</f>
        <v>0</v>
      </c>
      <c r="EH793">
        <v>0</v>
      </c>
    </row>
    <row r="794" spans="134:138">
      <c r="ED794">
        <v>990401</v>
      </c>
      <c r="EE794">
        <v>89040</v>
      </c>
      <c r="EF794" s="3" cm="1">
        <f t="array" ref="EF7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"#")*(_xlpm.x&lt;&gt;EE794), _xlpm.x * 10 + _xlpm.d), 0), _xlfn.XLOOKUP(TRUE, ISNUMBER(_xlpm.b), _xlpm.b)))))</f>
        <v>1170443</v>
      </c>
      <c r="EH794">
        <v>1170443</v>
      </c>
    </row>
    <row r="795" spans="134:138">
      <c r="ED795">
        <v>980401</v>
      </c>
      <c r="EE795">
        <v>88040</v>
      </c>
      <c r="EF795" s="3" cm="1">
        <f t="array" ref="EF7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"#")*(_xlpm.x&lt;&gt;EE795), _xlpm.x * 10 + _xlpm.d), 0), _xlfn.XLOOKUP(TRUE, ISNUMBER(_xlpm.b), _xlpm.b)))))</f>
        <v>0</v>
      </c>
      <c r="EH795">
        <v>0</v>
      </c>
    </row>
    <row r="796" spans="134:138">
      <c r="ED796">
        <v>970401</v>
      </c>
      <c r="EE796">
        <v>87040</v>
      </c>
      <c r="EF796" s="3" cm="1">
        <f t="array" ref="EF7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"#")*(_xlpm.x&lt;&gt;EE796), _xlpm.x * 10 + _xlpm.d), 0), _xlfn.XLOOKUP(TRUE, ISNUMBER(_xlpm.b), _xlpm.b)))))</f>
        <v>0</v>
      </c>
      <c r="EH796">
        <v>0</v>
      </c>
    </row>
    <row r="797" spans="134:138">
      <c r="ED797">
        <v>960401</v>
      </c>
      <c r="EE797">
        <v>86040</v>
      </c>
      <c r="EF797" s="3" cm="1">
        <f t="array" ref="EF7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"#")*(_xlpm.x&lt;&gt;EE797), _xlpm.x * 10 + _xlpm.d), 0), _xlfn.XLOOKUP(TRUE, ISNUMBER(_xlpm.b), _xlpm.b)))))</f>
        <v>0</v>
      </c>
      <c r="EH797">
        <v>0</v>
      </c>
    </row>
    <row r="798" spans="134:138">
      <c r="ED798">
        <v>950401</v>
      </c>
      <c r="EE798">
        <v>85040</v>
      </c>
      <c r="EF798" s="3" cm="1">
        <f t="array" ref="EF7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"#")*(_xlpm.x&lt;&gt;EE798), _xlpm.x * 10 + _xlpm.d), 0), _xlfn.XLOOKUP(TRUE, ISNUMBER(_xlpm.b), _xlpm.b)))))</f>
        <v>0</v>
      </c>
      <c r="EH798">
        <v>0</v>
      </c>
    </row>
    <row r="799" spans="134:138">
      <c r="ED799">
        <v>940401</v>
      </c>
      <c r="EE799">
        <v>84040</v>
      </c>
      <c r="EF799" s="3" cm="1">
        <f t="array" ref="EF7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"#")*(_xlpm.x&lt;&gt;EE799), _xlpm.x * 10 + _xlpm.d), 0), _xlfn.XLOOKUP(TRUE, ISNUMBER(_xlpm.b), _xlpm.b)))))</f>
        <v>850522</v>
      </c>
      <c r="EH799">
        <v>850522</v>
      </c>
    </row>
    <row r="800" spans="134:138">
      <c r="ED800">
        <v>930401</v>
      </c>
      <c r="EE800">
        <v>83040</v>
      </c>
      <c r="EF800" s="3" cm="1">
        <f t="array" ref="EF8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"#")*(_xlpm.x&lt;&gt;EE800), _xlpm.x * 10 + _xlpm.d), 0), _xlfn.XLOOKUP(TRUE, ISNUMBER(_xlpm.b), _xlpm.b)))))</f>
        <v>0</v>
      </c>
      <c r="EH800">
        <v>0</v>
      </c>
    </row>
    <row r="801" spans="134:138">
      <c r="ED801">
        <v>920401</v>
      </c>
      <c r="EE801">
        <v>82040</v>
      </c>
      <c r="EF801" s="3" cm="1">
        <f t="array" ref="EF8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"#")*(_xlpm.x&lt;&gt;EE801), _xlpm.x * 10 + _xlpm.d), 0), _xlfn.XLOOKUP(TRUE, ISNUMBER(_xlpm.b), _xlpm.b)))))</f>
        <v>0</v>
      </c>
      <c r="EH801">
        <v>0</v>
      </c>
    </row>
    <row r="802" spans="134:138">
      <c r="ED802">
        <v>910401</v>
      </c>
      <c r="EE802">
        <v>81040</v>
      </c>
      <c r="EF802" s="3" cm="1">
        <f t="array" ref="EF8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"#")*(_xlpm.x&lt;&gt;EE802), _xlpm.x * 10 + _xlpm.d), 0), _xlfn.XLOOKUP(TRUE, ISNUMBER(_xlpm.b), _xlpm.b)))))</f>
        <v>0</v>
      </c>
      <c r="EH802">
        <v>0</v>
      </c>
    </row>
    <row r="803" spans="134:138">
      <c r="ED803">
        <v>900401</v>
      </c>
      <c r="EE803">
        <v>80040</v>
      </c>
      <c r="EF803" s="3" cm="1">
        <f t="array" ref="EF8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"#")*(_xlpm.x&lt;&gt;EE803), _xlpm.x * 10 + _xlpm.d), 0), _xlfn.XLOOKUP(TRUE, ISNUMBER(_xlpm.b), _xlpm.b)))))</f>
        <v>0</v>
      </c>
      <c r="EH803">
        <v>0</v>
      </c>
    </row>
    <row r="804" spans="134:138">
      <c r="ED804">
        <v>890401</v>
      </c>
      <c r="EE804">
        <v>79040</v>
      </c>
      <c r="EF804" s="3" cm="1">
        <f t="array" ref="EF8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"#")*(_xlpm.x&lt;&gt;EE804), _xlpm.x * 10 + _xlpm.d), 0), _xlfn.XLOOKUP(TRUE, ISNUMBER(_xlpm.b), _xlpm.b)))))</f>
        <v>880811</v>
      </c>
      <c r="EH804">
        <v>880811</v>
      </c>
    </row>
    <row r="805" spans="134:138">
      <c r="ED805">
        <v>880401</v>
      </c>
      <c r="EE805">
        <v>78040</v>
      </c>
      <c r="EF805" s="3" cm="1">
        <f t="array" ref="EF8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"#")*(_xlpm.x&lt;&gt;EE805), _xlpm.x * 10 + _xlpm.d), 0), _xlfn.XLOOKUP(TRUE, ISNUMBER(_xlpm.b), _xlpm.b)))))</f>
        <v>0</v>
      </c>
      <c r="EH805">
        <v>0</v>
      </c>
    </row>
    <row r="806" spans="134:138">
      <c r="ED806">
        <v>870401</v>
      </c>
      <c r="EE806">
        <v>77040</v>
      </c>
      <c r="EF806" s="3" cm="1">
        <f t="array" ref="EF8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"#")*(_xlpm.x&lt;&gt;EE806), _xlpm.x * 10 + _xlpm.d), 0), _xlfn.XLOOKUP(TRUE, ISNUMBER(_xlpm.b), _xlpm.b)))))</f>
        <v>780592</v>
      </c>
      <c r="EH806">
        <v>780592</v>
      </c>
    </row>
    <row r="807" spans="134:138">
      <c r="ED807">
        <v>860401</v>
      </c>
      <c r="EE807">
        <v>76040</v>
      </c>
      <c r="EF807" s="3" cm="1">
        <f t="array" ref="EF8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"#")*(_xlpm.x&lt;&gt;EE807), _xlpm.x * 10 + _xlpm.d), 0), _xlfn.XLOOKUP(TRUE, ISNUMBER(_xlpm.b), _xlpm.b)))))</f>
        <v>0</v>
      </c>
      <c r="EH807">
        <v>0</v>
      </c>
    </row>
    <row r="808" spans="134:138">
      <c r="ED808">
        <v>850401</v>
      </c>
      <c r="EE808">
        <v>75040</v>
      </c>
      <c r="EF808" s="3" cm="1">
        <f t="array" ref="EF8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"#")*(_xlpm.x&lt;&gt;EE808), _xlpm.x * 10 + _xlpm.d), 0), _xlfn.XLOOKUP(TRUE, ISNUMBER(_xlpm.b), _xlpm.b)))))</f>
        <v>0</v>
      </c>
      <c r="EH808">
        <v>0</v>
      </c>
    </row>
    <row r="809" spans="134:138">
      <c r="ED809">
        <v>840401</v>
      </c>
      <c r="EE809">
        <v>74040</v>
      </c>
      <c r="EF809" s="3" cm="1">
        <f t="array" ref="EF8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"#")*(_xlpm.x&lt;&gt;EE809), _xlpm.x * 10 + _xlpm.d), 0), _xlfn.XLOOKUP(TRUE, ISNUMBER(_xlpm.b), _xlpm.b)))))</f>
        <v>0</v>
      </c>
      <c r="EH809">
        <v>0</v>
      </c>
    </row>
    <row r="810" spans="134:138">
      <c r="ED810">
        <v>830401</v>
      </c>
      <c r="EE810">
        <v>73040</v>
      </c>
      <c r="EF810" s="3" cm="1">
        <f t="array" ref="EF8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"#")*(_xlpm.x&lt;&gt;EE810), _xlpm.x * 10 + _xlpm.d), 0), _xlfn.XLOOKUP(TRUE, ISNUMBER(_xlpm.b), _xlpm.b)))))</f>
        <v>0</v>
      </c>
      <c r="EH810">
        <v>0</v>
      </c>
    </row>
    <row r="811" spans="134:138">
      <c r="ED811">
        <v>820401</v>
      </c>
      <c r="EE811">
        <v>72040</v>
      </c>
      <c r="EF811" s="3" cm="1">
        <f t="array" ref="EF8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"#")*(_xlpm.x&lt;&gt;EE811), _xlpm.x * 10 + _xlpm.d), 0), _xlfn.XLOOKUP(TRUE, ISNUMBER(_xlpm.b), _xlpm.b)))))</f>
        <v>0</v>
      </c>
      <c r="EH811">
        <v>0</v>
      </c>
    </row>
    <row r="812" spans="134:138">
      <c r="ED812">
        <v>810401</v>
      </c>
      <c r="EE812">
        <v>70040</v>
      </c>
      <c r="EF812" s="3" cm="1">
        <f t="array" ref="EF8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"#")*(_xlpm.x&lt;&gt;EE812), _xlpm.x * 10 + _xlpm.d), 0), _xlfn.XLOOKUP(TRUE, ISNUMBER(_xlpm.b), _xlpm.b)))))</f>
        <v>0</v>
      </c>
      <c r="EH812">
        <v>0</v>
      </c>
    </row>
    <row r="813" spans="134:138">
      <c r="ED813">
        <v>800401</v>
      </c>
      <c r="EE813">
        <v>69040</v>
      </c>
      <c r="EF813" s="3" cm="1">
        <f t="array" ref="EF8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"#")*(_xlpm.x&lt;&gt;EE813), _xlpm.x * 10 + _xlpm.d), 0), _xlfn.XLOOKUP(TRUE, ISNUMBER(_xlpm.b), _xlpm.b)))))</f>
        <v>910401</v>
      </c>
      <c r="EH813">
        <v>910401</v>
      </c>
    </row>
    <row r="814" spans="134:138">
      <c r="ED814">
        <v>790401</v>
      </c>
      <c r="EE814">
        <v>68040</v>
      </c>
      <c r="EF814" s="3" cm="1">
        <f t="array" ref="EF8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"#")*(_xlpm.x&lt;&gt;EE814), _xlpm.x * 10 + _xlpm.d), 0), _xlfn.XLOOKUP(TRUE, ISNUMBER(_xlpm.b), _xlpm.b)))))</f>
        <v>0</v>
      </c>
      <c r="EH814">
        <v>0</v>
      </c>
    </row>
    <row r="815" spans="134:138">
      <c r="ED815">
        <v>780401</v>
      </c>
      <c r="EE815">
        <v>67040</v>
      </c>
      <c r="EF815" s="3" cm="1">
        <f t="array" ref="EF8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"#")*(_xlpm.x&lt;&gt;EE815), _xlpm.x * 10 + _xlpm.d), 0), _xlfn.XLOOKUP(TRUE, ISNUMBER(_xlpm.b), _xlpm.b)))))</f>
        <v>700432</v>
      </c>
      <c r="EH815">
        <v>700432</v>
      </c>
    </row>
    <row r="816" spans="134:138">
      <c r="ED816">
        <v>770401</v>
      </c>
      <c r="EE816">
        <v>66040</v>
      </c>
      <c r="EF816" s="3" cm="1">
        <f t="array" ref="EF8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"#")*(_xlpm.x&lt;&gt;EE816), _xlpm.x * 10 + _xlpm.d), 0), _xlfn.XLOOKUP(TRUE, ISNUMBER(_xlpm.b), _xlpm.b)))))</f>
        <v>0</v>
      </c>
      <c r="EH816">
        <v>0</v>
      </c>
    </row>
    <row r="817" spans="134:138">
      <c r="ED817">
        <v>760401</v>
      </c>
      <c r="EE817">
        <v>65040</v>
      </c>
      <c r="EF817" s="3" cm="1">
        <f t="array" ref="EF8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"#")*(_xlpm.x&lt;&gt;EE817), _xlpm.x * 10 + _xlpm.d), 0), _xlfn.XLOOKUP(TRUE, ISNUMBER(_xlpm.b), _xlpm.b)))))</f>
        <v>0</v>
      </c>
      <c r="EH817">
        <v>0</v>
      </c>
    </row>
    <row r="818" spans="134:138">
      <c r="ED818">
        <v>750401</v>
      </c>
      <c r="EE818">
        <v>64040</v>
      </c>
      <c r="EF818" s="3" cm="1">
        <f t="array" ref="EF8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"#")*(_xlpm.x&lt;&gt;EE818), _xlpm.x * 10 + _xlpm.d), 0), _xlfn.XLOOKUP(TRUE, ISNUMBER(_xlpm.b), _xlpm.b)))))</f>
        <v>850401</v>
      </c>
      <c r="EH818">
        <v>850401</v>
      </c>
    </row>
    <row r="819" spans="134:138">
      <c r="ED819">
        <v>740401</v>
      </c>
      <c r="EE819">
        <v>63040</v>
      </c>
      <c r="EF819" s="3" cm="1">
        <f t="array" ref="EF8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"#")*(_xlpm.x&lt;&gt;EE819), _xlpm.x * 10 + _xlpm.d), 0), _xlfn.XLOOKUP(TRUE, ISNUMBER(_xlpm.b), _xlpm.b)))))</f>
        <v>0</v>
      </c>
      <c r="EH819">
        <v>0</v>
      </c>
    </row>
    <row r="820" spans="134:138">
      <c r="ED820">
        <v>730401</v>
      </c>
      <c r="EE820">
        <v>62040</v>
      </c>
      <c r="EF820" s="3" cm="1">
        <f t="array" ref="EF8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"#")*(_xlpm.x&lt;&gt;EE820), _xlpm.x * 10 + _xlpm.d), 0), _xlfn.XLOOKUP(TRUE, ISNUMBER(_xlpm.b), _xlpm.b)))))</f>
        <v>0</v>
      </c>
      <c r="EH820">
        <v>0</v>
      </c>
    </row>
    <row r="821" spans="134:138">
      <c r="ED821">
        <v>720401</v>
      </c>
      <c r="EE821">
        <v>61040</v>
      </c>
      <c r="EF821" s="3" cm="1">
        <f t="array" ref="EF8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"#")*(_xlpm.x&lt;&gt;EE821), _xlpm.x * 10 + _xlpm.d), 0), _xlfn.XLOOKUP(TRUE, ISNUMBER(_xlpm.b), _xlpm.b)))))</f>
        <v>630401</v>
      </c>
      <c r="EH821">
        <v>630401</v>
      </c>
    </row>
    <row r="822" spans="134:138">
      <c r="ED822">
        <v>710401</v>
      </c>
      <c r="EE822">
        <v>61041</v>
      </c>
      <c r="EF822" s="3" cm="1">
        <f t="array" ref="EF8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"#")*(_xlpm.x&lt;&gt;EE822), _xlpm.x * 10 + _xlpm.d), 0), _xlfn.XLOOKUP(TRUE, ISNUMBER(_xlpm.b), _xlpm.b)))))</f>
        <v>0</v>
      </c>
      <c r="EH822">
        <v>0</v>
      </c>
    </row>
    <row r="823" spans="134:138">
      <c r="ED823">
        <v>700401</v>
      </c>
      <c r="EE823">
        <v>61042</v>
      </c>
      <c r="EF823" s="3" cm="1">
        <f t="array" ref="EF8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"#")*(_xlpm.x&lt;&gt;EE823), _xlpm.x * 10 + _xlpm.d), 0), _xlfn.XLOOKUP(TRUE, ISNUMBER(_xlpm.b), _xlpm.b)))))</f>
        <v>0</v>
      </c>
      <c r="EH823">
        <v>0</v>
      </c>
    </row>
    <row r="824" spans="134:138">
      <c r="ED824">
        <v>690401</v>
      </c>
      <c r="EE824">
        <v>61043</v>
      </c>
      <c r="EF824" s="3" cm="1">
        <f t="array" ref="EF8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"#")*(_xlpm.x&lt;&gt;EE824), _xlpm.x * 10 + _xlpm.d), 0), _xlfn.XLOOKUP(TRUE, ISNUMBER(_xlpm.b), _xlpm.b)))))</f>
        <v>0</v>
      </c>
      <c r="EH824">
        <v>0</v>
      </c>
    </row>
    <row r="825" spans="134:138">
      <c r="ED825">
        <v>680401</v>
      </c>
      <c r="EE825">
        <v>61044</v>
      </c>
      <c r="EF825" s="3" cm="1">
        <f t="array" ref="EF8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"#")*(_xlpm.x&lt;&gt;EE825), _xlpm.x * 10 + _xlpm.d), 0), _xlfn.XLOOKUP(TRUE, ISNUMBER(_xlpm.b), _xlpm.b)))))</f>
        <v>0</v>
      </c>
      <c r="EH825">
        <v>0</v>
      </c>
    </row>
    <row r="826" spans="134:138">
      <c r="ED826">
        <v>670401</v>
      </c>
      <c r="EE826">
        <v>61045</v>
      </c>
      <c r="EF826" s="3" cm="1">
        <f t="array" ref="EF8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"#")*(_xlpm.x&lt;&gt;EE826), _xlpm.x * 10 + _xlpm.d), 0), _xlfn.XLOOKUP(TRUE, ISNUMBER(_xlpm.b), _xlpm.b)))))</f>
        <v>1060414</v>
      </c>
      <c r="EH826">
        <v>1060414</v>
      </c>
    </row>
    <row r="827" spans="134:138">
      <c r="ED827">
        <v>660401</v>
      </c>
      <c r="EE827">
        <v>61046</v>
      </c>
      <c r="EF827" s="3" cm="1">
        <f t="array" ref="EF8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"#")*(_xlpm.x&lt;&gt;EE827), _xlpm.x * 10 + _xlpm.d), 0), _xlfn.XLOOKUP(TRUE, ISNUMBER(_xlpm.b), _xlpm.b)))))</f>
        <v>0</v>
      </c>
      <c r="EH827">
        <v>0</v>
      </c>
    </row>
    <row r="828" spans="134:138">
      <c r="ED828">
        <v>650401</v>
      </c>
      <c r="EE828">
        <v>61047</v>
      </c>
      <c r="EF828" s="3" cm="1">
        <f t="array" ref="EF8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"#")*(_xlpm.x&lt;&gt;EE828), _xlpm.x * 10 + _xlpm.d), 0), _xlfn.XLOOKUP(TRUE, ISNUMBER(_xlpm.b), _xlpm.b)))))</f>
        <v>0</v>
      </c>
      <c r="EH828">
        <v>0</v>
      </c>
    </row>
    <row r="829" spans="134:138">
      <c r="ED829">
        <v>640401</v>
      </c>
      <c r="EE829">
        <v>61048</v>
      </c>
      <c r="EF829" s="3" cm="1">
        <f t="array" ref="EF8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"#")*(_xlpm.x&lt;&gt;EE829), _xlpm.x * 10 + _xlpm.d), 0), _xlfn.XLOOKUP(TRUE, ISNUMBER(_xlpm.b), _xlpm.b)))))</f>
        <v>0</v>
      </c>
      <c r="EH829">
        <v>0</v>
      </c>
    </row>
    <row r="830" spans="134:138">
      <c r="ED830">
        <v>630401</v>
      </c>
      <c r="EE830">
        <v>61049</v>
      </c>
      <c r="EF830" s="3" cm="1">
        <f t="array" ref="EF8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"#")*(_xlpm.x&lt;&gt;EE830), _xlpm.x * 10 + _xlpm.d), 0), _xlfn.XLOOKUP(TRUE, ISNUMBER(_xlpm.b), _xlpm.b)))))</f>
        <v>0</v>
      </c>
      <c r="EH830">
        <v>0</v>
      </c>
    </row>
    <row r="831" spans="134:138">
      <c r="ED831">
        <v>620401</v>
      </c>
      <c r="EE831">
        <v>61051</v>
      </c>
      <c r="EF831" s="3" cm="1">
        <f t="array" ref="EF8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"#")*(_xlpm.x&lt;&gt;EE831), _xlpm.x * 10 + _xlpm.d), 0), _xlfn.XLOOKUP(TRUE, ISNUMBER(_xlpm.b), _xlpm.b)))))</f>
        <v>850763</v>
      </c>
      <c r="EH831">
        <v>850763</v>
      </c>
    </row>
    <row r="832" spans="134:138">
      <c r="ED832">
        <v>610401</v>
      </c>
      <c r="EE832">
        <v>61052</v>
      </c>
      <c r="EF832" s="3" cm="1">
        <f t="array" ref="EF8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"#")*(_xlpm.x&lt;&gt;EE832), _xlpm.x * 10 + _xlpm.d), 0), _xlfn.XLOOKUP(TRUE, ISNUMBER(_xlpm.b), _xlpm.b)))))</f>
        <v>0</v>
      </c>
      <c r="EH832">
        <v>0</v>
      </c>
    </row>
    <row r="833" spans="134:138">
      <c r="ED833">
        <v>610412</v>
      </c>
      <c r="EE833">
        <v>61053</v>
      </c>
      <c r="EF833" s="3" cm="1">
        <f t="array" ref="EF8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"#")*(_xlpm.x&lt;&gt;EE833), _xlpm.x * 10 + _xlpm.d), 0), _xlfn.XLOOKUP(TRUE, ISNUMBER(_xlpm.b), _xlpm.b)))))</f>
        <v>641233</v>
      </c>
      <c r="EH833">
        <v>641233</v>
      </c>
    </row>
    <row r="834" spans="134:138">
      <c r="ED834">
        <v>610422</v>
      </c>
      <c r="EE834">
        <v>61054</v>
      </c>
      <c r="EF834" s="3" cm="1">
        <f t="array" ref="EF8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"#")*(_xlpm.x&lt;&gt;EE834), _xlpm.x * 10 + _xlpm.d), 0), _xlfn.XLOOKUP(TRUE, ISNUMBER(_xlpm.b), _xlpm.b)))))</f>
        <v>0</v>
      </c>
      <c r="EH834">
        <v>0</v>
      </c>
    </row>
    <row r="835" spans="134:138">
      <c r="ED835">
        <v>610432</v>
      </c>
      <c r="EE835">
        <v>61055</v>
      </c>
      <c r="EF835" s="3" cm="1">
        <f t="array" ref="EF8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"#")*(_xlpm.x&lt;&gt;EE835), _xlpm.x * 10 + _xlpm.d), 0), _xlfn.XLOOKUP(TRUE, ISNUMBER(_xlpm.b), _xlpm.b)))))</f>
        <v>0</v>
      </c>
      <c r="EH835">
        <v>0</v>
      </c>
    </row>
    <row r="836" spans="134:138">
      <c r="ED836">
        <v>610442</v>
      </c>
      <c r="EE836">
        <v>61056</v>
      </c>
      <c r="EF836" s="3" cm="1">
        <f t="array" ref="EF8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"#")*(_xlpm.x&lt;&gt;EE836), _xlpm.x * 10 + _xlpm.d), 0), _xlfn.XLOOKUP(TRUE, ISNUMBER(_xlpm.b), _xlpm.b)))))</f>
        <v>0</v>
      </c>
      <c r="EH836">
        <v>0</v>
      </c>
    </row>
    <row r="837" spans="134:138">
      <c r="ED837">
        <v>610452</v>
      </c>
      <c r="EE837">
        <v>61057</v>
      </c>
      <c r="EF837" s="3" cm="1">
        <f t="array" ref="EF8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"#")*(_xlpm.x&lt;&gt;EE837), _xlpm.x * 10 + _xlpm.d), 0), _xlfn.XLOOKUP(TRUE, ISNUMBER(_xlpm.b), _xlpm.b)))))</f>
        <v>0</v>
      </c>
      <c r="EH837">
        <v>0</v>
      </c>
    </row>
    <row r="838" spans="134:138">
      <c r="ED838">
        <v>610462</v>
      </c>
      <c r="EE838">
        <v>61058</v>
      </c>
      <c r="EF838" s="3" cm="1">
        <f t="array" ref="EF8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"#")*(_xlpm.x&lt;&gt;EE838), _xlpm.x * 10 + _xlpm.d), 0), _xlfn.XLOOKUP(TRUE, ISNUMBER(_xlpm.b), _xlpm.b)))))</f>
        <v>0</v>
      </c>
      <c r="EH838">
        <v>0</v>
      </c>
    </row>
    <row r="839" spans="134:138">
      <c r="ED839">
        <v>610472</v>
      </c>
      <c r="EE839">
        <v>61059</v>
      </c>
      <c r="EF839" s="3" cm="1">
        <f t="array" ref="EF8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"#")*(_xlpm.x&lt;&gt;EE839), _xlpm.x * 10 + _xlpm.d), 0), _xlfn.XLOOKUP(TRUE, ISNUMBER(_xlpm.b), _xlpm.b)))))</f>
        <v>0</v>
      </c>
      <c r="EH839">
        <v>0</v>
      </c>
    </row>
    <row r="840" spans="134:138">
      <c r="ED840">
        <v>610482</v>
      </c>
      <c r="EE840">
        <v>61060</v>
      </c>
      <c r="EF840" s="3" cm="1">
        <f t="array" ref="EF8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"#")*(_xlpm.x&lt;&gt;EE840), _xlpm.x * 10 + _xlpm.d), 0), _xlfn.XLOOKUP(TRUE, ISNUMBER(_xlpm.b), _xlpm.b)))))</f>
        <v>0</v>
      </c>
      <c r="EH840">
        <v>0</v>
      </c>
    </row>
    <row r="841" spans="134:138">
      <c r="ED841">
        <v>610492</v>
      </c>
      <c r="EE841">
        <v>61061</v>
      </c>
      <c r="EF841" s="3" cm="1">
        <f t="array" ref="EF8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"#")*(_xlpm.x&lt;&gt;EE841), _xlpm.x * 10 + _xlpm.d), 0), _xlfn.XLOOKUP(TRUE, ISNUMBER(_xlpm.b), _xlpm.b)))))</f>
        <v>610602</v>
      </c>
      <c r="EH841">
        <v>610602</v>
      </c>
    </row>
    <row r="842" spans="134:138">
      <c r="ED842">
        <v>610502</v>
      </c>
      <c r="EE842">
        <v>61062</v>
      </c>
      <c r="EF842" s="3" cm="1">
        <f t="array" ref="EF8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"#")*(_xlpm.x&lt;&gt;EE842), _xlpm.x * 10 + _xlpm.d), 0), _xlfn.XLOOKUP(TRUE, ISNUMBER(_xlpm.b), _xlpm.b)))))</f>
        <v>0</v>
      </c>
      <c r="EH842">
        <v>0</v>
      </c>
    </row>
    <row r="843" spans="134:138">
      <c r="ED843">
        <v>610512</v>
      </c>
      <c r="EE843">
        <v>61063</v>
      </c>
      <c r="EF843" s="3" cm="1">
        <f t="array" ref="EF8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"#")*(_xlpm.x&lt;&gt;EE843), _xlpm.x * 10 + _xlpm.d), 0), _xlfn.XLOOKUP(TRUE, ISNUMBER(_xlpm.b), _xlpm.b)))))</f>
        <v>0</v>
      </c>
      <c r="EH843">
        <v>0</v>
      </c>
    </row>
    <row r="844" spans="134:138">
      <c r="ED844">
        <v>610522</v>
      </c>
      <c r="EE844">
        <v>61064</v>
      </c>
      <c r="EF844" s="3" cm="1">
        <f t="array" ref="EF8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"#")*(_xlpm.x&lt;&gt;EE844), _xlpm.x * 10 + _xlpm.d), 0), _xlfn.XLOOKUP(TRUE, ISNUMBER(_xlpm.b), _xlpm.b)))))</f>
        <v>740594</v>
      </c>
      <c r="EH844">
        <v>740594</v>
      </c>
    </row>
    <row r="845" spans="134:138">
      <c r="ED845">
        <v>610532</v>
      </c>
      <c r="EE845">
        <v>61065</v>
      </c>
      <c r="EF845" s="3" cm="1">
        <f t="array" ref="EF8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"#")*(_xlpm.x&lt;&gt;EE845), _xlpm.x * 10 + _xlpm.d), 0), _xlfn.XLOOKUP(TRUE, ISNUMBER(_xlpm.b), _xlpm.b)))))</f>
        <v>0</v>
      </c>
      <c r="EH845">
        <v>0</v>
      </c>
    </row>
    <row r="846" spans="134:138">
      <c r="ED846">
        <v>610542</v>
      </c>
      <c r="EE846">
        <v>61066</v>
      </c>
      <c r="EF846" s="3" cm="1">
        <f t="array" ref="EF8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"#")*(_xlpm.x&lt;&gt;EE846), _xlpm.x * 10 + _xlpm.d), 0), _xlfn.XLOOKUP(TRUE, ISNUMBER(_xlpm.b), _xlpm.b)))))</f>
        <v>0</v>
      </c>
      <c r="EH846">
        <v>0</v>
      </c>
    </row>
    <row r="847" spans="134:138">
      <c r="ED847">
        <v>610552</v>
      </c>
      <c r="EE847">
        <v>61067</v>
      </c>
      <c r="EF847" s="3" cm="1">
        <f t="array" ref="EF8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"#")*(_xlpm.x&lt;&gt;EE847), _xlpm.x * 10 + _xlpm.d), 0), _xlfn.XLOOKUP(TRUE, ISNUMBER(_xlpm.b), _xlpm.b)))))</f>
        <v>0</v>
      </c>
      <c r="EH847">
        <v>0</v>
      </c>
    </row>
    <row r="848" spans="134:138">
      <c r="ED848">
        <v>610562</v>
      </c>
      <c r="EE848">
        <v>61068</v>
      </c>
      <c r="EF848" s="3" cm="1">
        <f t="array" ref="EF8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"#")*(_xlpm.x&lt;&gt;EE848), _xlpm.x * 10 + _xlpm.d), 0), _xlfn.XLOOKUP(TRUE, ISNUMBER(_xlpm.b), _xlpm.b)))))</f>
        <v>0</v>
      </c>
      <c r="EH848">
        <v>0</v>
      </c>
    </row>
    <row r="849" spans="134:138">
      <c r="ED849">
        <v>610572</v>
      </c>
      <c r="EE849">
        <v>61069</v>
      </c>
      <c r="EF849" s="3" cm="1">
        <f t="array" ref="EF8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"#")*(_xlpm.x&lt;&gt;EE849), _xlpm.x * 10 + _xlpm.d), 0), _xlfn.XLOOKUP(TRUE, ISNUMBER(_xlpm.b), _xlpm.b)))))</f>
        <v>0</v>
      </c>
      <c r="EH849">
        <v>0</v>
      </c>
    </row>
    <row r="850" spans="134:138">
      <c r="ED850">
        <v>610582</v>
      </c>
      <c r="EE850">
        <v>61070</v>
      </c>
      <c r="EF850" s="3" cm="1">
        <f t="array" ref="EF8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"#")*(_xlpm.x&lt;&gt;EE850), _xlpm.x * 10 + _xlpm.d), 0), _xlfn.XLOOKUP(TRUE, ISNUMBER(_xlpm.b), _xlpm.b)))))</f>
        <v>660633</v>
      </c>
      <c r="EH850">
        <v>660633</v>
      </c>
    </row>
    <row r="851" spans="134:138">
      <c r="ED851">
        <v>610592</v>
      </c>
      <c r="EE851">
        <v>61071</v>
      </c>
      <c r="EF851" s="3" cm="1">
        <f t="array" ref="EF8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"#")*(_xlpm.x&lt;&gt;EE851), _xlpm.x * 10 + _xlpm.d), 0), _xlfn.XLOOKUP(TRUE, ISNUMBER(_xlpm.b), _xlpm.b)))))</f>
        <v>0</v>
      </c>
      <c r="EH851">
        <v>0</v>
      </c>
    </row>
    <row r="852" spans="134:138">
      <c r="ED852">
        <v>610602</v>
      </c>
      <c r="EE852">
        <v>61072</v>
      </c>
      <c r="EF852" s="3" cm="1">
        <f t="array" ref="EF8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"#")*(_xlpm.x&lt;&gt;EE852), _xlpm.x * 10 + _xlpm.d), 0), _xlfn.XLOOKUP(TRUE, ISNUMBER(_xlpm.b), _xlpm.b)))))</f>
        <v>551121</v>
      </c>
      <c r="EH852">
        <v>551121</v>
      </c>
    </row>
    <row r="853" spans="134:138">
      <c r="ED853">
        <v>610612</v>
      </c>
      <c r="EE853">
        <v>61073</v>
      </c>
      <c r="EF853" s="3" cm="1">
        <f t="array" ref="EF8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"#")*(_xlpm.x&lt;&gt;EE853), _xlpm.x * 10 + _xlpm.d), 0), _xlfn.XLOOKUP(TRUE, ISNUMBER(_xlpm.b), _xlpm.b)))))</f>
        <v>690723</v>
      </c>
      <c r="EH853">
        <v>690723</v>
      </c>
    </row>
    <row r="854" spans="134:138">
      <c r="ED854">
        <v>610622</v>
      </c>
      <c r="EE854">
        <v>61074</v>
      </c>
      <c r="EF854" s="3" cm="1">
        <f t="array" ref="EF8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"#")*(_xlpm.x&lt;&gt;EE854), _xlpm.x * 10 + _xlpm.d), 0), _xlfn.XLOOKUP(TRUE, ISNUMBER(_xlpm.b), _xlpm.b)))))</f>
        <v>0</v>
      </c>
      <c r="EH854">
        <v>0</v>
      </c>
    </row>
    <row r="855" spans="134:138">
      <c r="ED855">
        <v>610632</v>
      </c>
      <c r="EE855">
        <v>61075</v>
      </c>
      <c r="EF855" s="3" cm="1">
        <f t="array" ref="EF8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"#")*(_xlpm.x&lt;&gt;EE855), _xlpm.x * 10 + _xlpm.d), 0), _xlfn.XLOOKUP(TRUE, ISNUMBER(_xlpm.b), _xlpm.b)))))</f>
        <v>0</v>
      </c>
      <c r="EH855">
        <v>0</v>
      </c>
    </row>
    <row r="856" spans="134:138">
      <c r="ED856">
        <v>610642</v>
      </c>
      <c r="EE856">
        <v>61076</v>
      </c>
      <c r="EF856" s="3" cm="1">
        <f t="array" ref="EF8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"#")*(_xlpm.x&lt;&gt;EE856), _xlpm.x * 10 + _xlpm.d), 0), _xlfn.XLOOKUP(TRUE, ISNUMBER(_xlpm.b), _xlpm.b)))))</f>
        <v>620434</v>
      </c>
      <c r="EH856">
        <v>620434</v>
      </c>
    </row>
    <row r="857" spans="134:138">
      <c r="ED857">
        <v>610652</v>
      </c>
      <c r="EE857">
        <v>61077</v>
      </c>
      <c r="EF857" s="3" cm="1">
        <f t="array" ref="EF8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"#")*(_xlpm.x&lt;&gt;EE857), _xlpm.x * 10 + _xlpm.d), 0), _xlfn.XLOOKUP(TRUE, ISNUMBER(_xlpm.b), _xlpm.b)))))</f>
        <v>670763</v>
      </c>
      <c r="EH857">
        <v>670763</v>
      </c>
    </row>
    <row r="858" spans="134:138">
      <c r="ED858">
        <v>610662</v>
      </c>
      <c r="EE858">
        <v>61078</v>
      </c>
      <c r="EF858" s="3" cm="1">
        <f t="array" ref="EF8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"#")*(_xlpm.x&lt;&gt;EE858), _xlpm.x * 10 + _xlpm.d), 0), _xlfn.XLOOKUP(TRUE, ISNUMBER(_xlpm.b), _xlpm.b)))))</f>
        <v>340872</v>
      </c>
      <c r="EH858">
        <v>340872</v>
      </c>
    </row>
    <row r="859" spans="134:138">
      <c r="ED859">
        <v>610672</v>
      </c>
      <c r="EE859">
        <v>61079</v>
      </c>
      <c r="EF859" s="3" cm="1">
        <f t="array" ref="EF8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"#")*(_xlpm.x&lt;&gt;EE859), _xlpm.x * 10 + _xlpm.d), 0), _xlfn.XLOOKUP(TRUE, ISNUMBER(_xlpm.b), _xlpm.b)))))</f>
        <v>0</v>
      </c>
      <c r="EH859">
        <v>0</v>
      </c>
    </row>
    <row r="860" spans="134:138">
      <c r="ED860">
        <v>610682</v>
      </c>
      <c r="EE860">
        <v>61080</v>
      </c>
      <c r="EF860" s="3" cm="1">
        <f t="array" ref="EF8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"#")*(_xlpm.x&lt;&gt;EE860), _xlpm.x * 10 + _xlpm.d), 0), _xlfn.XLOOKUP(TRUE, ISNUMBER(_xlpm.b), _xlpm.b)))))</f>
        <v>600492</v>
      </c>
      <c r="EH860">
        <v>600492</v>
      </c>
    </row>
    <row r="861" spans="134:138">
      <c r="ED861">
        <v>610692</v>
      </c>
      <c r="EE861">
        <v>61081</v>
      </c>
      <c r="EF861" s="3" cm="1">
        <f t="array" ref="EF8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"#")*(_xlpm.x&lt;&gt;EE861), _xlpm.x * 10 + _xlpm.d), 0), _xlfn.XLOOKUP(TRUE, ISNUMBER(_xlpm.b), _xlpm.b)))))</f>
        <v>0</v>
      </c>
      <c r="EH861">
        <v>0</v>
      </c>
    </row>
    <row r="862" spans="134:138">
      <c r="ED862">
        <v>610702</v>
      </c>
      <c r="EE862">
        <v>61083</v>
      </c>
      <c r="EF862" s="3" cm="1">
        <f t="array" ref="EF8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"#")*(_xlpm.x&lt;&gt;EE862), _xlpm.x * 10 + _xlpm.d), 0), _xlfn.XLOOKUP(TRUE, ISNUMBER(_xlpm.b), _xlpm.b)))))</f>
        <v>610422</v>
      </c>
      <c r="EH862">
        <v>610422</v>
      </c>
    </row>
    <row r="863" spans="134:138">
      <c r="ED863">
        <v>610712</v>
      </c>
      <c r="EE863">
        <v>61084</v>
      </c>
      <c r="EF863" s="3" cm="1">
        <f t="array" ref="EF8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"#")*(_xlpm.x&lt;&gt;EE863), _xlpm.x * 10 + _xlpm.d), 0), _xlfn.XLOOKUP(TRUE, ISNUMBER(_xlpm.b), _xlpm.b)))))</f>
        <v>1060494</v>
      </c>
      <c r="EH863">
        <v>1060494</v>
      </c>
    </row>
    <row r="864" spans="134:138">
      <c r="ED864">
        <v>610722</v>
      </c>
      <c r="EE864">
        <v>61085</v>
      </c>
      <c r="EF864" s="3" cm="1">
        <f t="array" ref="EF8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"#")*(_xlpm.x&lt;&gt;EE864), _xlpm.x * 10 + _xlpm.d), 0), _xlfn.XLOOKUP(TRUE, ISNUMBER(_xlpm.b), _xlpm.b)))))</f>
        <v>620274</v>
      </c>
      <c r="EH864">
        <v>620274</v>
      </c>
    </row>
    <row r="865" spans="134:138">
      <c r="ED865">
        <v>610732</v>
      </c>
      <c r="EE865">
        <v>61086</v>
      </c>
      <c r="EF865" s="3" cm="1">
        <f t="array" ref="EF8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"#")*(_xlpm.x&lt;&gt;EE865), _xlpm.x * 10 + _xlpm.d), 0), _xlfn.XLOOKUP(TRUE, ISNUMBER(_xlpm.b), _xlpm.b)))))</f>
        <v>0</v>
      </c>
      <c r="EH865">
        <v>0</v>
      </c>
    </row>
    <row r="866" spans="134:138">
      <c r="ED866">
        <v>610742</v>
      </c>
      <c r="EE866">
        <v>61087</v>
      </c>
      <c r="EF866" s="3" cm="1">
        <f t="array" ref="EF8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"#")*(_xlpm.x&lt;&gt;EE866), _xlpm.x * 10 + _xlpm.d), 0), _xlfn.XLOOKUP(TRUE, ISNUMBER(_xlpm.b), _xlpm.b)))))</f>
        <v>610422</v>
      </c>
      <c r="EH866">
        <v>610422</v>
      </c>
    </row>
    <row r="867" spans="134:138">
      <c r="ED867">
        <v>610752</v>
      </c>
      <c r="EE867">
        <v>61088</v>
      </c>
      <c r="EF867" s="3" cm="1">
        <f t="array" ref="EF8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"#")*(_xlpm.x&lt;&gt;EE867), _xlpm.x * 10 + _xlpm.d), 0), _xlfn.XLOOKUP(TRUE, ISNUMBER(_xlpm.b), _xlpm.b)))))</f>
        <v>520851</v>
      </c>
      <c r="EH867">
        <v>520851</v>
      </c>
    </row>
    <row r="868" spans="134:138">
      <c r="ED868">
        <v>610762</v>
      </c>
      <c r="EE868">
        <v>61089</v>
      </c>
      <c r="EF868" s="3" cm="1">
        <f t="array" ref="EF8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"#")*(_xlpm.x&lt;&gt;EE868), _xlpm.x * 10 + _xlpm.d), 0), _xlfn.XLOOKUP(TRUE, ISNUMBER(_xlpm.b), _xlpm.b)))))</f>
        <v>0</v>
      </c>
      <c r="EH868">
        <v>0</v>
      </c>
    </row>
    <row r="869" spans="134:138">
      <c r="ED869">
        <v>610772</v>
      </c>
      <c r="EE869">
        <v>61090</v>
      </c>
      <c r="EF869" s="3" cm="1">
        <f t="array" ref="EF8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"#")*(_xlpm.x&lt;&gt;EE869), _xlpm.x * 10 + _xlpm.d), 0), _xlfn.XLOOKUP(TRUE, ISNUMBER(_xlpm.b), _xlpm.b)))))</f>
        <v>0</v>
      </c>
      <c r="EH869">
        <v>0</v>
      </c>
    </row>
    <row r="870" spans="134:138">
      <c r="ED870">
        <v>610782</v>
      </c>
      <c r="EE870">
        <v>61091</v>
      </c>
      <c r="EF870" s="3" cm="1">
        <f t="array" ref="EF8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"#")*(_xlpm.x&lt;&gt;EE870), _xlpm.x * 10 + _xlpm.d), 0), _xlfn.XLOOKUP(TRUE, ISNUMBER(_xlpm.b), _xlpm.b)))))</f>
        <v>0</v>
      </c>
      <c r="EH870">
        <v>0</v>
      </c>
    </row>
    <row r="871" spans="134:138">
      <c r="ED871">
        <v>610792</v>
      </c>
      <c r="EE871">
        <v>61092</v>
      </c>
      <c r="EF871" s="3" cm="1">
        <f t="array" ref="EF8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"#")*(_xlpm.x&lt;&gt;EE871), _xlpm.x * 10 + _xlpm.d), 0), _xlfn.XLOOKUP(TRUE, ISNUMBER(_xlpm.b), _xlpm.b)))))</f>
        <v>0</v>
      </c>
      <c r="EH871">
        <v>0</v>
      </c>
    </row>
    <row r="872" spans="134:138">
      <c r="ED872">
        <v>610802</v>
      </c>
      <c r="EE872">
        <v>61093</v>
      </c>
      <c r="EF872" s="3" cm="1">
        <f t="array" ref="EF8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"#")*(_xlpm.x&lt;&gt;EE872), _xlpm.x * 10 + _xlpm.d), 0), _xlfn.XLOOKUP(TRUE, ISNUMBER(_xlpm.b), _xlpm.b)))))</f>
        <v>620851</v>
      </c>
      <c r="EH872">
        <v>620851</v>
      </c>
    </row>
    <row r="873" spans="134:138">
      <c r="ED873">
        <v>610812</v>
      </c>
      <c r="EE873">
        <v>61094</v>
      </c>
      <c r="EF873" s="3" cm="1">
        <f t="array" ref="EF8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"#")*(_xlpm.x&lt;&gt;EE873), _xlpm.x * 10 + _xlpm.d), 0), _xlfn.XLOOKUP(TRUE, ISNUMBER(_xlpm.b), _xlpm.b)))))</f>
        <v>0</v>
      </c>
      <c r="EH873">
        <v>0</v>
      </c>
    </row>
    <row r="874" spans="134:138">
      <c r="ED874">
        <v>610822</v>
      </c>
      <c r="EE874">
        <v>61095</v>
      </c>
      <c r="EF874" s="3" cm="1">
        <f t="array" ref="EF8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"#")*(_xlpm.x&lt;&gt;EE874), _xlpm.x * 10 + _xlpm.d), 0), _xlfn.XLOOKUP(TRUE, ISNUMBER(_xlpm.b), _xlpm.b)))))</f>
        <v>620354</v>
      </c>
      <c r="EH874">
        <v>620354</v>
      </c>
    </row>
    <row r="875" spans="134:138">
      <c r="ED875">
        <v>610832</v>
      </c>
      <c r="EE875">
        <v>61096</v>
      </c>
      <c r="EF875" s="3" cm="1">
        <f t="array" ref="EF8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"#")*(_xlpm.x&lt;&gt;EE875), _xlpm.x * 10 + _xlpm.d), 0), _xlfn.XLOOKUP(TRUE, ISNUMBER(_xlpm.b), _xlpm.b)))))</f>
        <v>390161</v>
      </c>
      <c r="EH875">
        <v>390161</v>
      </c>
    </row>
    <row r="876" spans="134:138">
      <c r="ED876">
        <v>610842</v>
      </c>
      <c r="EE876">
        <v>61097</v>
      </c>
      <c r="EF876" s="3" cm="1">
        <f t="array" ref="EF8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"#")*(_xlpm.x&lt;&gt;EE876), _xlpm.x * 10 + _xlpm.d), 0), _xlfn.XLOOKUP(TRUE, ISNUMBER(_xlpm.b), _xlpm.b)))))</f>
        <v>620874</v>
      </c>
      <c r="EH876">
        <v>620874</v>
      </c>
    </row>
    <row r="877" spans="134:138">
      <c r="ED877">
        <v>610852</v>
      </c>
      <c r="EE877">
        <v>61098</v>
      </c>
      <c r="EF877" s="3" cm="1">
        <f t="array" ref="EF8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"#")*(_xlpm.x&lt;&gt;EE877), _xlpm.x * 10 + _xlpm.d), 0), _xlfn.XLOOKUP(TRUE, ISNUMBER(_xlpm.b), _xlpm.b)))))</f>
        <v>0</v>
      </c>
      <c r="EH877">
        <v>0</v>
      </c>
    </row>
    <row r="878" spans="134:138">
      <c r="ED878">
        <v>610862</v>
      </c>
      <c r="EE878">
        <v>61099</v>
      </c>
      <c r="EF878" s="3" cm="1">
        <f t="array" ref="EF8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"#")*(_xlpm.x&lt;&gt;EE878), _xlpm.x * 10 + _xlpm.d), 0), _xlfn.XLOOKUP(TRUE, ISNUMBER(_xlpm.b), _xlpm.b)))))</f>
        <v>0</v>
      </c>
      <c r="EH878">
        <v>0</v>
      </c>
    </row>
    <row r="879" spans="134:138">
      <c r="ED879">
        <v>610872</v>
      </c>
      <c r="EE879">
        <v>62099</v>
      </c>
      <c r="EF879" s="3" cm="1">
        <f t="array" ref="EF8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"#")*(_xlpm.x&lt;&gt;EE879), _xlpm.x * 10 + _xlpm.d), 0), _xlfn.XLOOKUP(TRUE, ISNUMBER(_xlpm.b), _xlpm.b)))))</f>
        <v>610024</v>
      </c>
      <c r="EH879">
        <v>610024</v>
      </c>
    </row>
    <row r="880" spans="134:138">
      <c r="ED880">
        <v>610882</v>
      </c>
      <c r="EE880">
        <v>63099</v>
      </c>
      <c r="EF880" s="3" cm="1">
        <f t="array" ref="EF8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"#")*(_xlpm.x&lt;&gt;EE880), _xlpm.x * 10 + _xlpm.d), 0), _xlfn.XLOOKUP(TRUE, ISNUMBER(_xlpm.b), _xlpm.b)))))</f>
        <v>620734</v>
      </c>
      <c r="EH880">
        <v>620734</v>
      </c>
    </row>
    <row r="881" spans="134:138">
      <c r="ED881">
        <v>610892</v>
      </c>
      <c r="EE881">
        <v>64099</v>
      </c>
      <c r="EF881" s="3" cm="1">
        <f t="array" ref="EF8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"#")*(_xlpm.x&lt;&gt;EE881), _xlpm.x * 10 + _xlpm.d), 0), _xlfn.XLOOKUP(TRUE, ISNUMBER(_xlpm.b), _xlpm.b)))))</f>
        <v>0</v>
      </c>
      <c r="EH881">
        <v>0</v>
      </c>
    </row>
    <row r="882" spans="134:138">
      <c r="ED882">
        <v>610902</v>
      </c>
      <c r="EE882">
        <v>65099</v>
      </c>
      <c r="EF882" s="3" cm="1">
        <f t="array" ref="EF8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"#")*(_xlpm.x&lt;&gt;EE882), _xlpm.x * 10 + _xlpm.d), 0), _xlfn.XLOOKUP(TRUE, ISNUMBER(_xlpm.b), _xlpm.b)))))</f>
        <v>0</v>
      </c>
      <c r="EH882">
        <v>0</v>
      </c>
    </row>
    <row r="883" spans="134:138">
      <c r="ED883">
        <v>610912</v>
      </c>
      <c r="EE883">
        <v>66099</v>
      </c>
      <c r="EF883" s="3" cm="1">
        <f t="array" ref="EF8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"#")*(_xlpm.x&lt;&gt;EE883), _xlpm.x * 10 + _xlpm.d), 0), _xlfn.XLOOKUP(TRUE, ISNUMBER(_xlpm.b), _xlpm.b)))))</f>
        <v>560873</v>
      </c>
      <c r="EH883">
        <v>560873</v>
      </c>
    </row>
    <row r="884" spans="134:138">
      <c r="ED884">
        <v>610922</v>
      </c>
      <c r="EE884">
        <v>67099</v>
      </c>
      <c r="EF884" s="3" cm="1">
        <f t="array" ref="EF8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"#")*(_xlpm.x&lt;&gt;EE884), _xlpm.x * 10 + _xlpm.d), 0), _xlfn.XLOOKUP(TRUE, ISNUMBER(_xlpm.b), _xlpm.b)))))</f>
        <v>0</v>
      </c>
      <c r="EH884">
        <v>0</v>
      </c>
    </row>
    <row r="885" spans="134:138">
      <c r="ED885">
        <v>610932</v>
      </c>
      <c r="EE885">
        <v>68099</v>
      </c>
      <c r="EF885" s="3" cm="1">
        <f t="array" ref="EF8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"#")*(_xlpm.x&lt;&gt;EE885), _xlpm.x * 10 + _xlpm.d), 0), _xlfn.XLOOKUP(TRUE, ISNUMBER(_xlpm.b), _xlpm.b)))))</f>
        <v>0</v>
      </c>
      <c r="EH885">
        <v>0</v>
      </c>
    </row>
    <row r="886" spans="134:138">
      <c r="ED886">
        <v>610942</v>
      </c>
      <c r="EE886">
        <v>69099</v>
      </c>
      <c r="EF886" s="3" cm="1">
        <f t="array" ref="EF8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"#")*(_xlpm.x&lt;&gt;EE886), _xlpm.x * 10 + _xlpm.d), 0), _xlfn.XLOOKUP(TRUE, ISNUMBER(_xlpm.b), _xlpm.b)))))</f>
        <v>0</v>
      </c>
      <c r="EH886">
        <v>0</v>
      </c>
    </row>
    <row r="887" spans="134:138">
      <c r="ED887">
        <v>610952</v>
      </c>
      <c r="EE887">
        <v>70099</v>
      </c>
      <c r="EF887" s="3" cm="1">
        <f t="array" ref="EF8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"#")*(_xlpm.x&lt;&gt;EE887), _xlpm.x * 10 + _xlpm.d), 0), _xlfn.XLOOKUP(TRUE, ISNUMBER(_xlpm.b), _xlpm.b)))))</f>
        <v>0</v>
      </c>
      <c r="EH887">
        <v>0</v>
      </c>
    </row>
    <row r="888" spans="134:138">
      <c r="ED888">
        <v>610962</v>
      </c>
      <c r="EE888">
        <v>71099</v>
      </c>
      <c r="EF888" s="3" cm="1">
        <f t="array" ref="EF8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"#")*(_xlpm.x&lt;&gt;EE888), _xlpm.x * 10 + _xlpm.d), 0), _xlfn.XLOOKUP(TRUE, ISNUMBER(_xlpm.b), _xlpm.b)))))</f>
        <v>0</v>
      </c>
      <c r="EH888">
        <v>0</v>
      </c>
    </row>
    <row r="889" spans="134:138">
      <c r="ED889">
        <v>610972</v>
      </c>
      <c r="EE889">
        <v>72099</v>
      </c>
      <c r="EF889" s="3" cm="1">
        <f t="array" ref="EF8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"#")*(_xlpm.x&lt;&gt;EE889), _xlpm.x * 10 + _xlpm.d), 0), _xlfn.XLOOKUP(TRUE, ISNUMBER(_xlpm.b), _xlpm.b)))))</f>
        <v>0</v>
      </c>
      <c r="EH889">
        <v>0</v>
      </c>
    </row>
    <row r="890" spans="134:138">
      <c r="ED890">
        <v>610982</v>
      </c>
      <c r="EE890">
        <v>73099</v>
      </c>
      <c r="EF890" s="3" cm="1">
        <f t="array" ref="EF8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"#")*(_xlpm.x&lt;&gt;EE890), _xlpm.x * 10 + _xlpm.d), 0), _xlfn.XLOOKUP(TRUE, ISNUMBER(_xlpm.b), _xlpm.b)))))</f>
        <v>0</v>
      </c>
      <c r="EH890">
        <v>0</v>
      </c>
    </row>
    <row r="891" spans="134:138">
      <c r="ED891">
        <v>610992</v>
      </c>
      <c r="EE891">
        <v>74099</v>
      </c>
      <c r="EF891" s="3" cm="1">
        <f t="array" ref="EF8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"#")*(_xlpm.x&lt;&gt;EE891), _xlpm.x * 10 + _xlpm.d), 0), _xlfn.XLOOKUP(TRUE, ISNUMBER(_xlpm.b), _xlpm.b)))))</f>
        <v>1220654</v>
      </c>
      <c r="EH891">
        <v>1220654</v>
      </c>
    </row>
    <row r="892" spans="134:138">
      <c r="ED892">
        <v>620993</v>
      </c>
      <c r="EE892">
        <v>75099</v>
      </c>
      <c r="EF892" s="3" cm="1">
        <f t="array" ref="EF8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"#")*(_xlpm.x&lt;&gt;EE892), _xlpm.x * 10 + _xlpm.d), 0), _xlfn.XLOOKUP(TRUE, ISNUMBER(_xlpm.b), _xlpm.b)))))</f>
        <v>680633</v>
      </c>
      <c r="EH892">
        <v>680633</v>
      </c>
    </row>
    <row r="893" spans="134:138">
      <c r="ED893">
        <v>630993</v>
      </c>
      <c r="EE893">
        <v>76099</v>
      </c>
      <c r="EF893" s="3" cm="1">
        <f t="array" ref="EF8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"#")*(_xlpm.x&lt;&gt;EE893), _xlpm.x * 10 + _xlpm.d), 0), _xlfn.XLOOKUP(TRUE, ISNUMBER(_xlpm.b), _xlpm.b)))))</f>
        <v>0</v>
      </c>
      <c r="EH893">
        <v>0</v>
      </c>
    </row>
    <row r="894" spans="134:138">
      <c r="ED894">
        <v>640993</v>
      </c>
      <c r="EE894">
        <v>77099</v>
      </c>
      <c r="EF894" s="3" cm="1">
        <f t="array" ref="EF8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"#")*(_xlpm.x&lt;&gt;EE894), _xlpm.x * 10 + _xlpm.d), 0), _xlfn.XLOOKUP(TRUE, ISNUMBER(_xlpm.b), _xlpm.b)))))</f>
        <v>0</v>
      </c>
      <c r="EH894">
        <v>0</v>
      </c>
    </row>
    <row r="895" spans="134:138">
      <c r="ED895">
        <v>650993</v>
      </c>
      <c r="EE895">
        <v>78099</v>
      </c>
      <c r="EF895" s="3" cm="1">
        <f t="array" ref="EF8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"#")*(_xlpm.x&lt;&gt;EE895), _xlpm.x * 10 + _xlpm.d), 0), _xlfn.XLOOKUP(TRUE, ISNUMBER(_xlpm.b), _xlpm.b)))))</f>
        <v>0</v>
      </c>
      <c r="EH895">
        <v>0</v>
      </c>
    </row>
    <row r="896" spans="134:138">
      <c r="ED896">
        <v>660993</v>
      </c>
      <c r="EE896">
        <v>79099</v>
      </c>
      <c r="EF896" s="3" cm="1">
        <f t="array" ref="EF8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"#")*(_xlpm.x&lt;&gt;EE896), _xlpm.x * 10 + _xlpm.d), 0), _xlfn.XLOOKUP(TRUE, ISNUMBER(_xlpm.b), _xlpm.b)))))</f>
        <v>0</v>
      </c>
      <c r="EH896">
        <v>0</v>
      </c>
    </row>
    <row r="897" spans="134:138">
      <c r="ED897">
        <v>670993</v>
      </c>
      <c r="EE897">
        <v>80099</v>
      </c>
      <c r="EF897" s="3" cm="1">
        <f t="array" ref="EF8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"#")*(_xlpm.x&lt;&gt;EE897), _xlpm.x * 10 + _xlpm.d), 0), _xlfn.XLOOKUP(TRUE, ISNUMBER(_xlpm.b), _xlpm.b)))))</f>
        <v>0</v>
      </c>
      <c r="EH897">
        <v>0</v>
      </c>
    </row>
    <row r="898" spans="134:138">
      <c r="ED898">
        <v>680993</v>
      </c>
      <c r="EE898">
        <v>81099</v>
      </c>
      <c r="EF898" s="3" cm="1">
        <f t="array" ref="EF8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"#")*(_xlpm.x&lt;&gt;EE898), _xlpm.x * 10 + _xlpm.d), 0), _xlfn.XLOOKUP(TRUE, ISNUMBER(_xlpm.b), _xlpm.b)))))</f>
        <v>0</v>
      </c>
      <c r="EH898">
        <v>0</v>
      </c>
    </row>
    <row r="899" spans="134:138">
      <c r="ED899">
        <v>690993</v>
      </c>
      <c r="EE899">
        <v>82099</v>
      </c>
      <c r="EF899" s="3" cm="1">
        <f t="array" ref="EF8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"#")*(_xlpm.x&lt;&gt;EE899), _xlpm.x * 10 + _xlpm.d), 0), _xlfn.XLOOKUP(TRUE, ISNUMBER(_xlpm.b), _xlpm.b)))))</f>
        <v>0</v>
      </c>
      <c r="EH899">
        <v>0</v>
      </c>
    </row>
    <row r="900" spans="134:138">
      <c r="ED900">
        <v>700993</v>
      </c>
      <c r="EE900">
        <v>83099</v>
      </c>
      <c r="EF900" s="3" cm="1">
        <f t="array" ref="EF9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"#")*(_xlpm.x&lt;&gt;EE900), _xlpm.x * 10 + _xlpm.d), 0), _xlfn.XLOOKUP(TRUE, ISNUMBER(_xlpm.b), _xlpm.b)))))</f>
        <v>0</v>
      </c>
      <c r="EH900">
        <v>0</v>
      </c>
    </row>
    <row r="901" spans="134:138">
      <c r="ED901">
        <v>710993</v>
      </c>
      <c r="EE901">
        <v>84099</v>
      </c>
      <c r="EF901" s="3" cm="1">
        <f t="array" ref="EF9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"#")*(_xlpm.x&lt;&gt;EE901), _xlpm.x * 10 + _xlpm.d), 0), _xlfn.XLOOKUP(TRUE, ISNUMBER(_xlpm.b), _xlpm.b)))))</f>
        <v>0</v>
      </c>
      <c r="EH901">
        <v>0</v>
      </c>
    </row>
    <row r="902" spans="134:138">
      <c r="ED902">
        <v>720993</v>
      </c>
      <c r="EE902">
        <v>85099</v>
      </c>
      <c r="EF902" s="3" cm="1">
        <f t="array" ref="EF9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"#")*(_xlpm.x&lt;&gt;EE902), _xlpm.x * 10 + _xlpm.d), 0), _xlfn.XLOOKUP(TRUE, ISNUMBER(_xlpm.b), _xlpm.b)))))</f>
        <v>0</v>
      </c>
      <c r="EH902">
        <v>0</v>
      </c>
    </row>
    <row r="903" spans="134:138">
      <c r="ED903">
        <v>730993</v>
      </c>
      <c r="EE903">
        <v>86099</v>
      </c>
      <c r="EF903" s="3" cm="1">
        <f t="array" ref="EF9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"#")*(_xlpm.x&lt;&gt;EE903), _xlpm.x * 10 + _xlpm.d), 0), _xlfn.XLOOKUP(TRUE, ISNUMBER(_xlpm.b), _xlpm.b)))))</f>
        <v>0</v>
      </c>
      <c r="EH903">
        <v>0</v>
      </c>
    </row>
    <row r="904" spans="134:138">
      <c r="ED904">
        <v>740993</v>
      </c>
      <c r="EE904">
        <v>87099</v>
      </c>
      <c r="EF904" s="3" cm="1">
        <f t="array" ref="EF9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"#")*(_xlpm.x&lt;&gt;EE904), _xlpm.x * 10 + _xlpm.d), 0), _xlfn.XLOOKUP(TRUE, ISNUMBER(_xlpm.b), _xlpm.b)))))</f>
        <v>0</v>
      </c>
      <c r="EH904">
        <v>0</v>
      </c>
    </row>
    <row r="905" spans="134:138">
      <c r="ED905">
        <v>750993</v>
      </c>
      <c r="EE905">
        <v>88099</v>
      </c>
      <c r="EF905" s="3" cm="1">
        <f t="array" ref="EF9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"#")*(_xlpm.x&lt;&gt;EE905), _xlpm.x * 10 + _xlpm.d), 0), _xlfn.XLOOKUP(TRUE, ISNUMBER(_xlpm.b), _xlpm.b)))))</f>
        <v>0</v>
      </c>
      <c r="EH905">
        <v>0</v>
      </c>
    </row>
    <row r="906" spans="134:138">
      <c r="ED906">
        <v>760993</v>
      </c>
      <c r="EE906">
        <v>89099</v>
      </c>
      <c r="EF906" s="3" cm="1">
        <f t="array" ref="EF9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"#")*(_xlpm.x&lt;&gt;EE906), _xlpm.x * 10 + _xlpm.d), 0), _xlfn.XLOOKUP(TRUE, ISNUMBER(_xlpm.b), _xlpm.b)))))</f>
        <v>0</v>
      </c>
      <c r="EH906">
        <v>0</v>
      </c>
    </row>
    <row r="907" spans="134:138">
      <c r="ED907">
        <v>770993</v>
      </c>
      <c r="EE907">
        <v>90099</v>
      </c>
      <c r="EF907" s="3" cm="1">
        <f t="array" ref="EF9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"#")*(_xlpm.x&lt;&gt;EE907), _xlpm.x * 10 + _xlpm.d), 0), _xlfn.XLOOKUP(TRUE, ISNUMBER(_xlpm.b), _xlpm.b)))))</f>
        <v>0</v>
      </c>
      <c r="EH907">
        <v>0</v>
      </c>
    </row>
    <row r="908" spans="134:138">
      <c r="ED908">
        <v>780993</v>
      </c>
      <c r="EE908">
        <v>91099</v>
      </c>
      <c r="EF908" s="3" cm="1">
        <f t="array" ref="EF9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"#")*(_xlpm.x&lt;&gt;EE908), _xlpm.x * 10 + _xlpm.d), 0), _xlfn.XLOOKUP(TRUE, ISNUMBER(_xlpm.b), _xlpm.b)))))</f>
        <v>0</v>
      </c>
      <c r="EH908">
        <v>0</v>
      </c>
    </row>
    <row r="909" spans="134:138">
      <c r="ED909">
        <v>790993</v>
      </c>
      <c r="EE909">
        <v>91098</v>
      </c>
      <c r="EF909" s="3" cm="1">
        <f t="array" ref="EF9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"#")*(_xlpm.x&lt;&gt;EE909), _xlpm.x * 10 + _xlpm.d), 0), _xlfn.XLOOKUP(TRUE, ISNUMBER(_xlpm.b), _xlpm.b)))))</f>
        <v>0</v>
      </c>
      <c r="EH909">
        <v>0</v>
      </c>
    </row>
    <row r="910" spans="134:138">
      <c r="ED910">
        <v>800993</v>
      </c>
      <c r="EE910">
        <v>91097</v>
      </c>
      <c r="EF910" s="3" cm="1">
        <f t="array" ref="EF9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"#")*(_xlpm.x&lt;&gt;EE910), _xlpm.x * 10 + _xlpm.d), 0), _xlfn.XLOOKUP(TRUE, ISNUMBER(_xlpm.b), _xlpm.b)))))</f>
        <v>0</v>
      </c>
      <c r="EH910">
        <v>0</v>
      </c>
    </row>
    <row r="911" spans="134:138">
      <c r="ED911">
        <v>810993</v>
      </c>
      <c r="EE911">
        <v>91096</v>
      </c>
      <c r="EF911" s="3" cm="1">
        <f t="array" ref="EF9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"#")*(_xlpm.x&lt;&gt;EE911), _xlpm.x * 10 + _xlpm.d), 0), _xlfn.XLOOKUP(TRUE, ISNUMBER(_xlpm.b), _xlpm.b)))))</f>
        <v>0</v>
      </c>
      <c r="EH911">
        <v>0</v>
      </c>
    </row>
    <row r="912" spans="134:138">
      <c r="ED912">
        <v>820993</v>
      </c>
      <c r="EE912">
        <v>91094</v>
      </c>
      <c r="EF912" s="3" cm="1">
        <f t="array" ref="EF9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"#")*(_xlpm.x&lt;&gt;EE912), _xlpm.x * 10 + _xlpm.d), 0), _xlfn.XLOOKUP(TRUE, ISNUMBER(_xlpm.b), _xlpm.b)))))</f>
        <v>0</v>
      </c>
      <c r="EH912">
        <v>0</v>
      </c>
    </row>
    <row r="913" spans="134:138">
      <c r="ED913">
        <v>830993</v>
      </c>
      <c r="EE913">
        <v>91093</v>
      </c>
      <c r="EF913" s="3" cm="1">
        <f t="array" ref="EF9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"#")*(_xlpm.x&lt;&gt;EE913), _xlpm.x * 10 + _xlpm.d), 0), _xlfn.XLOOKUP(TRUE, ISNUMBER(_xlpm.b), _xlpm.b)))))</f>
        <v>800854</v>
      </c>
      <c r="EH913">
        <v>800854</v>
      </c>
    </row>
    <row r="914" spans="134:138">
      <c r="ED914">
        <v>840993</v>
      </c>
      <c r="EE914">
        <v>91092</v>
      </c>
      <c r="EF914" s="3" cm="1">
        <f t="array" ref="EF9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"#")*(_xlpm.x&lt;&gt;EE914), _xlpm.x * 10 + _xlpm.d), 0), _xlfn.XLOOKUP(TRUE, ISNUMBER(_xlpm.b), _xlpm.b)))))</f>
        <v>0</v>
      </c>
      <c r="EH914">
        <v>0</v>
      </c>
    </row>
    <row r="915" spans="134:138">
      <c r="ED915">
        <v>850993</v>
      </c>
      <c r="EE915">
        <v>91091</v>
      </c>
      <c r="EF915" s="3" cm="1">
        <f t="array" ref="EF9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"#")*(_xlpm.x&lt;&gt;EE915), _xlpm.x * 10 + _xlpm.d), 0), _xlfn.XLOOKUP(TRUE, ISNUMBER(_xlpm.b), _xlpm.b)))))</f>
        <v>0</v>
      </c>
      <c r="EH915">
        <v>0</v>
      </c>
    </row>
    <row r="916" spans="134:138">
      <c r="ED916">
        <v>860993</v>
      </c>
      <c r="EE916">
        <v>91090</v>
      </c>
      <c r="EF916" s="3" cm="1">
        <f t="array" ref="EF9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"#")*(_xlpm.x&lt;&gt;EE916), _xlpm.x * 10 + _xlpm.d), 0), _xlfn.XLOOKUP(TRUE, ISNUMBER(_xlpm.b), _xlpm.b)))))</f>
        <v>0</v>
      </c>
      <c r="EH916">
        <v>0</v>
      </c>
    </row>
    <row r="917" spans="134:138">
      <c r="ED917">
        <v>870993</v>
      </c>
      <c r="EE917">
        <v>91089</v>
      </c>
      <c r="EF917" s="3" cm="1">
        <f t="array" ref="EF9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"#")*(_xlpm.x&lt;&gt;EE917), _xlpm.x * 10 + _xlpm.d), 0), _xlfn.XLOOKUP(TRUE, ISNUMBER(_xlpm.b), _xlpm.b)))))</f>
        <v>0</v>
      </c>
      <c r="EH917">
        <v>0</v>
      </c>
    </row>
    <row r="918" spans="134:138">
      <c r="ED918">
        <v>880993</v>
      </c>
      <c r="EE918">
        <v>91088</v>
      </c>
      <c r="EF918" s="3" cm="1">
        <f t="array" ref="EF9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"#")*(_xlpm.x&lt;&gt;EE918), _xlpm.x * 10 + _xlpm.d), 0), _xlfn.XLOOKUP(TRUE, ISNUMBER(_xlpm.b), _xlpm.b)))))</f>
        <v>0</v>
      </c>
      <c r="EH918">
        <v>0</v>
      </c>
    </row>
    <row r="919" spans="134:138">
      <c r="ED919">
        <v>890993</v>
      </c>
      <c r="EE919">
        <v>91087</v>
      </c>
      <c r="EF919" s="3" cm="1">
        <f t="array" ref="EF9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"#")*(_xlpm.x&lt;&gt;EE919), _xlpm.x * 10 + _xlpm.d), 0), _xlfn.XLOOKUP(TRUE, ISNUMBER(_xlpm.b), _xlpm.b)))))</f>
        <v>0</v>
      </c>
      <c r="EH919">
        <v>0</v>
      </c>
    </row>
    <row r="920" spans="134:138">
      <c r="ED920">
        <v>900993</v>
      </c>
      <c r="EE920">
        <v>91086</v>
      </c>
      <c r="EF920" s="3" cm="1">
        <f t="array" ref="EF9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"#")*(_xlpm.x&lt;&gt;EE920), _xlpm.x * 10 + _xlpm.d), 0), _xlfn.XLOOKUP(TRUE, ISNUMBER(_xlpm.b), _xlpm.b)))))</f>
        <v>0</v>
      </c>
      <c r="EH920">
        <v>0</v>
      </c>
    </row>
    <row r="921" spans="134:138">
      <c r="ED921">
        <v>910993</v>
      </c>
      <c r="EE921">
        <v>91085</v>
      </c>
      <c r="EF921" s="3" cm="1">
        <f t="array" ref="EF9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"#")*(_xlpm.x&lt;&gt;EE921), _xlpm.x * 10 + _xlpm.d), 0), _xlfn.XLOOKUP(TRUE, ISNUMBER(_xlpm.b), _xlpm.b)))))</f>
        <v>0</v>
      </c>
      <c r="EH921">
        <v>0</v>
      </c>
    </row>
    <row r="922" spans="134:138">
      <c r="ED922">
        <v>910984</v>
      </c>
      <c r="EE922">
        <v>91084</v>
      </c>
      <c r="EF922" s="3" cm="1">
        <f t="array" ref="EF9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"#")*(_xlpm.x&lt;&gt;EE922), _xlpm.x * 10 + _xlpm.d), 0), _xlfn.XLOOKUP(TRUE, ISNUMBER(_xlpm.b), _xlpm.b)))))</f>
        <v>0</v>
      </c>
      <c r="EH922">
        <v>0</v>
      </c>
    </row>
    <row r="923" spans="134:138">
      <c r="ED923">
        <v>910974</v>
      </c>
      <c r="EE923">
        <v>91083</v>
      </c>
      <c r="EF923" s="3" cm="1">
        <f t="array" ref="EF9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"#")*(_xlpm.x&lt;&gt;EE923), _xlpm.x * 10 + _xlpm.d), 0), _xlfn.XLOOKUP(TRUE, ISNUMBER(_xlpm.b), _xlpm.b)))))</f>
        <v>0</v>
      </c>
      <c r="EH923">
        <v>0</v>
      </c>
    </row>
    <row r="924" spans="134:138">
      <c r="ED924">
        <v>910964</v>
      </c>
      <c r="EE924">
        <v>91082</v>
      </c>
      <c r="EF924" s="3" cm="1">
        <f t="array" ref="EF9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"#")*(_xlpm.x&lt;&gt;EE924), _xlpm.x * 10 + _xlpm.d), 0), _xlfn.XLOOKUP(TRUE, ISNUMBER(_xlpm.b), _xlpm.b)))))</f>
        <v>0</v>
      </c>
      <c r="EH924">
        <v>0</v>
      </c>
    </row>
    <row r="925" spans="134:138">
      <c r="ED925">
        <v>910954</v>
      </c>
      <c r="EE925">
        <v>91081</v>
      </c>
      <c r="EF925" s="3" cm="1">
        <f t="array" ref="EF9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"#")*(_xlpm.x&lt;&gt;EE925), _xlpm.x * 10 + _xlpm.d), 0), _xlfn.XLOOKUP(TRUE, ISNUMBER(_xlpm.b), _xlpm.b)))))</f>
        <v>0</v>
      </c>
      <c r="EH925">
        <v>0</v>
      </c>
    </row>
    <row r="926" spans="134:138">
      <c r="ED926">
        <v>910944</v>
      </c>
      <c r="EE926">
        <v>91080</v>
      </c>
      <c r="EF926" s="3" cm="1">
        <f t="array" ref="EF9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"#")*(_xlpm.x&lt;&gt;EE926), _xlpm.x * 10 + _xlpm.d), 0), _xlfn.XLOOKUP(TRUE, ISNUMBER(_xlpm.b), _xlpm.b)))))</f>
        <v>0</v>
      </c>
      <c r="EH926">
        <v>0</v>
      </c>
    </row>
    <row r="927" spans="134:138">
      <c r="ED927">
        <v>910934</v>
      </c>
      <c r="EE927">
        <v>91079</v>
      </c>
      <c r="EF927" s="3" cm="1">
        <f t="array" ref="EF9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"#")*(_xlpm.x&lt;&gt;EE927), _xlpm.x * 10 + _xlpm.d), 0), _xlfn.XLOOKUP(TRUE, ISNUMBER(_xlpm.b), _xlpm.b)))))</f>
        <v>0</v>
      </c>
      <c r="EH927">
        <v>0</v>
      </c>
    </row>
    <row r="928" spans="134:138">
      <c r="ED928">
        <v>910924</v>
      </c>
      <c r="EE928">
        <v>91078</v>
      </c>
      <c r="EF928" s="3" cm="1">
        <f t="array" ref="EF9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"#")*(_xlpm.x&lt;&gt;EE928), _xlpm.x * 10 + _xlpm.d), 0), _xlfn.XLOOKUP(TRUE, ISNUMBER(_xlpm.b), _xlpm.b)))))</f>
        <v>0</v>
      </c>
      <c r="EH928">
        <v>0</v>
      </c>
    </row>
    <row r="929" spans="134:138">
      <c r="ED929">
        <v>910914</v>
      </c>
      <c r="EE929">
        <v>91077</v>
      </c>
      <c r="EF929" s="3" cm="1">
        <f t="array" ref="EF9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"#")*(_xlpm.x&lt;&gt;EE929), _xlpm.x * 10 + _xlpm.d), 0), _xlfn.XLOOKUP(TRUE, ISNUMBER(_xlpm.b), _xlpm.b)))))</f>
        <v>0</v>
      </c>
      <c r="EH929">
        <v>0</v>
      </c>
    </row>
    <row r="930" spans="134:138">
      <c r="ED930">
        <v>910904</v>
      </c>
      <c r="EE930">
        <v>91075</v>
      </c>
      <c r="EF930" s="3" cm="1">
        <f t="array" ref="EF9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"#")*(_xlpm.x&lt;&gt;EE930), _xlpm.x * 10 + _xlpm.d), 0), _xlfn.XLOOKUP(TRUE, ISNUMBER(_xlpm.b), _xlpm.b)))))</f>
        <v>0</v>
      </c>
      <c r="EH930">
        <v>0</v>
      </c>
    </row>
    <row r="931" spans="134:138">
      <c r="ED931">
        <v>910894</v>
      </c>
      <c r="EE931">
        <v>91074</v>
      </c>
      <c r="EF931" s="3" cm="1">
        <f t="array" ref="EF9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"#")*(_xlpm.x&lt;&gt;EE931), _xlpm.x * 10 + _xlpm.d), 0), _xlfn.XLOOKUP(TRUE, ISNUMBER(_xlpm.b), _xlpm.b)))))</f>
        <v>0</v>
      </c>
      <c r="EH931">
        <v>0</v>
      </c>
    </row>
    <row r="932" spans="134:138">
      <c r="ED932">
        <v>910884</v>
      </c>
      <c r="EE932">
        <v>91073</v>
      </c>
      <c r="EF932" s="3" cm="1">
        <f t="array" ref="EF9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"#")*(_xlpm.x&lt;&gt;EE932), _xlpm.x * 10 + _xlpm.d), 0), _xlfn.XLOOKUP(TRUE, ISNUMBER(_xlpm.b), _xlpm.b)))))</f>
        <v>0</v>
      </c>
      <c r="EH932">
        <v>0</v>
      </c>
    </row>
    <row r="933" spans="134:138">
      <c r="ED933">
        <v>910874</v>
      </c>
      <c r="EE933">
        <v>91072</v>
      </c>
      <c r="EF933" s="3" cm="1">
        <f t="array" ref="EF9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"#")*(_xlpm.x&lt;&gt;EE933), _xlpm.x * 10 + _xlpm.d), 0), _xlfn.XLOOKUP(TRUE, ISNUMBER(_xlpm.b), _xlpm.b)))))</f>
        <v>850401</v>
      </c>
      <c r="EH933">
        <v>850401</v>
      </c>
    </row>
    <row r="934" spans="134:138">
      <c r="ED934">
        <v>910864</v>
      </c>
      <c r="EE934">
        <v>91071</v>
      </c>
      <c r="EF934" s="3" cm="1">
        <f t="array" ref="EF9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"#")*(_xlpm.x&lt;&gt;EE934), _xlpm.x * 10 + _xlpm.d), 0), _xlfn.XLOOKUP(TRUE, ISNUMBER(_xlpm.b), _xlpm.b)))))</f>
        <v>0</v>
      </c>
      <c r="EH934">
        <v>0</v>
      </c>
    </row>
    <row r="935" spans="134:138">
      <c r="ED935">
        <v>910854</v>
      </c>
      <c r="EE935">
        <v>91070</v>
      </c>
      <c r="EF935" s="3" cm="1">
        <f t="array" ref="EF9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"#")*(_xlpm.x&lt;&gt;EE935), _xlpm.x * 10 + _xlpm.d), 0), _xlfn.XLOOKUP(TRUE, ISNUMBER(_xlpm.b), _xlpm.b)))))</f>
        <v>0</v>
      </c>
      <c r="EH935">
        <v>0</v>
      </c>
    </row>
    <row r="936" spans="134:138">
      <c r="ED936">
        <v>910844</v>
      </c>
      <c r="EE936">
        <v>91069</v>
      </c>
      <c r="EF936" s="3" cm="1">
        <f t="array" ref="EF9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"#")*(_xlpm.x&lt;&gt;EE936), _xlpm.x * 10 + _xlpm.d), 0), _xlfn.XLOOKUP(TRUE, ISNUMBER(_xlpm.b), _xlpm.b)))))</f>
        <v>0</v>
      </c>
      <c r="EH936">
        <v>0</v>
      </c>
    </row>
    <row r="937" spans="134:138">
      <c r="ED937">
        <v>910834</v>
      </c>
      <c r="EE937">
        <v>91068</v>
      </c>
      <c r="EF937" s="3" cm="1">
        <f t="array" ref="EF9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"#")*(_xlpm.x&lt;&gt;EE937), _xlpm.x * 10 + _xlpm.d), 0), _xlfn.XLOOKUP(TRUE, ISNUMBER(_xlpm.b), _xlpm.b)))))</f>
        <v>0</v>
      </c>
      <c r="EH937">
        <v>0</v>
      </c>
    </row>
    <row r="938" spans="134:138">
      <c r="ED938">
        <v>910824</v>
      </c>
      <c r="EE938">
        <v>91067</v>
      </c>
      <c r="EF938" s="3" cm="1">
        <f t="array" ref="EF9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"#")*(_xlpm.x&lt;&gt;EE938), _xlpm.x * 10 + _xlpm.d), 0), _xlfn.XLOOKUP(TRUE, ISNUMBER(_xlpm.b), _xlpm.b)))))</f>
        <v>0</v>
      </c>
      <c r="EH938">
        <v>0</v>
      </c>
    </row>
    <row r="939" spans="134:138">
      <c r="ED939">
        <v>910814</v>
      </c>
      <c r="EE939">
        <v>91066</v>
      </c>
      <c r="EF939" s="3" cm="1">
        <f t="array" ref="EF9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"#")*(_xlpm.x&lt;&gt;EE939), _xlpm.x * 10 + _xlpm.d), 0), _xlfn.XLOOKUP(TRUE, ISNUMBER(_xlpm.b), _xlpm.b)))))</f>
        <v>0</v>
      </c>
      <c r="EH939">
        <v>0</v>
      </c>
    </row>
    <row r="940" spans="134:138">
      <c r="ED940">
        <v>910804</v>
      </c>
      <c r="EE940">
        <v>91065</v>
      </c>
      <c r="EF940" s="3" cm="1">
        <f t="array" ref="EF9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"#")*(_xlpm.x&lt;&gt;EE940), _xlpm.x * 10 + _xlpm.d), 0), _xlfn.XLOOKUP(TRUE, ISNUMBER(_xlpm.b), _xlpm.b)))))</f>
        <v>740494</v>
      </c>
      <c r="EH940">
        <v>740494</v>
      </c>
    </row>
    <row r="941" spans="134:138">
      <c r="ED941">
        <v>910794</v>
      </c>
      <c r="EE941">
        <v>91064</v>
      </c>
      <c r="EF941" s="3" cm="1">
        <f t="array" ref="EF9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"#")*(_xlpm.x&lt;&gt;EE941), _xlpm.x * 10 + _xlpm.d), 0), _xlfn.XLOOKUP(TRUE, ISNUMBER(_xlpm.b), _xlpm.b)))))</f>
        <v>0</v>
      </c>
      <c r="EH941">
        <v>0</v>
      </c>
    </row>
    <row r="942" spans="134:138">
      <c r="ED942">
        <v>910784</v>
      </c>
      <c r="EE942">
        <v>91063</v>
      </c>
      <c r="EF942" s="3" cm="1">
        <f t="array" ref="EF9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"#")*(_xlpm.x&lt;&gt;EE942), _xlpm.x * 10 + _xlpm.d), 0), _xlfn.XLOOKUP(TRUE, ISNUMBER(_xlpm.b), _xlpm.b)))))</f>
        <v>720633</v>
      </c>
      <c r="EH942">
        <v>720633</v>
      </c>
    </row>
    <row r="943" spans="134:138">
      <c r="ED943">
        <v>910774</v>
      </c>
      <c r="EE943">
        <v>91062</v>
      </c>
      <c r="EF943" s="3" cm="1">
        <f t="array" ref="EF9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"#")*(_xlpm.x&lt;&gt;EE943), _xlpm.x * 10 + _xlpm.d), 0), _xlfn.XLOOKUP(TRUE, ISNUMBER(_xlpm.b), _xlpm.b)))))</f>
        <v>0</v>
      </c>
      <c r="EH943">
        <v>0</v>
      </c>
    </row>
    <row r="944" spans="134:138">
      <c r="ED944">
        <v>910764</v>
      </c>
      <c r="EE944">
        <v>91061</v>
      </c>
      <c r="EF944" s="3" cm="1">
        <f t="array" ref="EF9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"#")*(_xlpm.x&lt;&gt;EE944), _xlpm.x * 10 + _xlpm.d), 0), _xlfn.XLOOKUP(TRUE, ISNUMBER(_xlpm.b), _xlpm.b)))))</f>
        <v>0</v>
      </c>
      <c r="EH944">
        <v>0</v>
      </c>
    </row>
    <row r="945" spans="134:138">
      <c r="ED945">
        <v>910754</v>
      </c>
      <c r="EE945">
        <v>91060</v>
      </c>
      <c r="EF945" s="3" cm="1">
        <f t="array" ref="EF9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"#")*(_xlpm.x&lt;&gt;EE945), _xlpm.x * 10 + _xlpm.d), 0), _xlfn.XLOOKUP(TRUE, ISNUMBER(_xlpm.b), _xlpm.b)))))</f>
        <v>0</v>
      </c>
      <c r="EH945">
        <v>0</v>
      </c>
    </row>
    <row r="946" spans="134:138">
      <c r="ED946">
        <v>910744</v>
      </c>
      <c r="EE946">
        <v>91059</v>
      </c>
      <c r="EF946" s="3" cm="1">
        <f t="array" ref="EF9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"#")*(_xlpm.x&lt;&gt;EE946), _xlpm.x * 10 + _xlpm.d), 0), _xlfn.XLOOKUP(TRUE, ISNUMBER(_xlpm.b), _xlpm.b)))))</f>
        <v>0</v>
      </c>
      <c r="EH946">
        <v>0</v>
      </c>
    </row>
    <row r="947" spans="134:138">
      <c r="ED947">
        <v>910734</v>
      </c>
      <c r="EE947">
        <v>91058</v>
      </c>
      <c r="EF947" s="3" cm="1">
        <f t="array" ref="EF9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"#")*(_xlpm.x&lt;&gt;EE947), _xlpm.x * 10 + _xlpm.d), 0), _xlfn.XLOOKUP(TRUE, ISNUMBER(_xlpm.b), _xlpm.b)))))</f>
        <v>0</v>
      </c>
      <c r="EH947">
        <v>0</v>
      </c>
    </row>
    <row r="948" spans="134:138">
      <c r="ED948">
        <v>910724</v>
      </c>
      <c r="EE948">
        <v>91057</v>
      </c>
      <c r="EF948" s="3" cm="1">
        <f t="array" ref="EF9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"#")*(_xlpm.x&lt;&gt;EE948), _xlpm.x * 10 + _xlpm.d), 0), _xlfn.XLOOKUP(TRUE, ISNUMBER(_xlpm.b), _xlpm.b)))))</f>
        <v>0</v>
      </c>
      <c r="EH948">
        <v>0</v>
      </c>
    </row>
    <row r="949" spans="134:138">
      <c r="ED949">
        <v>910714</v>
      </c>
      <c r="EE949">
        <v>91056</v>
      </c>
      <c r="EF949" s="3" cm="1">
        <f t="array" ref="EF9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"#")*(_xlpm.x&lt;&gt;EE949), _xlpm.x * 10 + _xlpm.d), 0), _xlfn.XLOOKUP(TRUE, ISNUMBER(_xlpm.b), _xlpm.b)))))</f>
        <v>0</v>
      </c>
      <c r="EH949">
        <v>0</v>
      </c>
    </row>
    <row r="950" spans="134:138">
      <c r="ED950">
        <v>910704</v>
      </c>
      <c r="EE950">
        <v>91055</v>
      </c>
      <c r="EF950" s="3" cm="1">
        <f t="array" ref="EF9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"#")*(_xlpm.x&lt;&gt;EE950), _xlpm.x * 10 + _xlpm.d), 0), _xlfn.XLOOKUP(TRUE, ISNUMBER(_xlpm.b), _xlpm.b)))))</f>
        <v>0</v>
      </c>
      <c r="EH950">
        <v>0</v>
      </c>
    </row>
    <row r="951" spans="134:138">
      <c r="ED951">
        <v>910694</v>
      </c>
      <c r="EE951">
        <v>91054</v>
      </c>
      <c r="EF951" s="3" cm="1">
        <f t="array" ref="EF9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"#")*(_xlpm.x&lt;&gt;EE951), _xlpm.x * 10 + _xlpm.d), 0), _xlfn.XLOOKUP(TRUE, ISNUMBER(_xlpm.b), _xlpm.b)))))</f>
        <v>0</v>
      </c>
      <c r="EH951">
        <v>0</v>
      </c>
    </row>
    <row r="952" spans="134:138">
      <c r="ED952">
        <v>910684</v>
      </c>
      <c r="EE952">
        <v>91053</v>
      </c>
      <c r="EF952" s="3" cm="1">
        <f t="array" ref="EF9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"#")*(_xlpm.x&lt;&gt;EE952), _xlpm.x * 10 + _xlpm.d), 0), _xlfn.XLOOKUP(TRUE, ISNUMBER(_xlpm.b), _xlpm.b)))))</f>
        <v>0</v>
      </c>
      <c r="EH952">
        <v>0</v>
      </c>
    </row>
    <row r="953" spans="134:138">
      <c r="ED953">
        <v>910674</v>
      </c>
      <c r="EE953">
        <v>91052</v>
      </c>
      <c r="EF953" s="3" cm="1">
        <f t="array" ref="EF9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"#")*(_xlpm.x&lt;&gt;EE953), _xlpm.x * 10 + _xlpm.d), 0), _xlfn.XLOOKUP(TRUE, ISNUMBER(_xlpm.b), _xlpm.b)))))</f>
        <v>0</v>
      </c>
      <c r="EH953">
        <v>0</v>
      </c>
    </row>
    <row r="954" spans="134:138">
      <c r="ED954">
        <v>910664</v>
      </c>
      <c r="EE954">
        <v>91050</v>
      </c>
      <c r="EF954" s="3" cm="1">
        <f t="array" ref="EF9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"#")*(_xlpm.x&lt;&gt;EE954), _xlpm.x * 10 + _xlpm.d), 0), _xlfn.XLOOKUP(TRUE, ISNUMBER(_xlpm.b), _xlpm.b)))))</f>
        <v>1010564</v>
      </c>
      <c r="EH954">
        <v>1010564</v>
      </c>
    </row>
    <row r="955" spans="134:138">
      <c r="ED955">
        <v>910654</v>
      </c>
      <c r="EE955">
        <v>91049</v>
      </c>
      <c r="EF955" s="3" cm="1">
        <f t="array" ref="EF9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"#")*(_xlpm.x&lt;&gt;EE955), _xlpm.x * 10 + _xlpm.d), 0), _xlfn.XLOOKUP(TRUE, ISNUMBER(_xlpm.b), _xlpm.b)))))</f>
        <v>0</v>
      </c>
      <c r="EH955">
        <v>0</v>
      </c>
    </row>
    <row r="956" spans="134:138">
      <c r="ED956">
        <v>910644</v>
      </c>
      <c r="EE956">
        <v>90049</v>
      </c>
      <c r="EF956" s="3" cm="1">
        <f t="array" ref="EF9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"#")*(_xlpm.x&lt;&gt;EE956), _xlpm.x * 10 + _xlpm.d), 0), _xlfn.XLOOKUP(TRUE, ISNUMBER(_xlpm.b), _xlpm.b)))))</f>
        <v>0</v>
      </c>
      <c r="EH956">
        <v>0</v>
      </c>
    </row>
    <row r="957" spans="134:138">
      <c r="ED957">
        <v>910634</v>
      </c>
      <c r="EE957">
        <v>89049</v>
      </c>
      <c r="EF957" s="3" cm="1">
        <f t="array" ref="EF9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"#")*(_xlpm.x&lt;&gt;EE957), _xlpm.x * 10 + _xlpm.d), 0), _xlfn.XLOOKUP(TRUE, ISNUMBER(_xlpm.b), _xlpm.b)))))</f>
        <v>0</v>
      </c>
      <c r="EH957">
        <v>0</v>
      </c>
    </row>
    <row r="958" spans="134:138">
      <c r="ED958">
        <v>910624</v>
      </c>
      <c r="EE958">
        <v>88049</v>
      </c>
      <c r="EF958" s="3" cm="1">
        <f t="array" ref="EF9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"#")*(_xlpm.x&lt;&gt;EE958), _xlpm.x * 10 + _xlpm.d), 0), _xlfn.XLOOKUP(TRUE, ISNUMBER(_xlpm.b), _xlpm.b)))))</f>
        <v>0</v>
      </c>
      <c r="EH958">
        <v>0</v>
      </c>
    </row>
    <row r="959" spans="134:138">
      <c r="ED959">
        <v>910614</v>
      </c>
      <c r="EE959">
        <v>87049</v>
      </c>
      <c r="EF959" s="3" cm="1">
        <f t="array" ref="EF9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"#")*(_xlpm.x&lt;&gt;EE959), _xlpm.x * 10 + _xlpm.d), 0), _xlfn.XLOOKUP(TRUE, ISNUMBER(_xlpm.b), _xlpm.b)))))</f>
        <v>940513</v>
      </c>
      <c r="EH959">
        <v>940513</v>
      </c>
    </row>
    <row r="960" spans="134:138">
      <c r="ED960">
        <v>910604</v>
      </c>
      <c r="EE960">
        <v>86049</v>
      </c>
      <c r="EF960" s="3" cm="1">
        <f t="array" ref="EF9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"#")*(_xlpm.x&lt;&gt;EE960), _xlpm.x * 10 + _xlpm.d), 0), _xlfn.XLOOKUP(TRUE, ISNUMBER(_xlpm.b), _xlpm.b)))))</f>
        <v>0</v>
      </c>
      <c r="EH960">
        <v>0</v>
      </c>
    </row>
    <row r="961" spans="134:138">
      <c r="ED961">
        <v>910594</v>
      </c>
      <c r="EE961">
        <v>85049</v>
      </c>
      <c r="EF961" s="3" cm="1">
        <f t="array" ref="EF9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"#")*(_xlpm.x&lt;&gt;EE961), _xlpm.x * 10 + _xlpm.d), 0), _xlfn.XLOOKUP(TRUE, ISNUMBER(_xlpm.b), _xlpm.b)))))</f>
        <v>0</v>
      </c>
      <c r="EH961">
        <v>0</v>
      </c>
    </row>
    <row r="962" spans="134:138">
      <c r="ED962">
        <v>910584</v>
      </c>
      <c r="EE962">
        <v>84049</v>
      </c>
      <c r="EF962" s="3" cm="1">
        <f t="array" ref="EF9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"#")*(_xlpm.x&lt;&gt;EE962), _xlpm.x * 10 + _xlpm.d), 0), _xlfn.XLOOKUP(TRUE, ISNUMBER(_xlpm.b), _xlpm.b)))))</f>
        <v>610862</v>
      </c>
      <c r="EH962">
        <v>610862</v>
      </c>
    </row>
    <row r="963" spans="134:138">
      <c r="ED963">
        <v>910574</v>
      </c>
      <c r="EE963">
        <v>83049</v>
      </c>
      <c r="EF963" s="3" cm="1">
        <f t="array" ref="EF9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"#")*(_xlpm.x&lt;&gt;EE963), _xlpm.x * 10 + _xlpm.d), 0), _xlfn.XLOOKUP(TRUE, ISNUMBER(_xlpm.b), _xlpm.b)))))</f>
        <v>0</v>
      </c>
      <c r="EH963">
        <v>0</v>
      </c>
    </row>
    <row r="964" spans="134:138">
      <c r="ED964">
        <v>910564</v>
      </c>
      <c r="EE964">
        <v>82049</v>
      </c>
      <c r="EF964" s="3" cm="1">
        <f t="array" ref="EF9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"#")*(_xlpm.x&lt;&gt;EE964), _xlpm.x * 10 + _xlpm.d), 0), _xlfn.XLOOKUP(TRUE, ISNUMBER(_xlpm.b), _xlpm.b)))))</f>
        <v>0</v>
      </c>
      <c r="EH964">
        <v>0</v>
      </c>
    </row>
    <row r="965" spans="134:138">
      <c r="ED965">
        <v>910554</v>
      </c>
      <c r="EE965">
        <v>81049</v>
      </c>
      <c r="EF965" s="3" cm="1">
        <f t="array" ref="EF9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"#")*(_xlpm.x&lt;&gt;EE965), _xlpm.x * 10 + _xlpm.d), 0), _xlfn.XLOOKUP(TRUE, ISNUMBER(_xlpm.b), _xlpm.b)))))</f>
        <v>0</v>
      </c>
      <c r="EH965">
        <v>0</v>
      </c>
    </row>
    <row r="966" spans="134:138">
      <c r="ED966">
        <v>910544</v>
      </c>
      <c r="EE966">
        <v>80049</v>
      </c>
      <c r="EF966" s="3" cm="1">
        <f t="array" ref="EF9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"#")*(_xlpm.x&lt;&gt;EE966), _xlpm.x * 10 + _xlpm.d), 0), _xlfn.XLOOKUP(TRUE, ISNUMBER(_xlpm.b), _xlpm.b)))))</f>
        <v>0</v>
      </c>
      <c r="EH966">
        <v>0</v>
      </c>
    </row>
    <row r="967" spans="134:138">
      <c r="ED967">
        <v>910534</v>
      </c>
      <c r="EE967">
        <v>79049</v>
      </c>
      <c r="EF967" s="3" cm="1">
        <f t="array" ref="EF9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"#")*(_xlpm.x&lt;&gt;EE967), _xlpm.x * 10 + _xlpm.d), 0), _xlfn.XLOOKUP(TRUE, ISNUMBER(_xlpm.b), _xlpm.b)))))</f>
        <v>800491</v>
      </c>
      <c r="EH967">
        <v>800491</v>
      </c>
    </row>
    <row r="968" spans="134:138">
      <c r="ED968">
        <v>910524</v>
      </c>
      <c r="EE968">
        <v>78049</v>
      </c>
      <c r="EF968" s="3" cm="1">
        <f t="array" ref="EF9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"#")*(_xlpm.x&lt;&gt;EE968), _xlpm.x * 10 + _xlpm.d), 0), _xlfn.XLOOKUP(TRUE, ISNUMBER(_xlpm.b), _xlpm.b)))))</f>
        <v>0</v>
      </c>
      <c r="EH968">
        <v>0</v>
      </c>
    </row>
    <row r="969" spans="134:138">
      <c r="ED969">
        <v>910514</v>
      </c>
      <c r="EE969">
        <v>76049</v>
      </c>
      <c r="EF969" s="3" cm="1">
        <f t="array" ref="EF9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"#")*(_xlpm.x&lt;&gt;EE969), _xlpm.x * 10 + _xlpm.d), 0), _xlfn.XLOOKUP(TRUE, ISNUMBER(_xlpm.b), _xlpm.b)))))</f>
        <v>0</v>
      </c>
      <c r="EH969">
        <v>0</v>
      </c>
    </row>
    <row r="970" spans="134:138">
      <c r="ED970">
        <v>910504</v>
      </c>
      <c r="EE970">
        <v>75049</v>
      </c>
      <c r="EF970" s="3" cm="1">
        <f t="array" ref="EF9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"#")*(_xlpm.x&lt;&gt;EE970), _xlpm.x * 10 + _xlpm.d), 0), _xlfn.XLOOKUP(TRUE, ISNUMBER(_xlpm.b), _xlpm.b)))))</f>
        <v>0</v>
      </c>
      <c r="EH970">
        <v>0</v>
      </c>
    </row>
    <row r="971" spans="134:138">
      <c r="ED971">
        <v>910494</v>
      </c>
      <c r="EE971">
        <v>74049</v>
      </c>
      <c r="EF971" s="3" cm="1">
        <f t="array" ref="EF9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"#")*(_xlpm.x&lt;&gt;EE971), _xlpm.x * 10 + _xlpm.d), 0), _xlfn.XLOOKUP(TRUE, ISNUMBER(_xlpm.b), _xlpm.b)))))</f>
        <v>0</v>
      </c>
      <c r="EH971">
        <v>0</v>
      </c>
    </row>
    <row r="972" spans="134:138">
      <c r="ED972">
        <v>900491</v>
      </c>
      <c r="EE972">
        <v>73049</v>
      </c>
      <c r="EF972" s="3" cm="1">
        <f t="array" ref="EF9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"#")*(_xlpm.x&lt;&gt;EE972), _xlpm.x * 10 + _xlpm.d), 0), _xlfn.XLOOKUP(TRUE, ISNUMBER(_xlpm.b), _xlpm.b)))))</f>
        <v>0</v>
      </c>
      <c r="EH972">
        <v>0</v>
      </c>
    </row>
    <row r="973" spans="134:138">
      <c r="ED973">
        <v>890491</v>
      </c>
      <c r="EE973">
        <v>72049</v>
      </c>
      <c r="EF973" s="3" cm="1">
        <f t="array" ref="EF9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"#")*(_xlpm.x&lt;&gt;EE973), _xlpm.x * 10 + _xlpm.d), 0), _xlfn.XLOOKUP(TRUE, ISNUMBER(_xlpm.b), _xlpm.b)))))</f>
        <v>0</v>
      </c>
      <c r="EH973">
        <v>0</v>
      </c>
    </row>
    <row r="974" spans="134:138">
      <c r="ED974">
        <v>880491</v>
      </c>
      <c r="EE974">
        <v>69049</v>
      </c>
      <c r="EF974" s="3" cm="1">
        <f t="array" ref="EF9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"#")*(_xlpm.x&lt;&gt;EE974), _xlpm.x * 10 + _xlpm.d), 0), _xlfn.XLOOKUP(TRUE, ISNUMBER(_xlpm.b), _xlpm.b)))))</f>
        <v>700672</v>
      </c>
      <c r="EH974">
        <v>700672</v>
      </c>
    </row>
    <row r="975" spans="134:138">
      <c r="ED975">
        <v>870491</v>
      </c>
      <c r="EE975">
        <v>68049</v>
      </c>
      <c r="EF975" s="3" cm="1">
        <f t="array" ref="EF9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"#")*(_xlpm.x&lt;&gt;EE975), _xlpm.x * 10 + _xlpm.d), 0), _xlfn.XLOOKUP(TRUE, ISNUMBER(_xlpm.b), _xlpm.b)))))</f>
        <v>0</v>
      </c>
      <c r="EH975">
        <v>0</v>
      </c>
    </row>
    <row r="976" spans="134:138">
      <c r="ED976">
        <v>860491</v>
      </c>
      <c r="EE976">
        <v>67049</v>
      </c>
      <c r="EF976" s="3" cm="1">
        <f t="array" ref="EF9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"#")*(_xlpm.x&lt;&gt;EE976), _xlpm.x * 10 + _xlpm.d), 0), _xlfn.XLOOKUP(TRUE, ISNUMBER(_xlpm.b), _xlpm.b)))))</f>
        <v>1000953</v>
      </c>
      <c r="EH976">
        <v>1000953</v>
      </c>
    </row>
    <row r="977" spans="134:138">
      <c r="ED977">
        <v>850491</v>
      </c>
      <c r="EE977">
        <v>66049</v>
      </c>
      <c r="EF977" s="3" cm="1">
        <f t="array" ref="EF9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"#")*(_xlpm.x&lt;&gt;EE977), _xlpm.x * 10 + _xlpm.d), 0), _xlfn.XLOOKUP(TRUE, ISNUMBER(_xlpm.b), _xlpm.b)))))</f>
        <v>670401</v>
      </c>
      <c r="EH977">
        <v>670401</v>
      </c>
    </row>
    <row r="978" spans="134:138">
      <c r="ED978">
        <v>840491</v>
      </c>
      <c r="EE978">
        <v>65049</v>
      </c>
      <c r="EF978" s="3" cm="1">
        <f t="array" ref="EF9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"#")*(_xlpm.x&lt;&gt;EE978), _xlpm.x * 10 + _xlpm.d), 0), _xlfn.XLOOKUP(TRUE, ISNUMBER(_xlpm.b), _xlpm.b)))))</f>
        <v>0</v>
      </c>
      <c r="EH978">
        <v>0</v>
      </c>
    </row>
    <row r="979" spans="134:138">
      <c r="ED979">
        <v>830491</v>
      </c>
      <c r="EE979">
        <v>64049</v>
      </c>
      <c r="EF979" s="3" cm="1">
        <f t="array" ref="EF9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"#")*(_xlpm.x&lt;&gt;EE979), _xlpm.x * 10 + _xlpm.d), 0), _xlfn.XLOOKUP(TRUE, ISNUMBER(_xlpm.b), _xlpm.b)))))</f>
        <v>0</v>
      </c>
      <c r="EH979">
        <v>0</v>
      </c>
    </row>
    <row r="980" spans="134:138">
      <c r="ED980">
        <v>820491</v>
      </c>
      <c r="EE980">
        <v>63049</v>
      </c>
      <c r="EF980" s="3" cm="1">
        <f t="array" ref="EF9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"#")*(_xlpm.x&lt;&gt;EE980), _xlpm.x * 10 + _xlpm.d), 0), _xlfn.XLOOKUP(TRUE, ISNUMBER(_xlpm.b), _xlpm.b)))))</f>
        <v>0</v>
      </c>
      <c r="EH980">
        <v>0</v>
      </c>
    </row>
    <row r="981" spans="134:138">
      <c r="ED981">
        <v>810491</v>
      </c>
      <c r="EE981">
        <v>62049</v>
      </c>
      <c r="EF981" s="3" cm="1">
        <f t="array" ref="EF9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"#")*(_xlpm.x&lt;&gt;EE981), _xlpm.x * 10 + _xlpm.d), 0), _xlfn.XLOOKUP(TRUE, ISNUMBER(_xlpm.b), _xlpm.b)))))</f>
        <v>0</v>
      </c>
      <c r="EH981">
        <v>0</v>
      </c>
    </row>
    <row r="982" spans="134:138">
      <c r="ED982">
        <v>800491</v>
      </c>
      <c r="EE982">
        <v>60049</v>
      </c>
      <c r="EF982" s="3" cm="1">
        <f t="array" ref="EF9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"#")*(_xlpm.x&lt;&gt;EE982), _xlpm.x * 10 + _xlpm.d), 0), _xlfn.XLOOKUP(TRUE, ISNUMBER(_xlpm.b), _xlpm.b)))))</f>
        <v>910584</v>
      </c>
      <c r="EH982">
        <v>910584</v>
      </c>
    </row>
    <row r="983" spans="134:138">
      <c r="ED983">
        <v>790491</v>
      </c>
      <c r="EE983">
        <v>59049</v>
      </c>
      <c r="EF983" s="3" cm="1">
        <f t="array" ref="EF9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"#")*(_xlpm.x&lt;&gt;EE983), _xlpm.x * 10 + _xlpm.d), 0), _xlfn.XLOOKUP(TRUE, ISNUMBER(_xlpm.b), _xlpm.b)))))</f>
        <v>630461</v>
      </c>
      <c r="EH983">
        <v>630461</v>
      </c>
    </row>
    <row r="984" spans="134:138">
      <c r="ED984">
        <v>780491</v>
      </c>
      <c r="EE984">
        <v>58049</v>
      </c>
      <c r="EF984" s="3" cm="1">
        <f t="array" ref="EF9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"#")*(_xlpm.x&lt;&gt;EE984), _xlpm.x * 10 + _xlpm.d), 0), _xlfn.XLOOKUP(TRUE, ISNUMBER(_xlpm.b), _xlpm.b)))))</f>
        <v>0</v>
      </c>
      <c r="EH984">
        <v>0</v>
      </c>
    </row>
    <row r="985" spans="134:138">
      <c r="ED985">
        <v>770491</v>
      </c>
      <c r="EE985">
        <v>57049</v>
      </c>
      <c r="EF985" s="3" cm="1">
        <f t="array" ref="EF9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"#")*(_xlpm.x&lt;&gt;EE985), _xlpm.x * 10 + _xlpm.d), 0), _xlfn.XLOOKUP(TRUE, ISNUMBER(_xlpm.b), _xlpm.b)))))</f>
        <v>0</v>
      </c>
      <c r="EH985">
        <v>0</v>
      </c>
    </row>
    <row r="986" spans="134:138">
      <c r="ED986">
        <v>760491</v>
      </c>
      <c r="EE986">
        <v>56049</v>
      </c>
      <c r="EF986" s="3" cm="1">
        <f t="array" ref="EF9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"#")*(_xlpm.x&lt;&gt;EE986), _xlpm.x * 10 + _xlpm.d), 0), _xlfn.XLOOKUP(TRUE, ISNUMBER(_xlpm.b), _xlpm.b)))))</f>
        <v>0</v>
      </c>
      <c r="EH986">
        <v>0</v>
      </c>
    </row>
    <row r="987" spans="134:138">
      <c r="ED987">
        <v>750491</v>
      </c>
      <c r="EE987">
        <v>55049</v>
      </c>
      <c r="EF987" s="3" cm="1">
        <f t="array" ref="EF9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"#")*(_xlpm.x&lt;&gt;EE987), _xlpm.x * 10 + _xlpm.d), 0), _xlfn.XLOOKUP(TRUE, ISNUMBER(_xlpm.b), _xlpm.b)))))</f>
        <v>0</v>
      </c>
      <c r="EH987">
        <v>0</v>
      </c>
    </row>
    <row r="988" spans="134:138">
      <c r="ED988">
        <v>740491</v>
      </c>
      <c r="EE988">
        <v>54049</v>
      </c>
      <c r="EF988" s="3" cm="1">
        <f t="array" ref="EF9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"#")*(_xlpm.x&lt;&gt;EE988), _xlpm.x * 10 + _xlpm.d), 0), _xlfn.XLOOKUP(TRUE, ISNUMBER(_xlpm.b), _xlpm.b)))))</f>
        <v>0</v>
      </c>
      <c r="EH988">
        <v>0</v>
      </c>
    </row>
    <row r="989" spans="134:138">
      <c r="ED989">
        <v>730491</v>
      </c>
      <c r="EE989">
        <v>53049</v>
      </c>
      <c r="EF989" s="3" cm="1">
        <f t="array" ref="EF9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"#")*(_xlpm.x&lt;&gt;EE989), _xlpm.x * 10 + _xlpm.d), 0), _xlfn.XLOOKUP(TRUE, ISNUMBER(_xlpm.b), _xlpm.b)))))</f>
        <v>0</v>
      </c>
      <c r="EH989">
        <v>0</v>
      </c>
    </row>
    <row r="990" spans="134:138">
      <c r="ED990">
        <v>720491</v>
      </c>
      <c r="EE990">
        <v>52049</v>
      </c>
      <c r="EF990" s="3" cm="1">
        <f t="array" ref="EF9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"#")*(_xlpm.x&lt;&gt;EE990), _xlpm.x * 10 + _xlpm.d), 0), _xlfn.XLOOKUP(TRUE, ISNUMBER(_xlpm.b), _xlpm.b)))))</f>
        <v>0</v>
      </c>
      <c r="EH990">
        <v>0</v>
      </c>
    </row>
    <row r="991" spans="134:138">
      <c r="ED991">
        <v>710491</v>
      </c>
      <c r="EE991">
        <v>51049</v>
      </c>
      <c r="EF991" s="3" cm="1">
        <f t="array" ref="EF9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"#")*(_xlpm.x&lt;&gt;EE991), _xlpm.x * 10 + _xlpm.d), 0), _xlfn.XLOOKUP(TRUE, ISNUMBER(_xlpm.b), _xlpm.b)))))</f>
        <v>0</v>
      </c>
      <c r="EH991">
        <v>0</v>
      </c>
    </row>
    <row r="992" spans="134:138">
      <c r="ED992">
        <v>700491</v>
      </c>
      <c r="EE992">
        <v>50049</v>
      </c>
      <c r="EF992" s="3" cm="1">
        <f t="array" ref="EF9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"#")*(_xlpm.x&lt;&gt;EE992), _xlpm.x * 10 + _xlpm.d), 0), _xlfn.XLOOKUP(TRUE, ISNUMBER(_xlpm.b), _xlpm.b)))))</f>
        <v>0</v>
      </c>
      <c r="EH992">
        <v>0</v>
      </c>
    </row>
    <row r="993" spans="134:138">
      <c r="ED993">
        <v>690491</v>
      </c>
      <c r="EE993">
        <v>49049</v>
      </c>
      <c r="EF993" s="3" cm="1">
        <f t="array" ref="EF9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"#")*(_xlpm.x&lt;&gt;EE993), _xlpm.x * 10 + _xlpm.d), 0), _xlfn.XLOOKUP(TRUE, ISNUMBER(_xlpm.b), _xlpm.b)))))</f>
        <v>0</v>
      </c>
      <c r="EH993">
        <v>0</v>
      </c>
    </row>
    <row r="994" spans="134:138">
      <c r="ED994">
        <v>680491</v>
      </c>
      <c r="EE994">
        <v>47049</v>
      </c>
      <c r="EF994" s="3" cm="1">
        <f t="array" ref="EF9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"#")*(_xlpm.x&lt;&gt;EE994), _xlpm.x * 10 + _xlpm.d), 0), _xlfn.XLOOKUP(TRUE, ISNUMBER(_xlpm.b), _xlpm.b)))))</f>
        <v>910984</v>
      </c>
      <c r="EH994">
        <v>910984</v>
      </c>
    </row>
    <row r="995" spans="134:138">
      <c r="ED995">
        <v>670491</v>
      </c>
      <c r="EE995">
        <v>46049</v>
      </c>
      <c r="EF995" s="3" cm="1">
        <f t="array" ref="EF9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"#")*(_xlpm.x&lt;&gt;EE995), _xlpm.x * 10 + _xlpm.d), 0), _xlfn.XLOOKUP(TRUE, ISNUMBER(_xlpm.b), _xlpm.b)))))</f>
        <v>0</v>
      </c>
      <c r="EH995">
        <v>0</v>
      </c>
    </row>
    <row r="996" spans="134:138">
      <c r="ED996">
        <v>660491</v>
      </c>
      <c r="EE996">
        <v>45049</v>
      </c>
      <c r="EF996" s="3" cm="1">
        <f t="array" ref="EF9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"#")*(_xlpm.x&lt;&gt;EE996), _xlpm.x * 10 + _xlpm.d), 0), _xlfn.XLOOKUP(TRUE, ISNUMBER(_xlpm.b), _xlpm.b)))))</f>
        <v>0</v>
      </c>
      <c r="EH996">
        <v>0</v>
      </c>
    </row>
    <row r="997" spans="134:138">
      <c r="ED997">
        <v>650491</v>
      </c>
      <c r="EE997">
        <v>44049</v>
      </c>
      <c r="EF997" s="3" cm="1">
        <f t="array" ref="EF9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"#")*(_xlpm.x&lt;&gt;EE997), _xlpm.x * 10 + _xlpm.d), 0), _xlfn.XLOOKUP(TRUE, ISNUMBER(_xlpm.b), _xlpm.b)))))</f>
        <v>0</v>
      </c>
      <c r="EH997">
        <v>0</v>
      </c>
    </row>
    <row r="998" spans="134:138">
      <c r="ED998">
        <v>640491</v>
      </c>
      <c r="EE998">
        <v>43049</v>
      </c>
      <c r="EF998" s="3" cm="1">
        <f t="array" ref="EF9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"#")*(_xlpm.x&lt;&gt;EE998), _xlpm.x * 10 + _xlpm.d), 0), _xlfn.XLOOKUP(TRUE, ISNUMBER(_xlpm.b), _xlpm.b)))))</f>
        <v>0</v>
      </c>
      <c r="EH998">
        <v>0</v>
      </c>
    </row>
    <row r="999" spans="134:138">
      <c r="ED999">
        <v>630491</v>
      </c>
      <c r="EE999">
        <v>42049</v>
      </c>
      <c r="EF999" s="3" cm="1">
        <f t="array" ref="EF9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"#")*(_xlpm.x&lt;&gt;EE999), _xlpm.x * 10 + _xlpm.d), 0), _xlfn.XLOOKUP(TRUE, ISNUMBER(_xlpm.b), _xlpm.b)))))</f>
        <v>0</v>
      </c>
      <c r="EH999">
        <v>0</v>
      </c>
    </row>
    <row r="1000" spans="134:138">
      <c r="ED1000">
        <v>620491</v>
      </c>
      <c r="EE1000">
        <v>41049</v>
      </c>
      <c r="EF1000" s="3" cm="1">
        <f t="array" ref="EF10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"#")*(_xlpm.x&lt;&gt;EE1000), _xlpm.x * 10 + _xlpm.d), 0), _xlfn.XLOOKUP(TRUE, ISNUMBER(_xlpm.b), _xlpm.b)))))</f>
        <v>930763</v>
      </c>
      <c r="EH1000">
        <v>930763</v>
      </c>
    </row>
    <row r="1001" spans="134:138">
      <c r="ED1001">
        <v>610491</v>
      </c>
      <c r="EE1001">
        <v>40049</v>
      </c>
      <c r="EF1001" s="3" cm="1">
        <f t="array" ref="EF10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"#")*(_xlpm.x&lt;&gt;EE1001), _xlpm.x * 10 + _xlpm.d), 0), _xlfn.XLOOKUP(TRUE, ISNUMBER(_xlpm.b), _xlpm.b)))))</f>
        <v>600491</v>
      </c>
      <c r="EH1001">
        <v>600491</v>
      </c>
    </row>
    <row r="1002" spans="134:138">
      <c r="ED1002">
        <v>600491</v>
      </c>
      <c r="EE1002">
        <v>39049</v>
      </c>
      <c r="EF1002" s="3" cm="1">
        <f t="array" ref="EF10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"#")*(_xlpm.x&lt;&gt;EE1002), _xlpm.x * 10 + _xlpm.d), 0), _xlfn.XLOOKUP(TRUE, ISNUMBER(_xlpm.b), _xlpm.b)))))</f>
        <v>0</v>
      </c>
      <c r="EH1002">
        <v>0</v>
      </c>
    </row>
    <row r="1003" spans="134:138">
      <c r="ED1003">
        <v>590491</v>
      </c>
      <c r="EE1003">
        <v>38049</v>
      </c>
      <c r="EF1003" s="3" cm="1">
        <f t="array" ref="EF10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"#")*(_xlpm.x&lt;&gt;EE1003), _xlpm.x * 10 + _xlpm.d), 0), _xlfn.XLOOKUP(TRUE, ISNUMBER(_xlpm.b), _xlpm.b)))))</f>
        <v>0</v>
      </c>
      <c r="EH1003">
        <v>0</v>
      </c>
    </row>
    <row r="1004" spans="134:138">
      <c r="ED1004">
        <v>580491</v>
      </c>
      <c r="EE1004">
        <v>37049</v>
      </c>
      <c r="EF1004" s="3" cm="1">
        <f t="array" ref="EF10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"#")*(_xlpm.x&lt;&gt;EE1004), _xlpm.x * 10 + _xlpm.d), 0), _xlfn.XLOOKUP(TRUE, ISNUMBER(_xlpm.b), _xlpm.b)))))</f>
        <v>0</v>
      </c>
      <c r="EH1004">
        <v>0</v>
      </c>
    </row>
    <row r="1005" spans="134:138">
      <c r="ED1005">
        <v>570491</v>
      </c>
      <c r="EE1005">
        <v>36049</v>
      </c>
      <c r="EF1005" s="3" cm="1">
        <f t="array" ref="EF10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"#")*(_xlpm.x&lt;&gt;EE1005), _xlpm.x * 10 + _xlpm.d), 0), _xlfn.XLOOKUP(TRUE, ISNUMBER(_xlpm.b), _xlpm.b)))))</f>
        <v>0</v>
      </c>
      <c r="EH1005">
        <v>0</v>
      </c>
    </row>
    <row r="1006" spans="134:138">
      <c r="ED1006">
        <v>560491</v>
      </c>
      <c r="EE1006">
        <v>36050</v>
      </c>
      <c r="EF1006" s="3" cm="1">
        <f t="array" ref="EF10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"#")*(_xlpm.x&lt;&gt;EE1006), _xlpm.x * 10 + _xlpm.d), 0), _xlfn.XLOOKUP(TRUE, ISNUMBER(_xlpm.b), _xlpm.b)))))</f>
        <v>0</v>
      </c>
      <c r="EH1006">
        <v>0</v>
      </c>
    </row>
    <row r="1007" spans="134:138">
      <c r="ED1007">
        <v>550491</v>
      </c>
      <c r="EE1007">
        <v>36051</v>
      </c>
      <c r="EF1007" s="3" cm="1">
        <f t="array" ref="EF10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"#")*(_xlpm.x&lt;&gt;EE1007), _xlpm.x * 10 + _xlpm.d), 0), _xlfn.XLOOKUP(TRUE, ISNUMBER(_xlpm.b), _xlpm.b)))))</f>
        <v>310562</v>
      </c>
      <c r="EH1007">
        <v>310562</v>
      </c>
    </row>
    <row r="1008" spans="134:138">
      <c r="ED1008">
        <v>540491</v>
      </c>
      <c r="EE1008">
        <v>36052</v>
      </c>
      <c r="EF1008" s="3" cm="1">
        <f t="array" ref="EF10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"#")*(_xlpm.x&lt;&gt;EE1008), _xlpm.x * 10 + _xlpm.d), 0), _xlfn.XLOOKUP(TRUE, ISNUMBER(_xlpm.b), _xlpm.b)))))</f>
        <v>0</v>
      </c>
      <c r="EH1008">
        <v>0</v>
      </c>
    </row>
    <row r="1009" spans="134:138">
      <c r="ED1009">
        <v>530491</v>
      </c>
      <c r="EE1009">
        <v>36053</v>
      </c>
      <c r="EF1009" s="3" cm="1">
        <f t="array" ref="EF10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"#")*(_xlpm.x&lt;&gt;EE1009), _xlpm.x * 10 + _xlpm.d), 0), _xlfn.XLOOKUP(TRUE, ISNUMBER(_xlpm.b), _xlpm.b)))))</f>
        <v>101053</v>
      </c>
      <c r="EH1009">
        <v>101053</v>
      </c>
    </row>
    <row r="1010" spans="134:138">
      <c r="ED1010">
        <v>520491</v>
      </c>
      <c r="EE1010">
        <v>36054</v>
      </c>
      <c r="EF1010" s="3" cm="1">
        <f t="array" ref="EF10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"#")*(_xlpm.x&lt;&gt;EE1010), _xlpm.x * 10 + _xlpm.d), 0), _xlfn.XLOOKUP(TRUE, ISNUMBER(_xlpm.b), _xlpm.b)))))</f>
        <v>0</v>
      </c>
      <c r="EH1010">
        <v>0</v>
      </c>
    </row>
    <row r="1011" spans="134:138">
      <c r="ED1011">
        <v>510491</v>
      </c>
      <c r="EE1011">
        <v>36055</v>
      </c>
      <c r="EF1011" s="3" cm="1">
        <f t="array" ref="EF10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"#")*(_xlpm.x&lt;&gt;EE1011), _xlpm.x * 10 + _xlpm.d), 0), _xlfn.XLOOKUP(TRUE, ISNUMBER(_xlpm.b), _xlpm.b)))))</f>
        <v>0</v>
      </c>
      <c r="EH1011">
        <v>0</v>
      </c>
    </row>
    <row r="1012" spans="134:138">
      <c r="ED1012">
        <v>500491</v>
      </c>
      <c r="EE1012">
        <v>36056</v>
      </c>
      <c r="EF1012" s="3" cm="1">
        <f t="array" ref="EF10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"#")*(_xlpm.x&lt;&gt;EE1012), _xlpm.x * 10 + _xlpm.d), 0), _xlfn.XLOOKUP(TRUE, ISNUMBER(_xlpm.b), _xlpm.b)))))</f>
        <v>0</v>
      </c>
      <c r="EH1012">
        <v>0</v>
      </c>
    </row>
    <row r="1013" spans="134:138">
      <c r="ED1013">
        <v>490491</v>
      </c>
      <c r="EE1013">
        <v>36057</v>
      </c>
      <c r="EF1013" s="3" cm="1">
        <f t="array" ref="EF10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"#")*(_xlpm.x&lt;&gt;EE1013), _xlpm.x * 10 + _xlpm.d), 0), _xlfn.XLOOKUP(TRUE, ISNUMBER(_xlpm.b), _xlpm.b)))))</f>
        <v>0</v>
      </c>
      <c r="EH1013">
        <v>0</v>
      </c>
    </row>
    <row r="1014" spans="134:138">
      <c r="ED1014">
        <v>480491</v>
      </c>
      <c r="EE1014">
        <v>36058</v>
      </c>
      <c r="EF1014" s="3" cm="1">
        <f t="array" ref="EF10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"#")*(_xlpm.x&lt;&gt;EE1014), _xlpm.x * 10 + _xlpm.d), 0), _xlfn.XLOOKUP(TRUE, ISNUMBER(_xlpm.b), _xlpm.b)))))</f>
        <v>0</v>
      </c>
      <c r="EH1014">
        <v>0</v>
      </c>
    </row>
    <row r="1015" spans="134:138">
      <c r="ED1015">
        <v>470491</v>
      </c>
      <c r="EE1015">
        <v>36059</v>
      </c>
      <c r="EF1015" s="3" cm="1">
        <f t="array" ref="EF10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"#")*(_xlpm.x&lt;&gt;EE1015), _xlpm.x * 10 + _xlpm.d), 0), _xlfn.XLOOKUP(TRUE, ISNUMBER(_xlpm.b), _xlpm.b)))))</f>
        <v>0</v>
      </c>
      <c r="EH1015">
        <v>0</v>
      </c>
    </row>
    <row r="1016" spans="134:138">
      <c r="ED1016">
        <v>460491</v>
      </c>
      <c r="EE1016">
        <v>36060</v>
      </c>
      <c r="EF1016" s="3" cm="1">
        <f t="array" ref="EF10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"#")*(_xlpm.x&lt;&gt;EE1016), _xlpm.x * 10 + _xlpm.d), 0), _xlfn.XLOOKUP(TRUE, ISNUMBER(_xlpm.b), _xlpm.b)))))</f>
        <v>0</v>
      </c>
      <c r="EH1016">
        <v>0</v>
      </c>
    </row>
    <row r="1017" spans="134:138">
      <c r="ED1017">
        <v>450491</v>
      </c>
      <c r="EE1017">
        <v>36061</v>
      </c>
      <c r="EF1017" s="3" cm="1">
        <f t="array" ref="EF10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"#")*(_xlpm.x&lt;&gt;EE1017), _xlpm.x * 10 + _xlpm.d), 0), _xlfn.XLOOKUP(TRUE, ISNUMBER(_xlpm.b), _xlpm.b)))))</f>
        <v>0</v>
      </c>
      <c r="EH1017">
        <v>0</v>
      </c>
    </row>
    <row r="1018" spans="134:138">
      <c r="ED1018">
        <v>440491</v>
      </c>
      <c r="EE1018">
        <v>36062</v>
      </c>
      <c r="EF1018" s="3" cm="1">
        <f t="array" ref="EF10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"#")*(_xlpm.x&lt;&gt;EE1018), _xlpm.x * 10 + _xlpm.d), 0), _xlfn.XLOOKUP(TRUE, ISNUMBER(_xlpm.b), _xlpm.b)))))</f>
        <v>0</v>
      </c>
      <c r="EH1018">
        <v>0</v>
      </c>
    </row>
    <row r="1019" spans="134:138">
      <c r="ED1019">
        <v>430491</v>
      </c>
      <c r="EE1019">
        <v>36063</v>
      </c>
      <c r="EF1019" s="3" cm="1">
        <f t="array" ref="EF10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"#")*(_xlpm.x&lt;&gt;EE1019), _xlpm.x * 10 + _xlpm.d), 0), _xlfn.XLOOKUP(TRUE, ISNUMBER(_xlpm.b), _xlpm.b)))))</f>
        <v>0</v>
      </c>
      <c r="EH1019">
        <v>0</v>
      </c>
    </row>
    <row r="1020" spans="134:138">
      <c r="ED1020">
        <v>420491</v>
      </c>
      <c r="EE1020">
        <v>36064</v>
      </c>
      <c r="EF1020" s="3" cm="1">
        <f t="array" ref="EF10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"#")*(_xlpm.x&lt;&gt;EE1020), _xlpm.x * 10 + _xlpm.d), 0), _xlfn.XLOOKUP(TRUE, ISNUMBER(_xlpm.b), _xlpm.b)))))</f>
        <v>700572</v>
      </c>
      <c r="EH1020">
        <v>700572</v>
      </c>
    </row>
    <row r="1021" spans="134:138">
      <c r="ED1021">
        <v>410491</v>
      </c>
      <c r="EE1021">
        <v>36065</v>
      </c>
      <c r="EF1021" s="3" cm="1">
        <f t="array" ref="EF10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"#")*(_xlpm.x&lt;&gt;EE1021), _xlpm.x * 10 + _xlpm.d), 0), _xlfn.XLOOKUP(TRUE, ISNUMBER(_xlpm.b), _xlpm.b)))))</f>
        <v>0</v>
      </c>
      <c r="EH1021">
        <v>0</v>
      </c>
    </row>
    <row r="1022" spans="134:138">
      <c r="ED1022">
        <v>400491</v>
      </c>
      <c r="EE1022">
        <v>36066</v>
      </c>
      <c r="EF1022" s="3" cm="1">
        <f t="array" ref="EF10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"#")*(_xlpm.x&lt;&gt;EE1022), _xlpm.x * 10 + _xlpm.d), 0), _xlfn.XLOOKUP(TRUE, ISNUMBER(_xlpm.b), _xlpm.b)))))</f>
        <v>0</v>
      </c>
      <c r="EH1022">
        <v>0</v>
      </c>
    </row>
    <row r="1023" spans="134:138">
      <c r="ED1023">
        <v>390491</v>
      </c>
      <c r="EE1023">
        <v>36067</v>
      </c>
      <c r="EF1023" s="3" cm="1">
        <f t="array" ref="EF10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"#")*(_xlpm.x&lt;&gt;EE1023), _xlpm.x * 10 + _xlpm.d), 0), _xlfn.XLOOKUP(TRUE, ISNUMBER(_xlpm.b), _xlpm.b)))))</f>
        <v>0</v>
      </c>
      <c r="EH1023">
        <v>0</v>
      </c>
    </row>
    <row r="1024" spans="134:138">
      <c r="ED1024">
        <v>380491</v>
      </c>
      <c r="EE1024">
        <v>36068</v>
      </c>
      <c r="EF1024" s="3" cm="1">
        <f t="array" ref="EF10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"#")*(_xlpm.x&lt;&gt;EE1024), _xlpm.x * 10 + _xlpm.d), 0), _xlfn.XLOOKUP(TRUE, ISNUMBER(_xlpm.b), _xlpm.b)))))</f>
        <v>0</v>
      </c>
      <c r="EH1024">
        <v>0</v>
      </c>
    </row>
    <row r="1025" spans="134:138">
      <c r="ED1025">
        <v>370491</v>
      </c>
      <c r="EE1025">
        <v>36069</v>
      </c>
      <c r="EF1025" s="3" cm="1">
        <f t="array" ref="EF10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"#")*(_xlpm.x&lt;&gt;EE1025), _xlpm.x * 10 + _xlpm.d), 0), _xlfn.XLOOKUP(TRUE, ISNUMBER(_xlpm.b), _xlpm.b)))))</f>
        <v>0</v>
      </c>
      <c r="EH1025">
        <v>0</v>
      </c>
    </row>
    <row r="1026" spans="134:138">
      <c r="ED1026">
        <v>360491</v>
      </c>
      <c r="EE1026">
        <v>36070</v>
      </c>
      <c r="EF1026" s="3" cm="1">
        <f t="array" ref="EF10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"#")*(_xlpm.x&lt;&gt;EE1026), _xlpm.x * 10 + _xlpm.d), 0), _xlfn.XLOOKUP(TRUE, ISNUMBER(_xlpm.b), _xlpm.b)))))</f>
        <v>0</v>
      </c>
      <c r="EH1026">
        <v>0</v>
      </c>
    </row>
    <row r="1027" spans="134:138">
      <c r="ED1027">
        <v>360502</v>
      </c>
      <c r="EE1027">
        <v>36071</v>
      </c>
      <c r="EF1027" s="3" cm="1">
        <f t="array" ref="EF10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"#")*(_xlpm.x&lt;&gt;EE1027), _xlpm.x * 10 + _xlpm.d), 0), _xlfn.XLOOKUP(TRUE, ISNUMBER(_xlpm.b), _xlpm.b)))))</f>
        <v>910401</v>
      </c>
      <c r="EH1027">
        <v>910401</v>
      </c>
    </row>
    <row r="1028" spans="134:138">
      <c r="ED1028">
        <v>360512</v>
      </c>
      <c r="EE1028">
        <v>36072</v>
      </c>
      <c r="EF1028" s="3" cm="1">
        <f t="array" ref="EF10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"#")*(_xlpm.x&lt;&gt;EE1028), _xlpm.x * 10 + _xlpm.d), 0), _xlfn.XLOOKUP(TRUE, ISNUMBER(_xlpm.b), _xlpm.b)))))</f>
        <v>0</v>
      </c>
      <c r="EH1028">
        <v>0</v>
      </c>
    </row>
    <row r="1029" spans="134:138">
      <c r="ED1029">
        <v>360522</v>
      </c>
      <c r="EE1029">
        <v>36073</v>
      </c>
      <c r="EF1029" s="3" cm="1">
        <f t="array" ref="EF10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"#")*(_xlpm.x&lt;&gt;EE1029), _xlpm.x * 10 + _xlpm.d), 0), _xlfn.XLOOKUP(TRUE, ISNUMBER(_xlpm.b), _xlpm.b)))))</f>
        <v>800491</v>
      </c>
      <c r="EH1029">
        <v>800491</v>
      </c>
    </row>
    <row r="1030" spans="134:138">
      <c r="ED1030">
        <v>360532</v>
      </c>
      <c r="EE1030">
        <v>37073</v>
      </c>
      <c r="EF1030" s="3" cm="1">
        <f t="array" ref="EF10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"#")*(_xlpm.x&lt;&gt;EE1030), _xlpm.x * 10 + _xlpm.d), 0), _xlfn.XLOOKUP(TRUE, ISNUMBER(_xlpm.b), _xlpm.b)))))</f>
        <v>910644</v>
      </c>
      <c r="EH1030">
        <v>910644</v>
      </c>
    </row>
    <row r="1031" spans="134:138">
      <c r="ED1031">
        <v>360542</v>
      </c>
      <c r="EE1031">
        <v>38073</v>
      </c>
      <c r="EF1031" s="3" cm="1">
        <f t="array" ref="EF10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"#")*(_xlpm.x&lt;&gt;EE1031), _xlpm.x * 10 + _xlpm.d), 0), _xlfn.XLOOKUP(TRUE, ISNUMBER(_xlpm.b), _xlpm.b)))))</f>
        <v>0</v>
      </c>
      <c r="EH1031">
        <v>0</v>
      </c>
    </row>
    <row r="1032" spans="134:138">
      <c r="ED1032">
        <v>360552</v>
      </c>
      <c r="EE1032">
        <v>39073</v>
      </c>
      <c r="EF1032" s="3" cm="1">
        <f t="array" ref="EF10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"#")*(_xlpm.x&lt;&gt;EE1032), _xlpm.x * 10 + _xlpm.d), 0), _xlfn.XLOOKUP(TRUE, ISNUMBER(_xlpm.b), _xlpm.b)))))</f>
        <v>0</v>
      </c>
      <c r="EH1032">
        <v>0</v>
      </c>
    </row>
    <row r="1033" spans="134:138">
      <c r="ED1033">
        <v>360562</v>
      </c>
      <c r="EE1033">
        <v>40073</v>
      </c>
      <c r="EF1033" s="3" cm="1">
        <f t="array" ref="EF10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"#")*(_xlpm.x&lt;&gt;EE1033), _xlpm.x * 10 + _xlpm.d), 0), _xlfn.XLOOKUP(TRUE, ISNUMBER(_xlpm.b), _xlpm.b)))))</f>
        <v>0</v>
      </c>
      <c r="EH1033">
        <v>0</v>
      </c>
    </row>
    <row r="1034" spans="134:138">
      <c r="ED1034">
        <v>360572</v>
      </c>
      <c r="EE1034">
        <v>41073</v>
      </c>
      <c r="EF1034" s="3" cm="1">
        <f t="array" ref="EF10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"#")*(_xlpm.x&lt;&gt;EE1034), _xlpm.x * 10 + _xlpm.d), 0), _xlfn.XLOOKUP(TRUE, ISNUMBER(_xlpm.b), _xlpm.b)))))</f>
        <v>0</v>
      </c>
      <c r="EH1034">
        <v>0</v>
      </c>
    </row>
    <row r="1035" spans="134:138">
      <c r="ED1035">
        <v>360582</v>
      </c>
      <c r="EE1035">
        <v>42073</v>
      </c>
      <c r="EF1035" s="3" cm="1">
        <f t="array" ref="EF10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"#")*(_xlpm.x&lt;&gt;EE1035), _xlpm.x * 10 + _xlpm.d), 0), _xlfn.XLOOKUP(TRUE, ISNUMBER(_xlpm.b), _xlpm.b)))))</f>
        <v>360652</v>
      </c>
      <c r="EH1035">
        <v>360652</v>
      </c>
    </row>
    <row r="1036" spans="134:138">
      <c r="ED1036">
        <v>360592</v>
      </c>
      <c r="EE1036">
        <v>43073</v>
      </c>
      <c r="EF1036" s="3" cm="1">
        <f t="array" ref="EF10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"#")*(_xlpm.x&lt;&gt;EE1036), _xlpm.x * 10 + _xlpm.d), 0), _xlfn.XLOOKUP(TRUE, ISNUMBER(_xlpm.b), _xlpm.b)))))</f>
        <v>0</v>
      </c>
      <c r="EH1036">
        <v>0</v>
      </c>
    </row>
    <row r="1037" spans="134:138">
      <c r="ED1037">
        <v>360602</v>
      </c>
      <c r="EE1037">
        <v>44073</v>
      </c>
      <c r="EF1037" s="3" cm="1">
        <f t="array" ref="EF10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"#")*(_xlpm.x&lt;&gt;EE1037), _xlpm.x * 10 + _xlpm.d), 0), _xlfn.XLOOKUP(TRUE, ISNUMBER(_xlpm.b), _xlpm.b)))))</f>
        <v>0</v>
      </c>
      <c r="EH1037">
        <v>0</v>
      </c>
    </row>
    <row r="1038" spans="134:138">
      <c r="ED1038">
        <v>360612</v>
      </c>
      <c r="EE1038">
        <v>45073</v>
      </c>
      <c r="EF1038" s="3" cm="1">
        <f t="array" ref="EF10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"#")*(_xlpm.x&lt;&gt;EE1038), _xlpm.x * 10 + _xlpm.d), 0), _xlfn.XLOOKUP(TRUE, ISNUMBER(_xlpm.b), _xlpm.b)))))</f>
        <v>0</v>
      </c>
      <c r="EH1038">
        <v>0</v>
      </c>
    </row>
    <row r="1039" spans="134:138">
      <c r="ED1039">
        <v>360622</v>
      </c>
      <c r="EE1039">
        <v>46073</v>
      </c>
      <c r="EF1039" s="3" cm="1">
        <f t="array" ref="EF10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"#")*(_xlpm.x&lt;&gt;EE1039), _xlpm.x * 10 + _xlpm.d), 0), _xlfn.XLOOKUP(TRUE, ISNUMBER(_xlpm.b), _xlpm.b)))))</f>
        <v>240433</v>
      </c>
      <c r="EH1039">
        <v>240433</v>
      </c>
    </row>
    <row r="1040" spans="134:138">
      <c r="ED1040">
        <v>360632</v>
      </c>
      <c r="EE1040">
        <v>47073</v>
      </c>
      <c r="EF1040" s="3" cm="1">
        <f t="array" ref="EF10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"#")*(_xlpm.x&lt;&gt;EE1040), _xlpm.x * 10 + _xlpm.d), 0), _xlfn.XLOOKUP(TRUE, ISNUMBER(_xlpm.b), _xlpm.b)))))</f>
        <v>440491</v>
      </c>
      <c r="EH1040">
        <v>440491</v>
      </c>
    </row>
    <row r="1041" spans="134:138">
      <c r="ED1041">
        <v>360642</v>
      </c>
      <c r="EE1041">
        <v>48073</v>
      </c>
      <c r="EF1041" s="3" cm="1">
        <f t="array" ref="EF10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"#")*(_xlpm.x&lt;&gt;EE1041), _xlpm.x * 10 + _xlpm.d), 0), _xlfn.XLOOKUP(TRUE, ISNUMBER(_xlpm.b), _xlpm.b)))))</f>
        <v>0</v>
      </c>
      <c r="EH1041">
        <v>0</v>
      </c>
    </row>
    <row r="1042" spans="134:138">
      <c r="ED1042">
        <v>360652</v>
      </c>
      <c r="EE1042">
        <v>49073</v>
      </c>
      <c r="EF1042" s="3" cm="1">
        <f t="array" ref="EF10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"#")*(_xlpm.x&lt;&gt;EE1042), _xlpm.x * 10 + _xlpm.d), 0), _xlfn.XLOOKUP(TRUE, ISNUMBER(_xlpm.b), _xlpm.b)))))</f>
        <v>0</v>
      </c>
      <c r="EH1042">
        <v>0</v>
      </c>
    </row>
    <row r="1043" spans="134:138">
      <c r="ED1043">
        <v>360662</v>
      </c>
      <c r="EE1043">
        <v>50073</v>
      </c>
      <c r="EF1043" s="3" cm="1">
        <f t="array" ref="EF10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"#")*(_xlpm.x&lt;&gt;EE1043), _xlpm.x * 10 + _xlpm.d), 0), _xlfn.XLOOKUP(TRUE, ISNUMBER(_xlpm.b), _xlpm.b)))))</f>
        <v>0</v>
      </c>
      <c r="EH1043">
        <v>0</v>
      </c>
    </row>
    <row r="1044" spans="134:138">
      <c r="ED1044">
        <v>360672</v>
      </c>
      <c r="EE1044">
        <v>51073</v>
      </c>
      <c r="EF1044" s="3" cm="1">
        <f t="array" ref="EF10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"#")*(_xlpm.x&lt;&gt;EE1044), _xlpm.x * 10 + _xlpm.d), 0), _xlfn.XLOOKUP(TRUE, ISNUMBER(_xlpm.b), _xlpm.b)))))</f>
        <v>0</v>
      </c>
      <c r="EH1044">
        <v>0</v>
      </c>
    </row>
    <row r="1045" spans="134:138">
      <c r="ED1045">
        <v>360682</v>
      </c>
      <c r="EE1045">
        <v>52073</v>
      </c>
      <c r="EF1045" s="3" cm="1">
        <f t="array" ref="EF10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"#")*(_xlpm.x&lt;&gt;EE1045), _xlpm.x * 10 + _xlpm.d), 0), _xlfn.XLOOKUP(TRUE, ISNUMBER(_xlpm.b), _xlpm.b)))))</f>
        <v>201053</v>
      </c>
      <c r="EH1045">
        <v>201053</v>
      </c>
    </row>
    <row r="1046" spans="134:138">
      <c r="ED1046">
        <v>360692</v>
      </c>
      <c r="EE1046">
        <v>53073</v>
      </c>
      <c r="EF1046" s="3" cm="1">
        <f t="array" ref="EF10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"#")*(_xlpm.x&lt;&gt;EE1046), _xlpm.x * 10 + _xlpm.d), 0), _xlfn.XLOOKUP(TRUE, ISNUMBER(_xlpm.b), _xlpm.b)))))</f>
        <v>0</v>
      </c>
      <c r="EH1046">
        <v>0</v>
      </c>
    </row>
    <row r="1047" spans="134:138">
      <c r="ED1047">
        <v>360702</v>
      </c>
      <c r="EE1047">
        <v>54073</v>
      </c>
      <c r="EF1047" s="3" cm="1">
        <f t="array" ref="EF10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"#")*(_xlpm.x&lt;&gt;EE1047), _xlpm.x * 10 + _xlpm.d), 0), _xlfn.XLOOKUP(TRUE, ISNUMBER(_xlpm.b), _xlpm.b)))))</f>
        <v>0</v>
      </c>
      <c r="EH1047">
        <v>0</v>
      </c>
    </row>
    <row r="1048" spans="134:138">
      <c r="ED1048">
        <v>360712</v>
      </c>
      <c r="EE1048">
        <v>55073</v>
      </c>
      <c r="EF1048" s="3" cm="1">
        <f t="array" ref="EF10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"#")*(_xlpm.x&lt;&gt;EE1048), _xlpm.x * 10 + _xlpm.d), 0), _xlfn.XLOOKUP(TRUE, ISNUMBER(_xlpm.b), _xlpm.b)))))</f>
        <v>0</v>
      </c>
      <c r="EH1048">
        <v>0</v>
      </c>
    </row>
    <row r="1049" spans="134:138">
      <c r="ED1049">
        <v>360722</v>
      </c>
      <c r="EE1049">
        <v>56073</v>
      </c>
      <c r="EF1049" s="3" cm="1">
        <f t="array" ref="EF10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"#")*(_xlpm.x&lt;&gt;EE1049), _xlpm.x * 10 + _xlpm.d), 0), _xlfn.XLOOKUP(TRUE, ISNUMBER(_xlpm.b), _xlpm.b)))))</f>
        <v>0</v>
      </c>
      <c r="EH1049">
        <v>0</v>
      </c>
    </row>
    <row r="1050" spans="134:138">
      <c r="ED1050">
        <v>360732</v>
      </c>
      <c r="EE1050">
        <v>57073</v>
      </c>
      <c r="EF1050" s="3" cm="1">
        <f t="array" ref="EF10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"#")*(_xlpm.x&lt;&gt;EE1050), _xlpm.x * 10 + _xlpm.d), 0), _xlfn.XLOOKUP(TRUE, ISNUMBER(_xlpm.b), _xlpm.b)))))</f>
        <v>0</v>
      </c>
      <c r="EH1050">
        <v>0</v>
      </c>
    </row>
    <row r="1051" spans="134:138">
      <c r="ED1051">
        <v>370733</v>
      </c>
      <c r="EE1051">
        <v>58073</v>
      </c>
      <c r="EF1051" s="3" cm="1">
        <f t="array" ref="EF10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"#")*(_xlpm.x&lt;&gt;EE1051), _xlpm.x * 10 + _xlpm.d), 0), _xlfn.XLOOKUP(TRUE, ISNUMBER(_xlpm.b), _xlpm.b)))))</f>
        <v>0</v>
      </c>
      <c r="EH1051">
        <v>0</v>
      </c>
    </row>
    <row r="1052" spans="134:138">
      <c r="ED1052">
        <v>380733</v>
      </c>
      <c r="EE1052">
        <v>59073</v>
      </c>
      <c r="EF1052" s="3" cm="1">
        <f t="array" ref="EF10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"#")*(_xlpm.x&lt;&gt;EE1052), _xlpm.x * 10 + _xlpm.d), 0), _xlfn.XLOOKUP(TRUE, ISNUMBER(_xlpm.b), _xlpm.b)))))</f>
        <v>0</v>
      </c>
      <c r="EH1052">
        <v>0</v>
      </c>
    </row>
    <row r="1053" spans="134:138">
      <c r="ED1053">
        <v>390733</v>
      </c>
      <c r="EE1053">
        <v>60073</v>
      </c>
      <c r="EF1053" s="3" cm="1">
        <f t="array" ref="EF10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"#")*(_xlpm.x&lt;&gt;EE1053), _xlpm.x * 10 + _xlpm.d), 0), _xlfn.XLOOKUP(TRUE, ISNUMBER(_xlpm.b), _xlpm.b)))))</f>
        <v>0</v>
      </c>
      <c r="EH1053">
        <v>0</v>
      </c>
    </row>
    <row r="1054" spans="134:138">
      <c r="ED1054">
        <v>400733</v>
      </c>
      <c r="EE1054">
        <v>62073</v>
      </c>
      <c r="EF1054" s="3" cm="1">
        <f t="array" ref="EF10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"#")*(_xlpm.x&lt;&gt;EE1054), _xlpm.x * 10 + _xlpm.d), 0), _xlfn.XLOOKUP(TRUE, ISNUMBER(_xlpm.b), _xlpm.b)))))</f>
        <v>600112</v>
      </c>
      <c r="EH1054">
        <v>600112</v>
      </c>
    </row>
    <row r="1055" spans="134:138">
      <c r="ED1055">
        <v>410733</v>
      </c>
      <c r="EE1055">
        <v>63073</v>
      </c>
      <c r="EF1055" s="3" cm="1">
        <f t="array" ref="EF10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"#")*(_xlpm.x&lt;&gt;EE1055), _xlpm.x * 10 + _xlpm.d), 0), _xlfn.XLOOKUP(TRUE, ISNUMBER(_xlpm.b), _xlpm.b)))))</f>
        <v>610342</v>
      </c>
      <c r="EH1055">
        <v>610342</v>
      </c>
    </row>
    <row r="1056" spans="134:138">
      <c r="ED1056">
        <v>420733</v>
      </c>
      <c r="EE1056">
        <v>64073</v>
      </c>
      <c r="EF1056" s="3" cm="1">
        <f t="array" ref="EF10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"#")*(_xlpm.x&lt;&gt;EE1056), _xlpm.x * 10 + _xlpm.d), 0), _xlfn.XLOOKUP(TRUE, ISNUMBER(_xlpm.b), _xlpm.b)))))</f>
        <v>0</v>
      </c>
      <c r="EH1056">
        <v>0</v>
      </c>
    </row>
    <row r="1057" spans="134:138">
      <c r="ED1057">
        <v>430733</v>
      </c>
      <c r="EE1057">
        <v>65073</v>
      </c>
      <c r="EF1057" s="3" cm="1">
        <f t="array" ref="EF10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"#")*(_xlpm.x&lt;&gt;EE1057), _xlpm.x * 10 + _xlpm.d), 0), _xlfn.XLOOKUP(TRUE, ISNUMBER(_xlpm.b), _xlpm.b)))))</f>
        <v>0</v>
      </c>
      <c r="EH1057">
        <v>0</v>
      </c>
    </row>
    <row r="1058" spans="134:138">
      <c r="ED1058">
        <v>440733</v>
      </c>
      <c r="EE1058">
        <v>66073</v>
      </c>
      <c r="EF1058" s="3" cm="1">
        <f t="array" ref="EF10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"#")*(_xlpm.x&lt;&gt;EE1058), _xlpm.x * 10 + _xlpm.d), 0), _xlfn.XLOOKUP(TRUE, ISNUMBER(_xlpm.b), _xlpm.b)))))</f>
        <v>0</v>
      </c>
      <c r="EH1058">
        <v>0</v>
      </c>
    </row>
    <row r="1059" spans="134:138">
      <c r="ED1059">
        <v>450733</v>
      </c>
      <c r="EE1059">
        <v>67073</v>
      </c>
      <c r="EF1059" s="3" cm="1">
        <f t="array" ref="EF10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"#")*(_xlpm.x&lt;&gt;EE1059), _xlpm.x * 10 + _xlpm.d), 0), _xlfn.XLOOKUP(TRUE, ISNUMBER(_xlpm.b), _xlpm.b)))))</f>
        <v>0</v>
      </c>
      <c r="EH1059">
        <v>0</v>
      </c>
    </row>
    <row r="1060" spans="134:138">
      <c r="ED1060">
        <v>460733</v>
      </c>
      <c r="EE1060">
        <v>69073</v>
      </c>
      <c r="EF1060" s="3" cm="1">
        <f t="array" ref="EF10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"#")*(_xlpm.x&lt;&gt;EE1060), _xlpm.x * 10 + _xlpm.d), 0), _xlfn.XLOOKUP(TRUE, ISNUMBER(_xlpm.b), _xlpm.b)))))</f>
        <v>0</v>
      </c>
      <c r="EH1060">
        <v>0</v>
      </c>
    </row>
    <row r="1061" spans="134:138">
      <c r="ED1061">
        <v>470733</v>
      </c>
      <c r="EE1061">
        <v>71073</v>
      </c>
      <c r="EF1061" s="3" cm="1">
        <f t="array" ref="EF10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"#")*(_xlpm.x&lt;&gt;EE1061), _xlpm.x * 10 + _xlpm.d), 0), _xlfn.XLOOKUP(TRUE, ISNUMBER(_xlpm.b), _xlpm.b)))))</f>
        <v>0</v>
      </c>
      <c r="EH1061">
        <v>0</v>
      </c>
    </row>
    <row r="1062" spans="134:138">
      <c r="ED1062">
        <v>480733</v>
      </c>
      <c r="EE1062">
        <v>72073</v>
      </c>
      <c r="EF1062" s="3" cm="1">
        <f t="array" ref="EF10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"#")*(_xlpm.x&lt;&gt;EE1062), _xlpm.x * 10 + _xlpm.d), 0), _xlfn.XLOOKUP(TRUE, ISNUMBER(_xlpm.b), _xlpm.b)))))</f>
        <v>0</v>
      </c>
      <c r="EH1062">
        <v>0</v>
      </c>
    </row>
    <row r="1063" spans="134:138">
      <c r="ED1063">
        <v>490733</v>
      </c>
      <c r="EE1063">
        <v>73073</v>
      </c>
      <c r="EF1063" s="3" cm="1">
        <f t="array" ref="EF10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"#")*(_xlpm.x&lt;&gt;EE1063), _xlpm.x * 10 + _xlpm.d), 0), _xlfn.XLOOKUP(TRUE, ISNUMBER(_xlpm.b), _xlpm.b)))))</f>
        <v>0</v>
      </c>
      <c r="EH1063">
        <v>0</v>
      </c>
    </row>
    <row r="1064" spans="134:138">
      <c r="ED1064">
        <v>500733</v>
      </c>
      <c r="EE1064">
        <v>74073</v>
      </c>
      <c r="EF1064" s="3" cm="1">
        <f t="array" ref="EF10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"#")*(_xlpm.x&lt;&gt;EE1064), _xlpm.x * 10 + _xlpm.d), 0), _xlfn.XLOOKUP(TRUE, ISNUMBER(_xlpm.b), _xlpm.b)))))</f>
        <v>600491</v>
      </c>
      <c r="EH1064">
        <v>600491</v>
      </c>
    </row>
    <row r="1065" spans="134:138">
      <c r="ED1065">
        <v>510733</v>
      </c>
      <c r="EE1065">
        <v>75073</v>
      </c>
      <c r="EF1065" s="3" cm="1">
        <f t="array" ref="EF10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"#")*(_xlpm.x&lt;&gt;EE1065), _xlpm.x * 10 + _xlpm.d), 0), _xlfn.XLOOKUP(TRUE, ISNUMBER(_xlpm.b), _xlpm.b)))))</f>
        <v>690461</v>
      </c>
      <c r="EH1065">
        <v>690461</v>
      </c>
    </row>
    <row r="1066" spans="134:138">
      <c r="ED1066">
        <v>520733</v>
      </c>
      <c r="EE1066">
        <v>76073</v>
      </c>
      <c r="EF1066" s="3" cm="1">
        <f t="array" ref="EF10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"#")*(_xlpm.x&lt;&gt;EE1066), _xlpm.x * 10 + _xlpm.d), 0), _xlfn.XLOOKUP(TRUE, ISNUMBER(_xlpm.b), _xlpm.b)))))</f>
        <v>0</v>
      </c>
      <c r="EH1066">
        <v>0</v>
      </c>
    </row>
    <row r="1067" spans="134:138">
      <c r="ED1067">
        <v>530733</v>
      </c>
      <c r="EE1067">
        <v>78073</v>
      </c>
      <c r="EF1067" s="3" cm="1">
        <f t="array" ref="EF10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"#")*(_xlpm.x&lt;&gt;EE1067), _xlpm.x * 10 + _xlpm.d), 0), _xlfn.XLOOKUP(TRUE, ISNUMBER(_xlpm.b), _xlpm.b)))))</f>
        <v>610422</v>
      </c>
      <c r="EH1067">
        <v>610422</v>
      </c>
    </row>
    <row r="1068" spans="134:138">
      <c r="ED1068">
        <v>540733</v>
      </c>
      <c r="EE1068">
        <v>79073</v>
      </c>
      <c r="EF1068" s="3" cm="1">
        <f t="array" ref="EF10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"#")*(_xlpm.x&lt;&gt;EE1068), _xlpm.x * 10 + _xlpm.d), 0), _xlfn.XLOOKUP(TRUE, ISNUMBER(_xlpm.b), _xlpm.b)))))</f>
        <v>0</v>
      </c>
      <c r="EH1068">
        <v>0</v>
      </c>
    </row>
    <row r="1069" spans="134:138">
      <c r="ED1069">
        <v>550733</v>
      </c>
      <c r="EE1069">
        <v>80073</v>
      </c>
      <c r="EF1069" s="3" cm="1">
        <f t="array" ref="EF10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"#")*(_xlpm.x&lt;&gt;EE1069), _xlpm.x * 10 + _xlpm.d), 0), _xlfn.XLOOKUP(TRUE, ISNUMBER(_xlpm.b), _xlpm.b)))))</f>
        <v>0</v>
      </c>
      <c r="EH1069">
        <v>0</v>
      </c>
    </row>
    <row r="1070" spans="134:138">
      <c r="ED1070">
        <v>560733</v>
      </c>
      <c r="EE1070">
        <v>81073</v>
      </c>
      <c r="EF1070" s="3" cm="1">
        <f t="array" ref="EF10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"#")*(_xlpm.x&lt;&gt;EE1070), _xlpm.x * 10 + _xlpm.d), 0), _xlfn.XLOOKUP(TRUE, ISNUMBER(_xlpm.b), _xlpm.b)))))</f>
        <v>0</v>
      </c>
      <c r="EH1070">
        <v>0</v>
      </c>
    </row>
    <row r="1071" spans="134:138">
      <c r="ED1071">
        <v>570733</v>
      </c>
      <c r="EE1071">
        <v>82073</v>
      </c>
      <c r="EF1071" s="3" cm="1">
        <f t="array" ref="EF10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"#")*(_xlpm.x&lt;&gt;EE1071), _xlpm.x * 10 + _xlpm.d), 0), _xlfn.XLOOKUP(TRUE, ISNUMBER(_xlpm.b), _xlpm.b)))))</f>
        <v>0</v>
      </c>
      <c r="EH1071">
        <v>0</v>
      </c>
    </row>
    <row r="1072" spans="134:138">
      <c r="ED1072">
        <v>580733</v>
      </c>
      <c r="EE1072">
        <v>83073</v>
      </c>
      <c r="EF1072" s="3" cm="1">
        <f t="array" ref="EF10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"#")*(_xlpm.x&lt;&gt;EE1072), _xlpm.x * 10 + _xlpm.d), 0), _xlfn.XLOOKUP(TRUE, ISNUMBER(_xlpm.b), _xlpm.b)))))</f>
        <v>0</v>
      </c>
      <c r="EH1072">
        <v>0</v>
      </c>
    </row>
    <row r="1073" spans="134:138">
      <c r="ED1073">
        <v>590733</v>
      </c>
      <c r="EE1073">
        <v>84073</v>
      </c>
      <c r="EF1073" s="3" cm="1">
        <f t="array" ref="EF10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"#")*(_xlpm.x&lt;&gt;EE1073), _xlpm.x * 10 + _xlpm.d), 0), _xlfn.XLOOKUP(TRUE, ISNUMBER(_xlpm.b), _xlpm.b)))))</f>
        <v>0</v>
      </c>
      <c r="EH1073">
        <v>0</v>
      </c>
    </row>
    <row r="1074" spans="134:138">
      <c r="ED1074">
        <v>600733</v>
      </c>
      <c r="EE1074">
        <v>85073</v>
      </c>
      <c r="EF1074" s="3" cm="1">
        <f t="array" ref="EF10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"#")*(_xlpm.x&lt;&gt;EE1074), _xlpm.x * 10 + _xlpm.d), 0), _xlfn.XLOOKUP(TRUE, ISNUMBER(_xlpm.b), _xlpm.b)))))</f>
        <v>0</v>
      </c>
      <c r="EH1074">
        <v>0</v>
      </c>
    </row>
    <row r="1075" spans="134:138">
      <c r="ED1075">
        <v>610733</v>
      </c>
      <c r="EE1075">
        <v>86073</v>
      </c>
      <c r="EF1075" s="3" cm="1">
        <f t="array" ref="EF10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"#")*(_xlpm.x&lt;&gt;EE1075), _xlpm.x * 10 + _xlpm.d), 0), _xlfn.XLOOKUP(TRUE, ISNUMBER(_xlpm.b), _xlpm.b)))))</f>
        <v>0</v>
      </c>
      <c r="EH1075">
        <v>0</v>
      </c>
    </row>
    <row r="1076" spans="134:138">
      <c r="ED1076">
        <v>620733</v>
      </c>
      <c r="EE1076">
        <v>87073</v>
      </c>
      <c r="EF1076" s="3" cm="1">
        <f t="array" ref="EF10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"#")*(_xlpm.x&lt;&gt;EE1076), _xlpm.x * 10 + _xlpm.d), 0), _xlfn.XLOOKUP(TRUE, ISNUMBER(_xlpm.b), _xlpm.b)))))</f>
        <v>0</v>
      </c>
      <c r="EH1076">
        <v>0</v>
      </c>
    </row>
    <row r="1077" spans="134:138">
      <c r="ED1077">
        <v>630733</v>
      </c>
      <c r="EE1077">
        <v>87072</v>
      </c>
      <c r="EF1077" s="3" cm="1">
        <f t="array" ref="EF10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"#")*(_xlpm.x&lt;&gt;EE1077), _xlpm.x * 10 + _xlpm.d), 0), _xlfn.XLOOKUP(TRUE, ISNUMBER(_xlpm.b), _xlpm.b)))))</f>
        <v>360731</v>
      </c>
      <c r="EH1077">
        <v>360731</v>
      </c>
    </row>
    <row r="1078" spans="134:138">
      <c r="ED1078">
        <v>640733</v>
      </c>
      <c r="EE1078">
        <v>87071</v>
      </c>
      <c r="EF1078" s="3" cm="1">
        <f t="array" ref="EF10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"#")*(_xlpm.x&lt;&gt;EE1078), _xlpm.x * 10 + _xlpm.d), 0), _xlfn.XLOOKUP(TRUE, ISNUMBER(_xlpm.b), _xlpm.b)))))</f>
        <v>0</v>
      </c>
      <c r="EH1078">
        <v>0</v>
      </c>
    </row>
    <row r="1079" spans="134:138">
      <c r="ED1079">
        <v>650733</v>
      </c>
      <c r="EE1079">
        <v>87070</v>
      </c>
      <c r="EF1079" s="3" cm="1">
        <f t="array" ref="EF10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"#")*(_xlpm.x&lt;&gt;EE1079), _xlpm.x * 10 + _xlpm.d), 0), _xlfn.XLOOKUP(TRUE, ISNUMBER(_xlpm.b), _xlpm.b)))))</f>
        <v>0</v>
      </c>
      <c r="EH1079">
        <v>0</v>
      </c>
    </row>
    <row r="1080" spans="134:138">
      <c r="ED1080">
        <v>660733</v>
      </c>
      <c r="EE1080">
        <v>87069</v>
      </c>
      <c r="EF1080" s="3" cm="1">
        <f t="array" ref="EF10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"#")*(_xlpm.x&lt;&gt;EE1080), _xlpm.x * 10 + _xlpm.d), 0), _xlfn.XLOOKUP(TRUE, ISNUMBER(_xlpm.b), _xlpm.b)))))</f>
        <v>0</v>
      </c>
      <c r="EH1080">
        <v>0</v>
      </c>
    </row>
    <row r="1081" spans="134:138">
      <c r="ED1081">
        <v>670733</v>
      </c>
      <c r="EE1081">
        <v>87068</v>
      </c>
      <c r="EF1081" s="3" cm="1">
        <f t="array" ref="EF10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"#")*(_xlpm.x&lt;&gt;EE1081), _xlpm.x * 10 + _xlpm.d), 0), _xlfn.XLOOKUP(TRUE, ISNUMBER(_xlpm.b), _xlpm.b)))))</f>
        <v>0</v>
      </c>
      <c r="EH1081">
        <v>0</v>
      </c>
    </row>
    <row r="1082" spans="134:138">
      <c r="ED1082">
        <v>680733</v>
      </c>
      <c r="EE1082">
        <v>87067</v>
      </c>
      <c r="EF1082" s="3" cm="1">
        <f t="array" ref="EF10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"#")*(_xlpm.x&lt;&gt;EE1082), _xlpm.x * 10 + _xlpm.d), 0), _xlfn.XLOOKUP(TRUE, ISNUMBER(_xlpm.b), _xlpm.b)))))</f>
        <v>0</v>
      </c>
      <c r="EH1082">
        <v>0</v>
      </c>
    </row>
    <row r="1083" spans="134:138">
      <c r="ED1083">
        <v>690733</v>
      </c>
      <c r="EE1083">
        <v>87066</v>
      </c>
      <c r="EF1083" s="3" cm="1">
        <f t="array" ref="EF10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"#")*(_xlpm.x&lt;&gt;EE1083), _xlpm.x * 10 + _xlpm.d), 0), _xlfn.XLOOKUP(TRUE, ISNUMBER(_xlpm.b), _xlpm.b)))))</f>
        <v>0</v>
      </c>
      <c r="EH1083">
        <v>0</v>
      </c>
    </row>
    <row r="1084" spans="134:138">
      <c r="ED1084">
        <v>700733</v>
      </c>
      <c r="EE1084">
        <v>87065</v>
      </c>
      <c r="EF1084" s="3" cm="1">
        <f t="array" ref="EF10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"#")*(_xlpm.x&lt;&gt;EE1084), _xlpm.x * 10 + _xlpm.d), 0), _xlfn.XLOOKUP(TRUE, ISNUMBER(_xlpm.b), _xlpm.b)))))</f>
        <v>620633</v>
      </c>
      <c r="EH1084">
        <v>620633</v>
      </c>
    </row>
    <row r="1085" spans="134:138">
      <c r="ED1085">
        <v>710733</v>
      </c>
      <c r="EE1085">
        <v>87064</v>
      </c>
      <c r="EF1085" s="3" cm="1">
        <f t="array" ref="EF10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"#")*(_xlpm.x&lt;&gt;EE1085), _xlpm.x * 10 + _xlpm.d), 0), _xlfn.XLOOKUP(TRUE, ISNUMBER(_xlpm.b), _xlpm.b)))))</f>
        <v>0</v>
      </c>
      <c r="EH1085">
        <v>0</v>
      </c>
    </row>
    <row r="1086" spans="134:138">
      <c r="ED1086">
        <v>720733</v>
      </c>
      <c r="EE1086">
        <v>87063</v>
      </c>
      <c r="EF1086" s="3" cm="1">
        <f t="array" ref="EF10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"#")*(_xlpm.x&lt;&gt;EE1086), _xlpm.x * 10 + _xlpm.d), 0), _xlfn.XLOOKUP(TRUE, ISNUMBER(_xlpm.b), _xlpm.b)))))</f>
        <v>600492</v>
      </c>
      <c r="EH1086">
        <v>600492</v>
      </c>
    </row>
    <row r="1087" spans="134:138">
      <c r="ED1087">
        <v>730733</v>
      </c>
      <c r="EE1087">
        <v>87062</v>
      </c>
      <c r="EF1087" s="3" cm="1">
        <f t="array" ref="EF10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"#")*(_xlpm.x&lt;&gt;EE1087), _xlpm.x * 10 + _xlpm.d), 0), _xlfn.XLOOKUP(TRUE, ISNUMBER(_xlpm.b), _xlpm.b)))))</f>
        <v>0</v>
      </c>
      <c r="EH1087">
        <v>0</v>
      </c>
    </row>
    <row r="1088" spans="134:138">
      <c r="ED1088">
        <v>740733</v>
      </c>
      <c r="EE1088">
        <v>87061</v>
      </c>
      <c r="EF1088" s="3" cm="1">
        <f t="array" ref="EF10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"#")*(_xlpm.x&lt;&gt;EE1088), _xlpm.x * 10 + _xlpm.d), 0), _xlfn.XLOOKUP(TRUE, ISNUMBER(_xlpm.b), _xlpm.b)))))</f>
        <v>0</v>
      </c>
      <c r="EH1088">
        <v>0</v>
      </c>
    </row>
    <row r="1089" spans="134:138">
      <c r="ED1089">
        <v>750733</v>
      </c>
      <c r="EE1089">
        <v>87060</v>
      </c>
      <c r="EF1089" s="3" cm="1">
        <f t="array" ref="EF10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"#")*(_xlpm.x&lt;&gt;EE1089), _xlpm.x * 10 + _xlpm.d), 0), _xlfn.XLOOKUP(TRUE, ISNUMBER(_xlpm.b), _xlpm.b)))))</f>
        <v>0</v>
      </c>
      <c r="EH1089">
        <v>0</v>
      </c>
    </row>
    <row r="1090" spans="134:138">
      <c r="ED1090">
        <v>760733</v>
      </c>
      <c r="EE1090">
        <v>87059</v>
      </c>
      <c r="EF1090" s="3" cm="1">
        <f t="array" ref="EF10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"#")*(_xlpm.x&lt;&gt;EE1090), _xlpm.x * 10 + _xlpm.d), 0), _xlfn.XLOOKUP(TRUE, ISNUMBER(_xlpm.b), _xlpm.b)))))</f>
        <v>0</v>
      </c>
      <c r="EH1090">
        <v>0</v>
      </c>
    </row>
    <row r="1091" spans="134:138">
      <c r="ED1091">
        <v>770733</v>
      </c>
      <c r="EE1091">
        <v>87058</v>
      </c>
      <c r="EF1091" s="3" cm="1">
        <f t="array" ref="EF10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"#")*(_xlpm.x&lt;&gt;EE1091), _xlpm.x * 10 + _xlpm.d), 0), _xlfn.XLOOKUP(TRUE, ISNUMBER(_xlpm.b), _xlpm.b)))))</f>
        <v>870624</v>
      </c>
      <c r="EH1091">
        <v>870624</v>
      </c>
    </row>
    <row r="1092" spans="134:138">
      <c r="ED1092">
        <v>780733</v>
      </c>
      <c r="EE1092">
        <v>87057</v>
      </c>
      <c r="EF1092" s="3" cm="1">
        <f t="array" ref="EF10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"#")*(_xlpm.x&lt;&gt;EE1092), _xlpm.x * 10 + _xlpm.d), 0), _xlfn.XLOOKUP(TRUE, ISNUMBER(_xlpm.b), _xlpm.b)))))</f>
        <v>0</v>
      </c>
      <c r="EH1092">
        <v>0</v>
      </c>
    </row>
    <row r="1093" spans="134:138">
      <c r="ED1093">
        <v>790733</v>
      </c>
      <c r="EE1093">
        <v>87056</v>
      </c>
      <c r="EF1093" s="3" cm="1">
        <f t="array" ref="EF10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"#")*(_xlpm.x&lt;&gt;EE1093), _xlpm.x * 10 + _xlpm.d), 0), _xlfn.XLOOKUP(TRUE, ISNUMBER(_xlpm.b), _xlpm.b)))))</f>
        <v>0</v>
      </c>
      <c r="EH1093">
        <v>0</v>
      </c>
    </row>
    <row r="1094" spans="134:138">
      <c r="ED1094">
        <v>800733</v>
      </c>
      <c r="EE1094">
        <v>87055</v>
      </c>
      <c r="EF1094" s="3" cm="1">
        <f t="array" ref="EF10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"#")*(_xlpm.x&lt;&gt;EE1094), _xlpm.x * 10 + _xlpm.d), 0), _xlfn.XLOOKUP(TRUE, ISNUMBER(_xlpm.b), _xlpm.b)))))</f>
        <v>0</v>
      </c>
      <c r="EH1094">
        <v>0</v>
      </c>
    </row>
    <row r="1095" spans="134:138">
      <c r="ED1095">
        <v>810733</v>
      </c>
      <c r="EE1095">
        <v>87054</v>
      </c>
      <c r="EF1095" s="3" cm="1">
        <f t="array" ref="EF10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"#")*(_xlpm.x&lt;&gt;EE1095), _xlpm.x * 10 + _xlpm.d), 0), _xlfn.XLOOKUP(TRUE, ISNUMBER(_xlpm.b), _xlpm.b)))))</f>
        <v>0</v>
      </c>
      <c r="EH1095">
        <v>0</v>
      </c>
    </row>
    <row r="1096" spans="134:138">
      <c r="ED1096">
        <v>820733</v>
      </c>
      <c r="EE1096">
        <v>87053</v>
      </c>
      <c r="EF1096" s="3" cm="1">
        <f t="array" ref="EF10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"#")*(_xlpm.x&lt;&gt;EE1096), _xlpm.x * 10 + _xlpm.d), 0), _xlfn.XLOOKUP(TRUE, ISNUMBER(_xlpm.b), _xlpm.b)))))</f>
        <v>0</v>
      </c>
      <c r="EH1096">
        <v>0</v>
      </c>
    </row>
    <row r="1097" spans="134:138">
      <c r="ED1097">
        <v>830733</v>
      </c>
      <c r="EE1097">
        <v>87052</v>
      </c>
      <c r="EF1097" s="3" cm="1">
        <f t="array" ref="EF10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"#")*(_xlpm.x&lt;&gt;EE1097), _xlpm.x * 10 + _xlpm.d), 0), _xlfn.XLOOKUP(TRUE, ISNUMBER(_xlpm.b), _xlpm.b)))))</f>
        <v>0</v>
      </c>
      <c r="EH1097">
        <v>0</v>
      </c>
    </row>
    <row r="1098" spans="134:138">
      <c r="ED1098">
        <v>840733</v>
      </c>
      <c r="EE1098">
        <v>87050</v>
      </c>
      <c r="EF1098" s="3" cm="1">
        <f t="array" ref="EF10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"#")*(_xlpm.x&lt;&gt;EE1098), _xlpm.x * 10 + _xlpm.d), 0), _xlfn.XLOOKUP(TRUE, ISNUMBER(_xlpm.b), _xlpm.b)))))</f>
        <v>770424</v>
      </c>
      <c r="EH1098">
        <v>770424</v>
      </c>
    </row>
    <row r="1099" spans="134:138">
      <c r="ED1099">
        <v>850733</v>
      </c>
      <c r="EE1099">
        <v>87048</v>
      </c>
      <c r="EF1099" s="3" cm="1">
        <f t="array" ref="EF10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"#")*(_xlpm.x&lt;&gt;EE1099), _xlpm.x * 10 + _xlpm.d), 0), _xlfn.XLOOKUP(TRUE, ISNUMBER(_xlpm.b), _xlpm.b)))))</f>
        <v>870724</v>
      </c>
      <c r="EH1099">
        <v>870724</v>
      </c>
    </row>
    <row r="1100" spans="134:138">
      <c r="ED1100">
        <v>860733</v>
      </c>
      <c r="EE1100">
        <v>87047</v>
      </c>
      <c r="EF1100" s="3" cm="1">
        <f t="array" ref="EF11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"#")*(_xlpm.x&lt;&gt;EE1100), _xlpm.x * 10 + _xlpm.d), 0), _xlfn.XLOOKUP(TRUE, ISNUMBER(_xlpm.b), _xlpm.b)))))</f>
        <v>690823</v>
      </c>
      <c r="EH1100">
        <v>690823</v>
      </c>
    </row>
    <row r="1101" spans="134:138">
      <c r="ED1101">
        <v>870733</v>
      </c>
      <c r="EE1101">
        <v>87046</v>
      </c>
      <c r="EF1101" s="3" cm="1">
        <f t="array" ref="EF11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"#")*(_xlpm.x&lt;&gt;EE1101), _xlpm.x * 10 + _xlpm.d), 0), _xlfn.XLOOKUP(TRUE, ISNUMBER(_xlpm.b), _xlpm.b)))))</f>
        <v>0</v>
      </c>
      <c r="EH1101">
        <v>0</v>
      </c>
    </row>
    <row r="1102" spans="134:138">
      <c r="ED1102">
        <v>870724</v>
      </c>
      <c r="EE1102">
        <v>87045</v>
      </c>
      <c r="EF1102" s="3" cm="1">
        <f t="array" ref="EF11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"#")*(_xlpm.x&lt;&gt;EE1102), _xlpm.x * 10 + _xlpm.d), 0), _xlfn.XLOOKUP(TRUE, ISNUMBER(_xlpm.b), _xlpm.b)))))</f>
        <v>700633</v>
      </c>
      <c r="EH1102">
        <v>700633</v>
      </c>
    </row>
    <row r="1103" spans="134:138">
      <c r="ED1103">
        <v>870714</v>
      </c>
      <c r="EE1103">
        <v>87044</v>
      </c>
      <c r="EF1103" s="3" cm="1">
        <f t="array" ref="EF11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"#")*(_xlpm.x&lt;&gt;EE1103), _xlpm.x * 10 + _xlpm.d), 0), _xlfn.XLOOKUP(TRUE, ISNUMBER(_xlpm.b), _xlpm.b)))))</f>
        <v>0</v>
      </c>
      <c r="EH1103">
        <v>0</v>
      </c>
    </row>
    <row r="1104" spans="134:138">
      <c r="ED1104">
        <v>870704</v>
      </c>
      <c r="EE1104">
        <v>87043</v>
      </c>
      <c r="EF1104" s="3" cm="1">
        <f t="array" ref="EF11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"#")*(_xlpm.x&lt;&gt;EE1104), _xlpm.x * 10 + _xlpm.d), 0), _xlfn.XLOOKUP(TRUE, ISNUMBER(_xlpm.b), _xlpm.b)))))</f>
        <v>0</v>
      </c>
      <c r="EH1104">
        <v>0</v>
      </c>
    </row>
    <row r="1105" spans="134:138">
      <c r="ED1105">
        <v>870694</v>
      </c>
      <c r="EE1105">
        <v>87042</v>
      </c>
      <c r="EF1105" s="3" cm="1">
        <f t="array" ref="EF11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"#")*(_xlpm.x&lt;&gt;EE1105), _xlpm.x * 10 + _xlpm.d), 0), _xlfn.XLOOKUP(TRUE, ISNUMBER(_xlpm.b), _xlpm.b)))))</f>
        <v>0</v>
      </c>
      <c r="EH1105">
        <v>0</v>
      </c>
    </row>
    <row r="1106" spans="134:138">
      <c r="ED1106">
        <v>870684</v>
      </c>
      <c r="EE1106">
        <v>87041</v>
      </c>
      <c r="EF1106" s="3" cm="1">
        <f t="array" ref="EF11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"#")*(_xlpm.x&lt;&gt;EE1106), _xlpm.x * 10 + _xlpm.d), 0), _xlfn.XLOOKUP(TRUE, ISNUMBER(_xlpm.b), _xlpm.b)))))</f>
        <v>800491</v>
      </c>
      <c r="EH1106">
        <v>800491</v>
      </c>
    </row>
    <row r="1107" spans="134:138">
      <c r="ED1107">
        <v>870674</v>
      </c>
      <c r="EE1107">
        <v>87039</v>
      </c>
      <c r="EF1107" s="3" cm="1">
        <f t="array" ref="EF11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"#")*(_xlpm.x&lt;&gt;EE1107), _xlpm.x * 10 + _xlpm.d), 0), _xlfn.XLOOKUP(TRUE, ISNUMBER(_xlpm.b), _xlpm.b)))))</f>
        <v>870604</v>
      </c>
      <c r="EH1107">
        <v>870604</v>
      </c>
    </row>
    <row r="1108" spans="134:138">
      <c r="ED1108">
        <v>870664</v>
      </c>
      <c r="EE1108">
        <v>87037</v>
      </c>
      <c r="EF1108" s="3" cm="1">
        <f t="array" ref="EF11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"#")*(_xlpm.x&lt;&gt;EE1108), _xlpm.x * 10 + _xlpm.d), 0), _xlfn.XLOOKUP(TRUE, ISNUMBER(_xlpm.b), _xlpm.b)))))</f>
        <v>790381</v>
      </c>
      <c r="EH1108">
        <v>790381</v>
      </c>
    </row>
    <row r="1109" spans="134:138">
      <c r="ED1109">
        <v>870654</v>
      </c>
      <c r="EE1109">
        <v>87036</v>
      </c>
      <c r="EF1109" s="3" cm="1">
        <f t="array" ref="EF11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"#")*(_xlpm.x&lt;&gt;EE1109), _xlpm.x * 10 + _xlpm.d), 0), _xlfn.XLOOKUP(TRUE, ISNUMBER(_xlpm.b), _xlpm.b)))))</f>
        <v>0</v>
      </c>
      <c r="EH1109">
        <v>0</v>
      </c>
    </row>
    <row r="1110" spans="134:138">
      <c r="ED1110">
        <v>870644</v>
      </c>
      <c r="EE1110">
        <v>87035</v>
      </c>
      <c r="EF1110" s="3" cm="1">
        <f t="array" ref="EF11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"#")*(_xlpm.x&lt;&gt;EE1110), _xlpm.x * 10 + _xlpm.d), 0), _xlfn.XLOOKUP(TRUE, ISNUMBER(_xlpm.b), _xlpm.b)))))</f>
        <v>0</v>
      </c>
      <c r="EH1110">
        <v>0</v>
      </c>
    </row>
    <row r="1111" spans="134:138">
      <c r="ED1111">
        <v>870634</v>
      </c>
      <c r="EE1111">
        <v>87034</v>
      </c>
      <c r="EF1111" s="3" cm="1">
        <f t="array" ref="EF11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"#")*(_xlpm.x&lt;&gt;EE1111), _xlpm.x * 10 + _xlpm.d), 0), _xlfn.XLOOKUP(TRUE, ISNUMBER(_xlpm.b), _xlpm.b)))))</f>
        <v>0</v>
      </c>
      <c r="EH1111">
        <v>0</v>
      </c>
    </row>
    <row r="1112" spans="134:138">
      <c r="ED1112">
        <v>870624</v>
      </c>
      <c r="EE1112">
        <v>87033</v>
      </c>
      <c r="EF1112" s="3" cm="1">
        <f t="array" ref="EF11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"#")*(_xlpm.x&lt;&gt;EE1112), _xlpm.x * 10 + _xlpm.d), 0), _xlfn.XLOOKUP(TRUE, ISNUMBER(_xlpm.b), _xlpm.b)))))</f>
        <v>0</v>
      </c>
      <c r="EH1112">
        <v>0</v>
      </c>
    </row>
    <row r="1113" spans="134:138">
      <c r="ED1113">
        <v>870614</v>
      </c>
      <c r="EE1113">
        <v>87032</v>
      </c>
      <c r="EF1113" s="3" cm="1">
        <f t="array" ref="EF11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"#")*(_xlpm.x&lt;&gt;EE1113), _xlpm.x * 10 + _xlpm.d), 0), _xlfn.XLOOKUP(TRUE, ISNUMBER(_xlpm.b), _xlpm.b)))))</f>
        <v>360491</v>
      </c>
      <c r="EH1113">
        <v>360491</v>
      </c>
    </row>
    <row r="1114" spans="134:138">
      <c r="ED1114">
        <v>870604</v>
      </c>
      <c r="EE1114">
        <v>87031</v>
      </c>
      <c r="EF1114" s="3" cm="1">
        <f t="array" ref="EF11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"#")*(_xlpm.x&lt;&gt;EE1114), _xlpm.x * 10 + _xlpm.d), 0), _xlfn.XLOOKUP(TRUE, ISNUMBER(_xlpm.b), _xlpm.b)))))</f>
        <v>0</v>
      </c>
      <c r="EH1114">
        <v>0</v>
      </c>
    </row>
    <row r="1115" spans="134:138">
      <c r="ED1115">
        <v>870594</v>
      </c>
      <c r="EE1115">
        <v>87030</v>
      </c>
      <c r="EF1115" s="3" cm="1">
        <f t="array" ref="EF11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"#")*(_xlpm.x&lt;&gt;EE1115), _xlpm.x * 10 + _xlpm.d), 0), _xlfn.XLOOKUP(TRUE, ISNUMBER(_xlpm.b), _xlpm.b)))))</f>
        <v>0</v>
      </c>
      <c r="EH1115">
        <v>0</v>
      </c>
    </row>
    <row r="1116" spans="134:138">
      <c r="ED1116">
        <v>870584</v>
      </c>
      <c r="EE1116">
        <v>87029</v>
      </c>
      <c r="EF1116" s="3" cm="1">
        <f t="array" ref="EF11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"#")*(_xlpm.x&lt;&gt;EE1116), _xlpm.x * 10 + _xlpm.d), 0), _xlfn.XLOOKUP(TRUE, ISNUMBER(_xlpm.b), _xlpm.b)))))</f>
        <v>580733</v>
      </c>
      <c r="EH1116">
        <v>580733</v>
      </c>
    </row>
    <row r="1117" spans="134:138">
      <c r="ED1117">
        <v>870574</v>
      </c>
      <c r="EE1117">
        <v>87028</v>
      </c>
      <c r="EF1117" s="3" cm="1">
        <f t="array" ref="EF11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"#")*(_xlpm.x&lt;&gt;EE1117), _xlpm.x * 10 + _xlpm.d), 0), _xlfn.XLOOKUP(TRUE, ISNUMBER(_xlpm.b), _xlpm.b)))))</f>
        <v>0</v>
      </c>
      <c r="EH1117">
        <v>0</v>
      </c>
    </row>
    <row r="1118" spans="134:138">
      <c r="ED1118">
        <v>870564</v>
      </c>
      <c r="EE1118">
        <v>87027</v>
      </c>
      <c r="EF1118" s="3" cm="1">
        <f t="array" ref="EF11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"#")*(_xlpm.x&lt;&gt;EE1118), _xlpm.x * 10 + _xlpm.d), 0), _xlfn.XLOOKUP(TRUE, ISNUMBER(_xlpm.b), _xlpm.b)))))</f>
        <v>0</v>
      </c>
      <c r="EH1118">
        <v>0</v>
      </c>
    </row>
    <row r="1119" spans="134:138">
      <c r="ED1119">
        <v>870554</v>
      </c>
      <c r="EE1119">
        <v>87026</v>
      </c>
      <c r="EF1119" s="3" cm="1">
        <f t="array" ref="EF11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"#")*(_xlpm.x&lt;&gt;EE1119), _xlpm.x * 10 + _xlpm.d), 0), _xlfn.XLOOKUP(TRUE, ISNUMBER(_xlpm.b), _xlpm.b)))))</f>
        <v>0</v>
      </c>
      <c r="EH1119">
        <v>0</v>
      </c>
    </row>
    <row r="1120" spans="134:138">
      <c r="ED1120">
        <v>870544</v>
      </c>
      <c r="EE1120">
        <v>87025</v>
      </c>
      <c r="EF1120" s="3" cm="1">
        <f t="array" ref="EF11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"#")*(_xlpm.x&lt;&gt;EE1120), _xlpm.x * 10 + _xlpm.d), 0), _xlfn.XLOOKUP(TRUE, ISNUMBER(_xlpm.b), _xlpm.b)))))</f>
        <v>0</v>
      </c>
      <c r="EH1120">
        <v>0</v>
      </c>
    </row>
    <row r="1121" spans="134:138">
      <c r="ED1121">
        <v>870534</v>
      </c>
      <c r="EE1121">
        <v>87024</v>
      </c>
      <c r="EF1121" s="3" cm="1">
        <f t="array" ref="EF11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"#")*(_xlpm.x&lt;&gt;EE1121), _xlpm.x * 10 + _xlpm.d), 0), _xlfn.XLOOKUP(TRUE, ISNUMBER(_xlpm.b), _xlpm.b)))))</f>
        <v>0</v>
      </c>
      <c r="EH1121">
        <v>0</v>
      </c>
    </row>
    <row r="1122" spans="134:138">
      <c r="ED1122">
        <v>870524</v>
      </c>
      <c r="EE1122">
        <v>87023</v>
      </c>
      <c r="EF1122" s="3" cm="1">
        <f t="array" ref="EF11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"#")*(_xlpm.x&lt;&gt;EE1122), _xlpm.x * 10 + _xlpm.d), 0), _xlfn.XLOOKUP(TRUE, ISNUMBER(_xlpm.b), _xlpm.b)))))</f>
        <v>0</v>
      </c>
      <c r="EH1122">
        <v>0</v>
      </c>
    </row>
    <row r="1123" spans="134:138">
      <c r="ED1123">
        <v>870514</v>
      </c>
      <c r="EE1123">
        <v>87022</v>
      </c>
      <c r="EF1123" s="3" cm="1">
        <f t="array" ref="EF11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"#")*(_xlpm.x&lt;&gt;EE1123), _xlpm.x * 10 + _xlpm.d), 0), _xlfn.XLOOKUP(TRUE, ISNUMBER(_xlpm.b), _xlpm.b)))))</f>
        <v>0</v>
      </c>
      <c r="EH1123">
        <v>0</v>
      </c>
    </row>
    <row r="1124" spans="134:138">
      <c r="ED1124">
        <v>870504</v>
      </c>
      <c r="EE1124">
        <v>87021</v>
      </c>
      <c r="EF1124" s="3" cm="1">
        <f t="array" ref="EF11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"#")*(_xlpm.x&lt;&gt;EE1124), _xlpm.x * 10 + _xlpm.d), 0), _xlfn.XLOOKUP(TRUE, ISNUMBER(_xlpm.b), _xlpm.b)))))</f>
        <v>0</v>
      </c>
      <c r="EH1124">
        <v>0</v>
      </c>
    </row>
    <row r="1125" spans="134:138">
      <c r="ED1125">
        <v>870494</v>
      </c>
      <c r="EE1125">
        <v>87020</v>
      </c>
      <c r="EF1125" s="3" cm="1">
        <f t="array" ref="EF11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"#")*(_xlpm.x&lt;&gt;EE1125), _xlpm.x * 10 + _xlpm.d), 0), _xlfn.XLOOKUP(TRUE, ISNUMBER(_xlpm.b), _xlpm.b)))))</f>
        <v>0</v>
      </c>
      <c r="EH1125">
        <v>0</v>
      </c>
    </row>
    <row r="1126" spans="134:138">
      <c r="ED1126">
        <v>870484</v>
      </c>
      <c r="EE1126">
        <v>87019</v>
      </c>
      <c r="EF1126" s="3" cm="1">
        <f t="array" ref="EF11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"#")*(_xlpm.x&lt;&gt;EE1126), _xlpm.x * 10 + _xlpm.d), 0), _xlfn.XLOOKUP(TRUE, ISNUMBER(_xlpm.b), _xlpm.b)))))</f>
        <v>440491</v>
      </c>
      <c r="EH1126">
        <v>440491</v>
      </c>
    </row>
    <row r="1127" spans="134:138">
      <c r="ED1127">
        <v>870474</v>
      </c>
      <c r="EE1127">
        <v>87018</v>
      </c>
      <c r="EF1127" s="3" cm="1">
        <f t="array" ref="EF11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"#")*(_xlpm.x&lt;&gt;EE1127), _xlpm.x * 10 + _xlpm.d), 0), _xlfn.XLOOKUP(TRUE, ISNUMBER(_xlpm.b), _xlpm.b)))))</f>
        <v>0</v>
      </c>
      <c r="EH1127">
        <v>0</v>
      </c>
    </row>
    <row r="1128" spans="134:138">
      <c r="ED1128">
        <v>870464</v>
      </c>
      <c r="EE1128">
        <v>87017</v>
      </c>
      <c r="EF1128" s="3" cm="1">
        <f t="array" ref="EF11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"#")*(_xlpm.x&lt;&gt;EE1128), _xlpm.x * 10 + _xlpm.d), 0), _xlfn.XLOOKUP(TRUE, ISNUMBER(_xlpm.b), _xlpm.b)))))</f>
        <v>0</v>
      </c>
      <c r="EH1128">
        <v>0</v>
      </c>
    </row>
    <row r="1129" spans="134:138">
      <c r="ED1129">
        <v>870454</v>
      </c>
      <c r="EE1129">
        <v>87016</v>
      </c>
      <c r="EF1129" s="3" cm="1">
        <f t="array" ref="EF11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"#")*(_xlpm.x&lt;&gt;EE1129), _xlpm.x * 10 + _xlpm.d), 0), _xlfn.XLOOKUP(TRUE, ISNUMBER(_xlpm.b), _xlpm.b)))))</f>
        <v>0</v>
      </c>
      <c r="EH1129">
        <v>0</v>
      </c>
    </row>
    <row r="1130" spans="134:138">
      <c r="ED1130">
        <v>870444</v>
      </c>
      <c r="EE1130">
        <v>87015</v>
      </c>
      <c r="EF1130" s="3" cm="1">
        <f t="array" ref="EF11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"#")*(_xlpm.x&lt;&gt;EE1130), _xlpm.x * 10 + _xlpm.d), 0), _xlfn.XLOOKUP(TRUE, ISNUMBER(_xlpm.b), _xlpm.b)))))</f>
        <v>0</v>
      </c>
      <c r="EH1130">
        <v>0</v>
      </c>
    </row>
    <row r="1131" spans="134:138">
      <c r="ED1131">
        <v>870434</v>
      </c>
      <c r="EE1131">
        <v>87014</v>
      </c>
      <c r="EF1131" s="3" cm="1">
        <f t="array" ref="EF11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"#")*(_xlpm.x&lt;&gt;EE1131), _xlpm.x * 10 + _xlpm.d), 0), _xlfn.XLOOKUP(TRUE, ISNUMBER(_xlpm.b), _xlpm.b)))))</f>
        <v>0</v>
      </c>
      <c r="EH1131">
        <v>0</v>
      </c>
    </row>
    <row r="1132" spans="134:138">
      <c r="ED1132">
        <v>870424</v>
      </c>
      <c r="EE1132">
        <v>87013</v>
      </c>
      <c r="EF1132" s="3" cm="1">
        <f t="array" ref="EF11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"#")*(_xlpm.x&lt;&gt;EE1132), _xlpm.x * 10 + _xlpm.d), 0), _xlfn.XLOOKUP(TRUE, ISNUMBER(_xlpm.b), _xlpm.b)))))</f>
        <v>0</v>
      </c>
      <c r="EH1132">
        <v>0</v>
      </c>
    </row>
    <row r="1133" spans="134:138">
      <c r="ED1133">
        <v>870414</v>
      </c>
      <c r="EE1133">
        <v>87012</v>
      </c>
      <c r="EF1133" s="3" cm="1">
        <f t="array" ref="EF11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"#")*(_xlpm.x&lt;&gt;EE1133), _xlpm.x * 10 + _xlpm.d), 0), _xlfn.XLOOKUP(TRUE, ISNUMBER(_xlpm.b), _xlpm.b)))))</f>
        <v>0</v>
      </c>
      <c r="EH1133">
        <v>0</v>
      </c>
    </row>
    <row r="1134" spans="134:138">
      <c r="ED1134">
        <v>870404</v>
      </c>
      <c r="EE1134">
        <v>86012</v>
      </c>
      <c r="EF1134" s="3" cm="1">
        <f t="array" ref="EF11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"#")*(_xlpm.x&lt;&gt;EE1134), _xlpm.x * 10 + _xlpm.d), 0), _xlfn.XLOOKUP(TRUE, ISNUMBER(_xlpm.b), _xlpm.b)))))</f>
        <v>0</v>
      </c>
      <c r="EH1134">
        <v>0</v>
      </c>
    </row>
    <row r="1135" spans="134:138">
      <c r="ED1135">
        <v>870394</v>
      </c>
      <c r="EE1135">
        <v>85012</v>
      </c>
      <c r="EF1135" s="3" cm="1">
        <f t="array" ref="EF11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"#")*(_xlpm.x&lt;&gt;EE1135), _xlpm.x * 10 + _xlpm.d), 0), _xlfn.XLOOKUP(TRUE, ISNUMBER(_xlpm.b), _xlpm.b)))))</f>
        <v>0</v>
      </c>
      <c r="EH1135">
        <v>0</v>
      </c>
    </row>
    <row r="1136" spans="134:138">
      <c r="ED1136">
        <v>870384</v>
      </c>
      <c r="EE1136">
        <v>84012</v>
      </c>
      <c r="EF1136" s="3" cm="1">
        <f t="array" ref="EF11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"#")*(_xlpm.x&lt;&gt;EE1136), _xlpm.x * 10 + _xlpm.d), 0), _xlfn.XLOOKUP(TRUE, ISNUMBER(_xlpm.b), _xlpm.b)))))</f>
        <v>0</v>
      </c>
      <c r="EH1136">
        <v>0</v>
      </c>
    </row>
    <row r="1137" spans="134:138">
      <c r="ED1137">
        <v>870374</v>
      </c>
      <c r="EE1137">
        <v>83012</v>
      </c>
      <c r="EF1137" s="3" cm="1">
        <f t="array" ref="EF11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"#")*(_xlpm.x&lt;&gt;EE1137), _xlpm.x * 10 + _xlpm.d), 0), _xlfn.XLOOKUP(TRUE, ISNUMBER(_xlpm.b), _xlpm.b)))))</f>
        <v>0</v>
      </c>
      <c r="EH1137">
        <v>0</v>
      </c>
    </row>
    <row r="1138" spans="134:138">
      <c r="ED1138">
        <v>870364</v>
      </c>
      <c r="EE1138">
        <v>82012</v>
      </c>
      <c r="EF1138" s="3" cm="1">
        <f t="array" ref="EF11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"#")*(_xlpm.x&lt;&gt;EE1138), _xlpm.x * 10 + _xlpm.d), 0), _xlfn.XLOOKUP(TRUE, ISNUMBER(_xlpm.b), _xlpm.b)))))</f>
        <v>0</v>
      </c>
      <c r="EH1138">
        <v>0</v>
      </c>
    </row>
    <row r="1139" spans="134:138">
      <c r="ED1139">
        <v>870354</v>
      </c>
      <c r="EE1139">
        <v>81012</v>
      </c>
      <c r="EF1139" s="3" cm="1">
        <f t="array" ref="EF11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"#")*(_xlpm.x&lt;&gt;EE1139), _xlpm.x * 10 + _xlpm.d), 0), _xlfn.XLOOKUP(TRUE, ISNUMBER(_xlpm.b), _xlpm.b)))))</f>
        <v>0</v>
      </c>
      <c r="EH1139">
        <v>0</v>
      </c>
    </row>
    <row r="1140" spans="134:138">
      <c r="ED1140">
        <v>870344</v>
      </c>
      <c r="EE1140">
        <v>80012</v>
      </c>
      <c r="EF1140" s="3" cm="1">
        <f t="array" ref="EF11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"#")*(_xlpm.x&lt;&gt;EE1140), _xlpm.x * 10 + _xlpm.d), 0), _xlfn.XLOOKUP(TRUE, ISNUMBER(_xlpm.b), _xlpm.b)))))</f>
        <v>0</v>
      </c>
      <c r="EH1140">
        <v>0</v>
      </c>
    </row>
    <row r="1141" spans="134:138">
      <c r="ED1141">
        <v>870334</v>
      </c>
      <c r="EE1141">
        <v>79012</v>
      </c>
      <c r="EF1141" s="3" cm="1">
        <f t="array" ref="EF11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"#")*(_xlpm.x&lt;&gt;EE1141), _xlpm.x * 10 + _xlpm.d), 0), _xlfn.XLOOKUP(TRUE, ISNUMBER(_xlpm.b), _xlpm.b)))))</f>
        <v>0</v>
      </c>
      <c r="EH1141">
        <v>0</v>
      </c>
    </row>
    <row r="1142" spans="134:138">
      <c r="ED1142">
        <v>870324</v>
      </c>
      <c r="EE1142">
        <v>78012</v>
      </c>
      <c r="EF1142" s="3" cm="1">
        <f t="array" ref="EF11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"#")*(_xlpm.x&lt;&gt;EE1142), _xlpm.x * 10 + _xlpm.d), 0), _xlfn.XLOOKUP(TRUE, ISNUMBER(_xlpm.b), _xlpm.b)))))</f>
        <v>0</v>
      </c>
      <c r="EH1142">
        <v>0</v>
      </c>
    </row>
    <row r="1143" spans="134:138">
      <c r="ED1143">
        <v>870314</v>
      </c>
      <c r="EE1143">
        <v>77012</v>
      </c>
      <c r="EF1143" s="3" cm="1">
        <f t="array" ref="EF11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"#")*(_xlpm.x&lt;&gt;EE1143), _xlpm.x * 10 + _xlpm.d), 0), _xlfn.XLOOKUP(TRUE, ISNUMBER(_xlpm.b), _xlpm.b)))))</f>
        <v>0</v>
      </c>
      <c r="EH1143">
        <v>0</v>
      </c>
    </row>
    <row r="1144" spans="134:138">
      <c r="ED1144">
        <v>870304</v>
      </c>
      <c r="EE1144">
        <v>76012</v>
      </c>
      <c r="EF1144" s="3" cm="1">
        <f t="array" ref="EF11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"#")*(_xlpm.x&lt;&gt;EE1144), _xlpm.x * 10 + _xlpm.d), 0), _xlfn.XLOOKUP(TRUE, ISNUMBER(_xlpm.b), _xlpm.b)))))</f>
        <v>0</v>
      </c>
      <c r="EH1144">
        <v>0</v>
      </c>
    </row>
    <row r="1145" spans="134:138">
      <c r="ED1145">
        <v>870294</v>
      </c>
      <c r="EE1145">
        <v>75012</v>
      </c>
      <c r="EF1145" s="3" cm="1">
        <f t="array" ref="EF11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"#")*(_xlpm.x&lt;&gt;EE1145), _xlpm.x * 10 + _xlpm.d), 0), _xlfn.XLOOKUP(TRUE, ISNUMBER(_xlpm.b), _xlpm.b)))))</f>
        <v>0</v>
      </c>
      <c r="EH1145">
        <v>0</v>
      </c>
    </row>
    <row r="1146" spans="134:138">
      <c r="ED1146">
        <v>870284</v>
      </c>
      <c r="EE1146">
        <v>74012</v>
      </c>
      <c r="EF1146" s="3" cm="1">
        <f t="array" ref="EF11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"#")*(_xlpm.x&lt;&gt;EE1146), _xlpm.x * 10 + _xlpm.d), 0), _xlfn.XLOOKUP(TRUE, ISNUMBER(_xlpm.b), _xlpm.b)))))</f>
        <v>0</v>
      </c>
      <c r="EH1146">
        <v>0</v>
      </c>
    </row>
    <row r="1147" spans="134:138">
      <c r="ED1147">
        <v>870274</v>
      </c>
      <c r="EE1147">
        <v>73012</v>
      </c>
      <c r="EF1147" s="3" cm="1">
        <f t="array" ref="EF11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"#")*(_xlpm.x&lt;&gt;EE1147), _xlpm.x * 10 + _xlpm.d), 0), _xlfn.XLOOKUP(TRUE, ISNUMBER(_xlpm.b), _xlpm.b)))))</f>
        <v>0</v>
      </c>
      <c r="EH1147">
        <v>0</v>
      </c>
    </row>
    <row r="1148" spans="134:138">
      <c r="ED1148">
        <v>870264</v>
      </c>
      <c r="EE1148">
        <v>72012</v>
      </c>
      <c r="EF1148" s="3" cm="1">
        <f t="array" ref="EF11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"#")*(_xlpm.x&lt;&gt;EE1148), _xlpm.x * 10 + _xlpm.d), 0), _xlfn.XLOOKUP(TRUE, ISNUMBER(_xlpm.b), _xlpm.b)))))</f>
        <v>0</v>
      </c>
      <c r="EH1148">
        <v>0</v>
      </c>
    </row>
    <row r="1149" spans="134:138">
      <c r="ED1149">
        <v>870254</v>
      </c>
      <c r="EE1149">
        <v>71012</v>
      </c>
      <c r="EF1149" s="3" cm="1">
        <f t="array" ref="EF11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"#")*(_xlpm.x&lt;&gt;EE1149), _xlpm.x * 10 + _xlpm.d), 0), _xlfn.XLOOKUP(TRUE, ISNUMBER(_xlpm.b), _xlpm.b)))))</f>
        <v>0</v>
      </c>
      <c r="EH1149">
        <v>0</v>
      </c>
    </row>
    <row r="1150" spans="134:138">
      <c r="ED1150">
        <v>870244</v>
      </c>
      <c r="EE1150">
        <v>70012</v>
      </c>
      <c r="EF1150" s="3" cm="1">
        <f t="array" ref="EF11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"#")*(_xlpm.x&lt;&gt;EE1150), _xlpm.x * 10 + _xlpm.d), 0), _xlfn.XLOOKUP(TRUE, ISNUMBER(_xlpm.b), _xlpm.b)))))</f>
        <v>0</v>
      </c>
      <c r="EH1150">
        <v>0</v>
      </c>
    </row>
    <row r="1151" spans="134:138">
      <c r="ED1151">
        <v>870234</v>
      </c>
      <c r="EE1151">
        <v>69012</v>
      </c>
      <c r="EF1151" s="3" cm="1">
        <f t="array" ref="EF11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"#")*(_xlpm.x&lt;&gt;EE1151), _xlpm.x * 10 + _xlpm.d), 0), _xlfn.XLOOKUP(TRUE, ISNUMBER(_xlpm.b), _xlpm.b)))))</f>
        <v>0</v>
      </c>
      <c r="EH1151">
        <v>0</v>
      </c>
    </row>
    <row r="1152" spans="134:138">
      <c r="ED1152">
        <v>870224</v>
      </c>
      <c r="EE1152">
        <v>68012</v>
      </c>
      <c r="EF1152" s="3" cm="1">
        <f t="array" ref="EF11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"#")*(_xlpm.x&lt;&gt;EE1152), _xlpm.x * 10 + _xlpm.d), 0), _xlfn.XLOOKUP(TRUE, ISNUMBER(_xlpm.b), _xlpm.b)))))</f>
        <v>620031</v>
      </c>
      <c r="EH1152">
        <v>620031</v>
      </c>
    </row>
    <row r="1153" spans="134:138">
      <c r="ED1153">
        <v>870214</v>
      </c>
      <c r="EE1153">
        <v>67012</v>
      </c>
      <c r="EF1153" s="3" cm="1">
        <f t="array" ref="EF11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"#")*(_xlpm.x&lt;&gt;EE1153), _xlpm.x * 10 + _xlpm.d), 0), _xlfn.XLOOKUP(TRUE, ISNUMBER(_xlpm.b), _xlpm.b)))))</f>
        <v>0</v>
      </c>
      <c r="EH1153">
        <v>0</v>
      </c>
    </row>
    <row r="1154" spans="134:138">
      <c r="ED1154">
        <v>870204</v>
      </c>
      <c r="EE1154">
        <v>66012</v>
      </c>
      <c r="EF1154" s="3" cm="1">
        <f t="array" ref="EF11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"#")*(_xlpm.x&lt;&gt;EE1154), _xlpm.x * 10 + _xlpm.d), 0), _xlfn.XLOOKUP(TRUE, ISNUMBER(_xlpm.b), _xlpm.b)))))</f>
        <v>0</v>
      </c>
      <c r="EH1154">
        <v>0</v>
      </c>
    </row>
    <row r="1155" spans="134:138">
      <c r="ED1155">
        <v>870194</v>
      </c>
      <c r="EE1155">
        <v>65012</v>
      </c>
      <c r="EF1155" s="3" cm="1">
        <f t="array" ref="EF11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"#")*(_xlpm.x&lt;&gt;EE1155), _xlpm.x * 10 + _xlpm.d), 0), _xlfn.XLOOKUP(TRUE, ISNUMBER(_xlpm.b), _xlpm.b)))))</f>
        <v>0</v>
      </c>
      <c r="EH1155">
        <v>0</v>
      </c>
    </row>
    <row r="1156" spans="134:138">
      <c r="ED1156">
        <v>870184</v>
      </c>
      <c r="EE1156">
        <v>64012</v>
      </c>
      <c r="EF1156" s="3" cm="1">
        <f t="array" ref="EF11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"#")*(_xlpm.x&lt;&gt;EE1156), _xlpm.x * 10 + _xlpm.d), 0), _xlfn.XLOOKUP(TRUE, ISNUMBER(_xlpm.b), _xlpm.b)))))</f>
        <v>0</v>
      </c>
      <c r="EH1156">
        <v>0</v>
      </c>
    </row>
    <row r="1157" spans="134:138">
      <c r="ED1157">
        <v>870174</v>
      </c>
      <c r="EE1157">
        <v>63012</v>
      </c>
      <c r="EF1157" s="3" cm="1">
        <f t="array" ref="EF11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"#")*(_xlpm.x&lt;&gt;EE1157), _xlpm.x * 10 + _xlpm.d), 0), _xlfn.XLOOKUP(TRUE, ISNUMBER(_xlpm.b), _xlpm.b)))))</f>
        <v>0</v>
      </c>
      <c r="EH1157">
        <v>0</v>
      </c>
    </row>
    <row r="1158" spans="134:138">
      <c r="ED1158">
        <v>870164</v>
      </c>
      <c r="EE1158">
        <v>62012</v>
      </c>
      <c r="EF1158" s="3" cm="1">
        <f t="array" ref="EF11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"#")*(_xlpm.x&lt;&gt;EE1158), _xlpm.x * 10 + _xlpm.d), 0), _xlfn.XLOOKUP(TRUE, ISNUMBER(_xlpm.b), _xlpm.b)))))</f>
        <v>0</v>
      </c>
      <c r="EH1158">
        <v>0</v>
      </c>
    </row>
    <row r="1159" spans="134:138">
      <c r="ED1159">
        <v>870154</v>
      </c>
      <c r="EE1159">
        <v>61012</v>
      </c>
      <c r="EF1159" s="3" cm="1">
        <f t="array" ref="EF11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"#")*(_xlpm.x&lt;&gt;EE1159), _xlpm.x * 10 + _xlpm.d), 0), _xlfn.XLOOKUP(TRUE, ISNUMBER(_xlpm.b), _xlpm.b)))))</f>
        <v>0</v>
      </c>
      <c r="EH1159">
        <v>0</v>
      </c>
    </row>
    <row r="1160" spans="134:138">
      <c r="ED1160">
        <v>870144</v>
      </c>
      <c r="EE1160">
        <v>60012</v>
      </c>
      <c r="EF1160" s="3" cm="1">
        <f t="array" ref="EF11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"#")*(_xlpm.x&lt;&gt;EE1160), _xlpm.x * 10 + _xlpm.d), 0), _xlfn.XLOOKUP(TRUE, ISNUMBER(_xlpm.b), _xlpm.b)))))</f>
        <v>760733</v>
      </c>
      <c r="EH1160">
        <v>760733</v>
      </c>
    </row>
    <row r="1161" spans="134:138">
      <c r="ED1161">
        <v>870134</v>
      </c>
      <c r="EE1161">
        <v>59012</v>
      </c>
      <c r="EF1161" s="3" cm="1">
        <f t="array" ref="EF11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"#")*(_xlpm.x&lt;&gt;EE1161), _xlpm.x * 10 + _xlpm.d), 0), _xlfn.XLOOKUP(TRUE, ISNUMBER(_xlpm.b), _xlpm.b)))))</f>
        <v>600212</v>
      </c>
      <c r="EH1161">
        <v>600212</v>
      </c>
    </row>
    <row r="1162" spans="134:138">
      <c r="ED1162">
        <v>870124</v>
      </c>
      <c r="EE1162">
        <v>58012</v>
      </c>
      <c r="EF1162" s="3" cm="1">
        <f t="array" ref="EF11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"#")*(_xlpm.x&lt;&gt;EE1162), _xlpm.x * 10 + _xlpm.d), 0), _xlfn.XLOOKUP(TRUE, ISNUMBER(_xlpm.b), _xlpm.b)))))</f>
        <v>0</v>
      </c>
      <c r="EH1162">
        <v>0</v>
      </c>
    </row>
    <row r="1163" spans="134:138">
      <c r="ED1163">
        <v>860121</v>
      </c>
      <c r="EE1163">
        <v>58013</v>
      </c>
      <c r="EF1163" s="3" cm="1">
        <f t="array" ref="EF11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"#")*(_xlpm.x&lt;&gt;EE1163), _xlpm.x * 10 + _xlpm.d), 0), _xlfn.XLOOKUP(TRUE, ISNUMBER(_xlpm.b), _xlpm.b)))))</f>
        <v>830123</v>
      </c>
      <c r="EH1163">
        <v>830123</v>
      </c>
    </row>
    <row r="1164" spans="134:138">
      <c r="ED1164">
        <v>850121</v>
      </c>
      <c r="EE1164">
        <v>58014</v>
      </c>
      <c r="EF1164" s="3" cm="1">
        <f t="array" ref="EF11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"#")*(_xlpm.x&lt;&gt;EE1164), _xlpm.x * 10 + _xlpm.d), 0), _xlfn.XLOOKUP(TRUE, ISNUMBER(_xlpm.b), _xlpm.b)))))</f>
        <v>0</v>
      </c>
      <c r="EH1164">
        <v>0</v>
      </c>
    </row>
    <row r="1165" spans="134:138">
      <c r="ED1165">
        <v>840121</v>
      </c>
      <c r="EE1165">
        <v>58015</v>
      </c>
      <c r="EF1165" s="3" cm="1">
        <f t="array" ref="EF11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"#")*(_xlpm.x&lt;&gt;EE1165), _xlpm.x * 10 + _xlpm.d), 0), _xlfn.XLOOKUP(TRUE, ISNUMBER(_xlpm.b), _xlpm.b)))))</f>
        <v>0</v>
      </c>
      <c r="EH1165">
        <v>0</v>
      </c>
    </row>
    <row r="1166" spans="134:138">
      <c r="ED1166">
        <v>830121</v>
      </c>
      <c r="EE1166">
        <v>58017</v>
      </c>
      <c r="EF1166" s="3" cm="1">
        <f t="array" ref="EF11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"#")*(_xlpm.x&lt;&gt;EE1166), _xlpm.x * 10 + _xlpm.d), 0), _xlfn.XLOOKUP(TRUE, ISNUMBER(_xlpm.b), _xlpm.b)))))</f>
        <v>0</v>
      </c>
      <c r="EH1166">
        <v>0</v>
      </c>
    </row>
    <row r="1167" spans="134:138">
      <c r="ED1167">
        <v>820121</v>
      </c>
      <c r="EE1167">
        <v>58018</v>
      </c>
      <c r="EF1167" s="3" cm="1">
        <f t="array" ref="EF11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"#")*(_xlpm.x&lt;&gt;EE1167), _xlpm.x * 10 + _xlpm.d), 0), _xlfn.XLOOKUP(TRUE, ISNUMBER(_xlpm.b), _xlpm.b)))))</f>
        <v>0</v>
      </c>
      <c r="EH1167">
        <v>0</v>
      </c>
    </row>
    <row r="1168" spans="134:138">
      <c r="ED1168">
        <v>810121</v>
      </c>
      <c r="EE1168">
        <v>58019</v>
      </c>
      <c r="EF1168" s="3" cm="1">
        <f t="array" ref="EF11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"#")*(_xlpm.x&lt;&gt;EE1168), _xlpm.x * 10 + _xlpm.d), 0), _xlfn.XLOOKUP(TRUE, ISNUMBER(_xlpm.b), _xlpm.b)))))</f>
        <v>490181</v>
      </c>
      <c r="EH1168">
        <v>490181</v>
      </c>
    </row>
    <row r="1169" spans="134:138">
      <c r="ED1169">
        <v>800121</v>
      </c>
      <c r="EE1169">
        <v>58020</v>
      </c>
      <c r="EF1169" s="3" cm="1">
        <f t="array" ref="EF11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"#")*(_xlpm.x&lt;&gt;EE1169), _xlpm.x * 10 + _xlpm.d), 0), _xlfn.XLOOKUP(TRUE, ISNUMBER(_xlpm.b), _xlpm.b)))))</f>
        <v>0</v>
      </c>
      <c r="EH1169">
        <v>0</v>
      </c>
    </row>
    <row r="1170" spans="134:138">
      <c r="ED1170">
        <v>790121</v>
      </c>
      <c r="EE1170">
        <v>58021</v>
      </c>
      <c r="EF1170" s="3" cm="1">
        <f t="array" ref="EF11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"#")*(_xlpm.x&lt;&gt;EE1170), _xlpm.x * 10 + _xlpm.d), 0), _xlfn.XLOOKUP(TRUE, ISNUMBER(_xlpm.b), _xlpm.b)))))</f>
        <v>0</v>
      </c>
      <c r="EH1170">
        <v>0</v>
      </c>
    </row>
    <row r="1171" spans="134:138">
      <c r="ED1171">
        <v>780121</v>
      </c>
      <c r="EE1171">
        <v>58022</v>
      </c>
      <c r="EF1171" s="3" cm="1">
        <f t="array" ref="EF11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"#")*(_xlpm.x&lt;&gt;EE1171), _xlpm.x * 10 + _xlpm.d), 0), _xlfn.XLOOKUP(TRUE, ISNUMBER(_xlpm.b), _xlpm.b)))))</f>
        <v>0</v>
      </c>
      <c r="EH1171">
        <v>0</v>
      </c>
    </row>
    <row r="1172" spans="134:138">
      <c r="ED1172">
        <v>770121</v>
      </c>
      <c r="EE1172">
        <v>58023</v>
      </c>
      <c r="EF1172" s="3" cm="1">
        <f t="array" ref="EF11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"#")*(_xlpm.x&lt;&gt;EE1172), _xlpm.x * 10 + _xlpm.d), 0), _xlfn.XLOOKUP(TRUE, ISNUMBER(_xlpm.b), _xlpm.b)))))</f>
        <v>600172</v>
      </c>
      <c r="EH1172">
        <v>600172</v>
      </c>
    </row>
    <row r="1173" spans="134:138">
      <c r="ED1173">
        <v>760121</v>
      </c>
      <c r="EE1173">
        <v>58024</v>
      </c>
      <c r="EF1173" s="3" cm="1">
        <f t="array" ref="EF11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"#")*(_xlpm.x&lt;&gt;EE1173), _xlpm.x * 10 + _xlpm.d), 0), _xlfn.XLOOKUP(TRUE, ISNUMBER(_xlpm.b), _xlpm.b)))))</f>
        <v>870343</v>
      </c>
      <c r="EH1173">
        <v>870343</v>
      </c>
    </row>
    <row r="1174" spans="134:138">
      <c r="ED1174">
        <v>750121</v>
      </c>
      <c r="EE1174">
        <v>58025</v>
      </c>
      <c r="EF1174" s="3" cm="1">
        <f t="array" ref="EF11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"#")*(_xlpm.x&lt;&gt;EE1174), _xlpm.x * 10 + _xlpm.d), 0), _xlfn.XLOOKUP(TRUE, ISNUMBER(_xlpm.b), _xlpm.b)))))</f>
        <v>580152</v>
      </c>
      <c r="EH1174">
        <v>580152</v>
      </c>
    </row>
    <row r="1175" spans="134:138">
      <c r="ED1175">
        <v>740121</v>
      </c>
      <c r="EE1175">
        <v>58026</v>
      </c>
      <c r="EF1175" s="3" cm="1">
        <f t="array" ref="EF11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"#")*(_xlpm.x&lt;&gt;EE1175), _xlpm.x * 10 + _xlpm.d), 0), _xlfn.XLOOKUP(TRUE, ISNUMBER(_xlpm.b), _xlpm.b)))))</f>
        <v>0</v>
      </c>
      <c r="EH1175">
        <v>0</v>
      </c>
    </row>
    <row r="1176" spans="134:138">
      <c r="ED1176">
        <v>730121</v>
      </c>
      <c r="EE1176">
        <v>58027</v>
      </c>
      <c r="EF1176" s="3" cm="1">
        <f t="array" ref="EF11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"#")*(_xlpm.x&lt;&gt;EE1176), _xlpm.x * 10 + _xlpm.d), 0), _xlfn.XLOOKUP(TRUE, ISNUMBER(_xlpm.b), _xlpm.b)))))</f>
        <v>0</v>
      </c>
      <c r="EH1176">
        <v>0</v>
      </c>
    </row>
    <row r="1177" spans="134:138">
      <c r="ED1177">
        <v>720121</v>
      </c>
      <c r="EE1177">
        <v>58028</v>
      </c>
      <c r="EF1177" s="3" cm="1">
        <f t="array" ref="EF11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"#")*(_xlpm.x&lt;&gt;EE1177), _xlpm.x * 10 + _xlpm.d), 0), _xlfn.XLOOKUP(TRUE, ISNUMBER(_xlpm.b), _xlpm.b)))))</f>
        <v>580232</v>
      </c>
      <c r="EH1177">
        <v>580232</v>
      </c>
    </row>
    <row r="1178" spans="134:138">
      <c r="ED1178">
        <v>710121</v>
      </c>
      <c r="EE1178">
        <v>58029</v>
      </c>
      <c r="EF1178" s="3" cm="1">
        <f t="array" ref="EF11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"#")*(_xlpm.x&lt;&gt;EE1178), _xlpm.x * 10 + _xlpm.d), 0), _xlfn.XLOOKUP(TRUE, ISNUMBER(_xlpm.b), _xlpm.b)))))</f>
        <v>810121</v>
      </c>
      <c r="EH1178">
        <v>810121</v>
      </c>
    </row>
    <row r="1179" spans="134:138">
      <c r="ED1179">
        <v>700121</v>
      </c>
      <c r="EE1179">
        <v>58030</v>
      </c>
      <c r="EF1179" s="3" cm="1">
        <f t="array" ref="EF11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"#")*(_xlpm.x&lt;&gt;EE1179), _xlpm.x * 10 + _xlpm.d), 0), _xlfn.XLOOKUP(TRUE, ISNUMBER(_xlpm.b), _xlpm.b)))))</f>
        <v>0</v>
      </c>
      <c r="EH1179">
        <v>0</v>
      </c>
    </row>
    <row r="1180" spans="134:138">
      <c r="ED1180">
        <v>690121</v>
      </c>
      <c r="EE1180">
        <v>58031</v>
      </c>
      <c r="EF1180" s="3" cm="1">
        <f t="array" ref="EF11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"#")*(_xlpm.x&lt;&gt;EE1180), _xlpm.x * 10 + _xlpm.d), 0), _xlfn.XLOOKUP(TRUE, ISNUMBER(_xlpm.b), _xlpm.b)))))</f>
        <v>860733</v>
      </c>
      <c r="EH1180">
        <v>860733</v>
      </c>
    </row>
    <row r="1181" spans="134:138">
      <c r="ED1181">
        <v>680121</v>
      </c>
      <c r="EE1181">
        <v>58032</v>
      </c>
      <c r="EF1181" s="3" cm="1">
        <f t="array" ref="EF11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"#")*(_xlpm.x&lt;&gt;EE1181), _xlpm.x * 10 + _xlpm.d), 0), _xlfn.XLOOKUP(TRUE, ISNUMBER(_xlpm.b), _xlpm.b)))))</f>
        <v>0</v>
      </c>
      <c r="EH1181">
        <v>0</v>
      </c>
    </row>
    <row r="1182" spans="134:138">
      <c r="ED1182">
        <v>670121</v>
      </c>
      <c r="EE1182">
        <v>58033</v>
      </c>
      <c r="EF1182" s="3" cm="1">
        <f t="array" ref="EF11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"#")*(_xlpm.x&lt;&gt;EE1182), _xlpm.x * 10 + _xlpm.d), 0), _xlfn.XLOOKUP(TRUE, ISNUMBER(_xlpm.b), _xlpm.b)))))</f>
        <v>0</v>
      </c>
      <c r="EH1182">
        <v>0</v>
      </c>
    </row>
    <row r="1183" spans="134:138">
      <c r="ED1183">
        <v>660121</v>
      </c>
      <c r="EE1183">
        <v>58034</v>
      </c>
      <c r="EF1183" s="3" cm="1">
        <f t="array" ref="EF11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"#")*(_xlpm.x&lt;&gt;EE1183), _xlpm.x * 10 + _xlpm.d), 0), _xlfn.XLOOKUP(TRUE, ISNUMBER(_xlpm.b), _xlpm.b)))))</f>
        <v>610204</v>
      </c>
      <c r="EH1183">
        <v>610204</v>
      </c>
    </row>
    <row r="1184" spans="134:138">
      <c r="ED1184">
        <v>650121</v>
      </c>
      <c r="EE1184">
        <v>58035</v>
      </c>
      <c r="EF1184" s="3" cm="1">
        <f t="array" ref="EF11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"#")*(_xlpm.x&lt;&gt;EE1184), _xlpm.x * 10 + _xlpm.d), 0), _xlfn.XLOOKUP(TRUE, ISNUMBER(_xlpm.b), _xlpm.b)))))</f>
        <v>810121</v>
      </c>
      <c r="EH1184">
        <v>810121</v>
      </c>
    </row>
    <row r="1185" spans="134:138">
      <c r="ED1185">
        <v>640121</v>
      </c>
      <c r="EE1185">
        <v>58036</v>
      </c>
      <c r="EF1185" s="3" cm="1">
        <f t="array" ref="EF11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"#")*(_xlpm.x&lt;&gt;EE1185), _xlpm.x * 10 + _xlpm.d), 0), _xlfn.XLOOKUP(TRUE, ISNUMBER(_xlpm.b), _xlpm.b)))))</f>
        <v>0</v>
      </c>
      <c r="EH1185">
        <v>0</v>
      </c>
    </row>
    <row r="1186" spans="134:138">
      <c r="ED1186">
        <v>630121</v>
      </c>
      <c r="EE1186">
        <v>58037</v>
      </c>
      <c r="EF1186" s="3" cm="1">
        <f t="array" ref="EF11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"#")*(_xlpm.x&lt;&gt;EE1186), _xlpm.x * 10 + _xlpm.d), 0), _xlfn.XLOOKUP(TRUE, ISNUMBER(_xlpm.b), _xlpm.b)))))</f>
        <v>0</v>
      </c>
      <c r="EH1186">
        <v>0</v>
      </c>
    </row>
    <row r="1187" spans="134:138">
      <c r="ED1187">
        <v>620121</v>
      </c>
      <c r="EE1187">
        <v>58039</v>
      </c>
      <c r="EF1187" s="3" cm="1">
        <f t="array" ref="EF11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"#")*(_xlpm.x&lt;&gt;EE1187), _xlpm.x * 10 + _xlpm.d), 0), _xlfn.XLOOKUP(TRUE, ISNUMBER(_xlpm.b), _xlpm.b)))))</f>
        <v>0</v>
      </c>
      <c r="EH1187">
        <v>0</v>
      </c>
    </row>
    <row r="1188" spans="134:138">
      <c r="ED1188">
        <v>610121</v>
      </c>
      <c r="EE1188">
        <v>58040</v>
      </c>
      <c r="EF1188" s="3" cm="1">
        <f t="array" ref="EF11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"#")*(_xlpm.x&lt;&gt;EE1188), _xlpm.x * 10 + _xlpm.d), 0), _xlfn.XLOOKUP(TRUE, ISNUMBER(_xlpm.b), _xlpm.b)))))</f>
        <v>0</v>
      </c>
      <c r="EH1188">
        <v>0</v>
      </c>
    </row>
    <row r="1189" spans="134:138">
      <c r="ED1189">
        <v>600121</v>
      </c>
      <c r="EE1189">
        <v>58041</v>
      </c>
      <c r="EF1189" s="3" cm="1">
        <f t="array" ref="EF11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"#")*(_xlpm.x&lt;&gt;EE1189), _xlpm.x * 10 + _xlpm.d), 0), _xlfn.XLOOKUP(TRUE, ISNUMBER(_xlpm.b), _xlpm.b)))))</f>
        <v>0</v>
      </c>
      <c r="EH1189">
        <v>0</v>
      </c>
    </row>
    <row r="1190" spans="134:138">
      <c r="ED1190">
        <v>590121</v>
      </c>
      <c r="EE1190">
        <v>58042</v>
      </c>
      <c r="EF1190" s="3" cm="1">
        <f t="array" ref="EF11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"#")*(_xlpm.x&lt;&gt;EE1190), _xlpm.x * 10 + _xlpm.d), 0), _xlfn.XLOOKUP(TRUE, ISNUMBER(_xlpm.b), _xlpm.b)))))</f>
        <v>0</v>
      </c>
      <c r="EH1190">
        <v>0</v>
      </c>
    </row>
    <row r="1191" spans="134:138">
      <c r="ED1191">
        <v>580121</v>
      </c>
      <c r="EE1191">
        <v>58043</v>
      </c>
      <c r="EF1191" s="3" cm="1">
        <f t="array" ref="EF11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"#")*(_xlpm.x&lt;&gt;EE1191), _xlpm.x * 10 + _xlpm.d), 0), _xlfn.XLOOKUP(TRUE, ISNUMBER(_xlpm.b), _xlpm.b)))))</f>
        <v>0</v>
      </c>
      <c r="EH1191">
        <v>0</v>
      </c>
    </row>
    <row r="1192" spans="134:138">
      <c r="ED1192">
        <v>580132</v>
      </c>
      <c r="EE1192">
        <v>58044</v>
      </c>
      <c r="EF1192" s="3" cm="1">
        <f t="array" ref="EF11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"#")*(_xlpm.x&lt;&gt;EE1192), _xlpm.x * 10 + _xlpm.d), 0), _xlfn.XLOOKUP(TRUE, ISNUMBER(_xlpm.b), _xlpm.b)))))</f>
        <v>0</v>
      </c>
      <c r="EH1192">
        <v>0</v>
      </c>
    </row>
    <row r="1193" spans="134:138">
      <c r="ED1193">
        <v>580142</v>
      </c>
      <c r="EE1193">
        <v>58045</v>
      </c>
      <c r="EF1193" s="3" cm="1">
        <f t="array" ref="EF11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"#")*(_xlpm.x&lt;&gt;EE1193), _xlpm.x * 10 + _xlpm.d), 0), _xlfn.XLOOKUP(TRUE, ISNUMBER(_xlpm.b), _xlpm.b)))))</f>
        <v>580312</v>
      </c>
      <c r="EH1193">
        <v>580312</v>
      </c>
    </row>
    <row r="1194" spans="134:138">
      <c r="ED1194">
        <v>580152</v>
      </c>
      <c r="EE1194">
        <v>58046</v>
      </c>
      <c r="EF1194" s="3" cm="1">
        <f t="array" ref="EF11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"#")*(_xlpm.x&lt;&gt;EE1194), _xlpm.x * 10 + _xlpm.d), 0), _xlfn.XLOOKUP(TRUE, ISNUMBER(_xlpm.b), _xlpm.b)))))</f>
        <v>0</v>
      </c>
      <c r="EH1194">
        <v>0</v>
      </c>
    </row>
    <row r="1195" spans="134:138">
      <c r="ED1195">
        <v>580162</v>
      </c>
      <c r="EE1195">
        <v>58047</v>
      </c>
      <c r="EF1195" s="3" cm="1">
        <f t="array" ref="EF11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"#")*(_xlpm.x&lt;&gt;EE1195), _xlpm.x * 10 + _xlpm.d), 0), _xlfn.XLOOKUP(TRUE, ISNUMBER(_xlpm.b), _xlpm.b)))))</f>
        <v>0</v>
      </c>
      <c r="EH1195">
        <v>0</v>
      </c>
    </row>
    <row r="1196" spans="134:138">
      <c r="ED1196">
        <v>580172</v>
      </c>
      <c r="EE1196">
        <v>58048</v>
      </c>
      <c r="EF1196" s="3" cm="1">
        <f t="array" ref="EF11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"#")*(_xlpm.x&lt;&gt;EE1196), _xlpm.x * 10 + _xlpm.d), 0), _xlfn.XLOOKUP(TRUE, ISNUMBER(_xlpm.b), _xlpm.b)))))</f>
        <v>0</v>
      </c>
      <c r="EH1196">
        <v>0</v>
      </c>
    </row>
    <row r="1197" spans="134:138">
      <c r="ED1197">
        <v>580182</v>
      </c>
      <c r="EE1197">
        <v>58051</v>
      </c>
      <c r="EF1197" s="3" cm="1">
        <f t="array" ref="EF11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"#")*(_xlpm.x&lt;&gt;EE1197), _xlpm.x * 10 + _xlpm.d), 0), _xlfn.XLOOKUP(TRUE, ISNUMBER(_xlpm.b), _xlpm.b)))))</f>
        <v>610642</v>
      </c>
      <c r="EH1197">
        <v>610642</v>
      </c>
    </row>
    <row r="1198" spans="134:138">
      <c r="ED1198">
        <v>580192</v>
      </c>
      <c r="EE1198">
        <v>58052</v>
      </c>
      <c r="EF1198" s="3" cm="1">
        <f t="array" ref="EF11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"#")*(_xlpm.x&lt;&gt;EE1198), _xlpm.x * 10 + _xlpm.d), 0), _xlfn.XLOOKUP(TRUE, ISNUMBER(_xlpm.b), _xlpm.b)))))</f>
        <v>0</v>
      </c>
      <c r="EH1198">
        <v>0</v>
      </c>
    </row>
    <row r="1199" spans="134:138">
      <c r="ED1199">
        <v>580202</v>
      </c>
      <c r="EE1199">
        <v>58053</v>
      </c>
      <c r="EF1199" s="3" cm="1">
        <f t="array" ref="EF11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"#")*(_xlpm.x&lt;&gt;EE1199), _xlpm.x * 10 + _xlpm.d), 0), _xlfn.XLOOKUP(TRUE, ISNUMBER(_xlpm.b), _xlpm.b)))))</f>
        <v>0</v>
      </c>
      <c r="EH1199">
        <v>0</v>
      </c>
    </row>
    <row r="1200" spans="134:138">
      <c r="ED1200">
        <v>580212</v>
      </c>
      <c r="EE1200">
        <v>58054</v>
      </c>
      <c r="EF1200" s="3" cm="1">
        <f t="array" ref="EF12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"#")*(_xlpm.x&lt;&gt;EE1200), _xlpm.x * 10 + _xlpm.d), 0), _xlfn.XLOOKUP(TRUE, ISNUMBER(_xlpm.b), _xlpm.b)))))</f>
        <v>0</v>
      </c>
      <c r="EH1200">
        <v>0</v>
      </c>
    </row>
    <row r="1201" spans="134:138">
      <c r="ED1201">
        <v>580222</v>
      </c>
      <c r="EE1201">
        <v>58055</v>
      </c>
      <c r="EF1201" s="3" cm="1">
        <f t="array" ref="EF12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"#")*(_xlpm.x&lt;&gt;EE1201), _xlpm.x * 10 + _xlpm.d), 0), _xlfn.XLOOKUP(TRUE, ISNUMBER(_xlpm.b), _xlpm.b)))))</f>
        <v>0</v>
      </c>
      <c r="EH1201">
        <v>0</v>
      </c>
    </row>
    <row r="1202" spans="134:138">
      <c r="ED1202">
        <v>580232</v>
      </c>
      <c r="EE1202">
        <v>58056</v>
      </c>
      <c r="EF1202" s="3" cm="1">
        <f t="array" ref="EF12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"#")*(_xlpm.x&lt;&gt;EE1202), _xlpm.x * 10 + _xlpm.d), 0), _xlfn.XLOOKUP(TRUE, ISNUMBER(_xlpm.b), _xlpm.b)))))</f>
        <v>0</v>
      </c>
      <c r="EH1202">
        <v>0</v>
      </c>
    </row>
    <row r="1203" spans="134:138">
      <c r="ED1203">
        <v>580242</v>
      </c>
      <c r="EE1203">
        <v>58057</v>
      </c>
      <c r="EF1203" s="3" cm="1">
        <f t="array" ref="EF12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"#")*(_xlpm.x&lt;&gt;EE1203), _xlpm.x * 10 + _xlpm.d), 0), _xlfn.XLOOKUP(TRUE, ISNUMBER(_xlpm.b), _xlpm.b)))))</f>
        <v>0</v>
      </c>
      <c r="EH1203">
        <v>0</v>
      </c>
    </row>
    <row r="1204" spans="134:138">
      <c r="ED1204">
        <v>580252</v>
      </c>
      <c r="EE1204">
        <v>58058</v>
      </c>
      <c r="EF1204" s="3" cm="1">
        <f t="array" ref="EF12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"#")*(_xlpm.x&lt;&gt;EE1204), _xlpm.x * 10 + _xlpm.d), 0), _xlfn.XLOOKUP(TRUE, ISNUMBER(_xlpm.b), _xlpm.b)))))</f>
        <v>0</v>
      </c>
      <c r="EH1204">
        <v>0</v>
      </c>
    </row>
    <row r="1205" spans="134:138">
      <c r="ED1205">
        <v>580262</v>
      </c>
      <c r="EE1205">
        <v>58059</v>
      </c>
      <c r="EF1205" s="3" cm="1">
        <f t="array" ref="EF12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"#")*(_xlpm.x&lt;&gt;EE1205), _xlpm.x * 10 + _xlpm.d), 0), _xlfn.XLOOKUP(TRUE, ISNUMBER(_xlpm.b), _xlpm.b)))))</f>
        <v>0</v>
      </c>
      <c r="EH1205">
        <v>0</v>
      </c>
    </row>
    <row r="1206" spans="134:138">
      <c r="ED1206">
        <v>580272</v>
      </c>
      <c r="EE1206">
        <v>59059</v>
      </c>
      <c r="EF1206" s="3" cm="1">
        <f t="array" ref="EF12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"#")*(_xlpm.x&lt;&gt;EE1206), _xlpm.x * 10 + _xlpm.d), 0), _xlfn.XLOOKUP(TRUE, ISNUMBER(_xlpm.b), _xlpm.b)))))</f>
        <v>0</v>
      </c>
      <c r="EH1206">
        <v>0</v>
      </c>
    </row>
    <row r="1207" spans="134:138">
      <c r="ED1207">
        <v>580282</v>
      </c>
      <c r="EE1207">
        <v>60059</v>
      </c>
      <c r="EF1207" s="3" cm="1">
        <f t="array" ref="EF12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"#")*(_xlpm.x&lt;&gt;EE1207), _xlpm.x * 10 + _xlpm.d), 0), _xlfn.XLOOKUP(TRUE, ISNUMBER(_xlpm.b), _xlpm.b)))))</f>
        <v>0</v>
      </c>
      <c r="EH1207">
        <v>0</v>
      </c>
    </row>
    <row r="1208" spans="134:138">
      <c r="ED1208">
        <v>580292</v>
      </c>
      <c r="EE1208">
        <v>62059</v>
      </c>
      <c r="EF1208" s="3" cm="1">
        <f t="array" ref="EF12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"#")*(_xlpm.x&lt;&gt;EE1208), _xlpm.x * 10 + _xlpm.d), 0), _xlfn.XLOOKUP(TRUE, ISNUMBER(_xlpm.b), _xlpm.b)))))</f>
        <v>610184</v>
      </c>
      <c r="EH1208">
        <v>610184</v>
      </c>
    </row>
    <row r="1209" spans="134:138">
      <c r="ED1209">
        <v>580302</v>
      </c>
      <c r="EE1209">
        <v>63059</v>
      </c>
      <c r="EF1209" s="3" cm="1">
        <f t="array" ref="EF12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"#")*(_xlpm.x&lt;&gt;EE1209), _xlpm.x * 10 + _xlpm.d), 0), _xlfn.XLOOKUP(TRUE, ISNUMBER(_xlpm.b), _xlpm.b)))))</f>
        <v>360652</v>
      </c>
      <c r="EH1209">
        <v>360652</v>
      </c>
    </row>
    <row r="1210" spans="134:138">
      <c r="ED1210">
        <v>580312</v>
      </c>
      <c r="EE1210">
        <v>64059</v>
      </c>
      <c r="EF1210" s="3" cm="1">
        <f t="array" ref="EF12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"#")*(_xlpm.x&lt;&gt;EE1210), _xlpm.x * 10 + _xlpm.d), 0), _xlfn.XLOOKUP(TRUE, ISNUMBER(_xlpm.b), _xlpm.b)))))</f>
        <v>0</v>
      </c>
      <c r="EH1210">
        <v>0</v>
      </c>
    </row>
    <row r="1211" spans="134:138">
      <c r="ED1211">
        <v>580322</v>
      </c>
      <c r="EE1211">
        <v>65059</v>
      </c>
      <c r="EF1211" s="3" cm="1">
        <f t="array" ref="EF12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"#")*(_xlpm.x&lt;&gt;EE1211), _xlpm.x * 10 + _xlpm.d), 0), _xlfn.XLOOKUP(TRUE, ISNUMBER(_xlpm.b), _xlpm.b)))))</f>
        <v>0</v>
      </c>
      <c r="EH1211">
        <v>0</v>
      </c>
    </row>
    <row r="1212" spans="134:138">
      <c r="ED1212">
        <v>580332</v>
      </c>
      <c r="EE1212">
        <v>66059</v>
      </c>
      <c r="EF1212" s="3" cm="1">
        <f t="array" ref="EF12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"#")*(_xlpm.x&lt;&gt;EE1212), _xlpm.x * 10 + _xlpm.d), 0), _xlfn.XLOOKUP(TRUE, ISNUMBER(_xlpm.b), _xlpm.b)))))</f>
        <v>0</v>
      </c>
      <c r="EH1212">
        <v>0</v>
      </c>
    </row>
    <row r="1213" spans="134:138">
      <c r="ED1213">
        <v>580342</v>
      </c>
      <c r="EE1213">
        <v>67059</v>
      </c>
      <c r="EF1213" s="3" cm="1">
        <f t="array" ref="EF12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"#")*(_xlpm.x&lt;&gt;EE1213), _xlpm.x * 10 + _xlpm.d), 0), _xlfn.XLOOKUP(TRUE, ISNUMBER(_xlpm.b), _xlpm.b)))))</f>
        <v>0</v>
      </c>
      <c r="EH1213">
        <v>0</v>
      </c>
    </row>
    <row r="1214" spans="134:138">
      <c r="ED1214">
        <v>580352</v>
      </c>
      <c r="EE1214">
        <v>69059</v>
      </c>
      <c r="EF1214" s="3" cm="1">
        <f t="array" ref="EF12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"#")*(_xlpm.x&lt;&gt;EE1214), _xlpm.x * 10 + _xlpm.d), 0), _xlfn.XLOOKUP(TRUE, ISNUMBER(_xlpm.b), _xlpm.b)))))</f>
        <v>0</v>
      </c>
      <c r="EH1214">
        <v>0</v>
      </c>
    </row>
    <row r="1215" spans="134:138">
      <c r="ED1215">
        <v>580362</v>
      </c>
      <c r="EE1215">
        <v>71059</v>
      </c>
      <c r="EF1215" s="3" cm="1">
        <f t="array" ref="EF12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"#")*(_xlpm.x&lt;&gt;EE1215), _xlpm.x * 10 + _xlpm.d), 0), _xlfn.XLOOKUP(TRUE, ISNUMBER(_xlpm.b), _xlpm.b)))))</f>
        <v>0</v>
      </c>
      <c r="EH1215">
        <v>0</v>
      </c>
    </row>
    <row r="1216" spans="134:138">
      <c r="ED1216">
        <v>580372</v>
      </c>
      <c r="EE1216">
        <v>72059</v>
      </c>
      <c r="EF1216" s="3" cm="1">
        <f t="array" ref="EF12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"#")*(_xlpm.x&lt;&gt;EE1216), _xlpm.x * 10 + _xlpm.d), 0), _xlfn.XLOOKUP(TRUE, ISNUMBER(_xlpm.b), _xlpm.b)))))</f>
        <v>0</v>
      </c>
      <c r="EH1216">
        <v>0</v>
      </c>
    </row>
    <row r="1217" spans="134:138">
      <c r="ED1217">
        <v>580382</v>
      </c>
      <c r="EE1217">
        <v>73059</v>
      </c>
      <c r="EF1217" s="3" cm="1">
        <f t="array" ref="EF12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"#")*(_xlpm.x&lt;&gt;EE1217), _xlpm.x * 10 + _xlpm.d), 0), _xlfn.XLOOKUP(TRUE, ISNUMBER(_xlpm.b), _xlpm.b)))))</f>
        <v>910763</v>
      </c>
      <c r="EH1217">
        <v>910763</v>
      </c>
    </row>
    <row r="1218" spans="134:138">
      <c r="ED1218">
        <v>580392</v>
      </c>
      <c r="EE1218">
        <v>74059</v>
      </c>
      <c r="EF1218" s="3" cm="1">
        <f t="array" ref="EF12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"#")*(_xlpm.x&lt;&gt;EE1218), _xlpm.x * 10 + _xlpm.d), 0), _xlfn.XLOOKUP(TRUE, ISNUMBER(_xlpm.b), _xlpm.b)))))</f>
        <v>0</v>
      </c>
      <c r="EH1218">
        <v>0</v>
      </c>
    </row>
    <row r="1219" spans="134:138">
      <c r="ED1219">
        <v>580402</v>
      </c>
      <c r="EE1219">
        <v>75059</v>
      </c>
      <c r="EF1219" s="3" cm="1">
        <f t="array" ref="EF12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"#")*(_xlpm.x&lt;&gt;EE1219), _xlpm.x * 10 + _xlpm.d), 0), _xlfn.XLOOKUP(TRUE, ISNUMBER(_xlpm.b), _xlpm.b)))))</f>
        <v>680633</v>
      </c>
      <c r="EH1219">
        <v>680633</v>
      </c>
    </row>
    <row r="1220" spans="134:138">
      <c r="ED1220">
        <v>580412</v>
      </c>
      <c r="EE1220">
        <v>76059</v>
      </c>
      <c r="EF1220" s="3" cm="1">
        <f t="array" ref="EF12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"#")*(_xlpm.x&lt;&gt;EE1220), _xlpm.x * 10 + _xlpm.d), 0), _xlfn.XLOOKUP(TRUE, ISNUMBER(_xlpm.b), _xlpm.b)))))</f>
        <v>610582</v>
      </c>
      <c r="EH1220">
        <v>610582</v>
      </c>
    </row>
    <row r="1221" spans="134:138">
      <c r="ED1221">
        <v>580422</v>
      </c>
      <c r="EE1221">
        <v>78059</v>
      </c>
      <c r="EF1221" s="3" cm="1">
        <f t="array" ref="EF12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"#")*(_xlpm.x&lt;&gt;EE1221), _xlpm.x * 10 + _xlpm.d), 0), _xlfn.XLOOKUP(TRUE, ISNUMBER(_xlpm.b), _xlpm.b)))))</f>
        <v>910401</v>
      </c>
      <c r="EH1221">
        <v>910401</v>
      </c>
    </row>
    <row r="1222" spans="134:138">
      <c r="ED1222">
        <v>580432</v>
      </c>
      <c r="EE1222">
        <v>79059</v>
      </c>
      <c r="EF1222" s="3" cm="1">
        <f t="array" ref="EF12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"#")*(_xlpm.x&lt;&gt;EE1222), _xlpm.x * 10 + _xlpm.d), 0), _xlfn.XLOOKUP(TRUE, ISNUMBER(_xlpm.b), _xlpm.b)))))</f>
        <v>0</v>
      </c>
      <c r="EH1222">
        <v>0</v>
      </c>
    </row>
    <row r="1223" spans="134:138">
      <c r="ED1223">
        <v>580442</v>
      </c>
      <c r="EE1223">
        <v>80059</v>
      </c>
      <c r="EF1223" s="3" cm="1">
        <f t="array" ref="EF12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"#")*(_xlpm.x&lt;&gt;EE1223), _xlpm.x * 10 + _xlpm.d), 0), _xlfn.XLOOKUP(TRUE, ISNUMBER(_xlpm.b), _xlpm.b)))))</f>
        <v>0</v>
      </c>
      <c r="EH1223">
        <v>0</v>
      </c>
    </row>
    <row r="1224" spans="134:138">
      <c r="ED1224">
        <v>580452</v>
      </c>
      <c r="EE1224">
        <v>81059</v>
      </c>
      <c r="EF1224" s="3" cm="1">
        <f t="array" ref="EF12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"#")*(_xlpm.x&lt;&gt;EE1224), _xlpm.x * 10 + _xlpm.d), 0), _xlfn.XLOOKUP(TRUE, ISNUMBER(_xlpm.b), _xlpm.b)))))</f>
        <v>0</v>
      </c>
      <c r="EH1224">
        <v>0</v>
      </c>
    </row>
    <row r="1225" spans="134:138">
      <c r="ED1225">
        <v>580462</v>
      </c>
      <c r="EE1225">
        <v>82059</v>
      </c>
      <c r="EF1225" s="3" cm="1">
        <f t="array" ref="EF12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"#")*(_xlpm.x&lt;&gt;EE1225), _xlpm.x * 10 + _xlpm.d), 0), _xlfn.XLOOKUP(TRUE, ISNUMBER(_xlpm.b), _xlpm.b)))))</f>
        <v>0</v>
      </c>
      <c r="EH1225">
        <v>0</v>
      </c>
    </row>
    <row r="1226" spans="134:138">
      <c r="ED1226">
        <v>580472</v>
      </c>
      <c r="EE1226">
        <v>83059</v>
      </c>
      <c r="EF1226" s="3" cm="1">
        <f t="array" ref="EF12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"#")*(_xlpm.x&lt;&gt;EE1226), _xlpm.x * 10 + _xlpm.d), 0), _xlfn.XLOOKUP(TRUE, ISNUMBER(_xlpm.b), _xlpm.b)))))</f>
        <v>0</v>
      </c>
      <c r="EH1226">
        <v>0</v>
      </c>
    </row>
    <row r="1227" spans="134:138">
      <c r="ED1227">
        <v>580482</v>
      </c>
      <c r="EE1227">
        <v>84059</v>
      </c>
      <c r="EF1227" s="3" cm="1">
        <f t="array" ref="EF12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"#")*(_xlpm.x&lt;&gt;EE1227), _xlpm.x * 10 + _xlpm.d), 0), _xlfn.XLOOKUP(TRUE, ISNUMBER(_xlpm.b), _xlpm.b)))))</f>
        <v>0</v>
      </c>
      <c r="EH1227">
        <v>0</v>
      </c>
    </row>
    <row r="1228" spans="134:138">
      <c r="ED1228">
        <v>580492</v>
      </c>
      <c r="EE1228">
        <v>85059</v>
      </c>
      <c r="EF1228" s="3" cm="1">
        <f t="array" ref="EF12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"#")*(_xlpm.x&lt;&gt;EE1228), _xlpm.x * 10 + _xlpm.d), 0), _xlfn.XLOOKUP(TRUE, ISNUMBER(_xlpm.b), _xlpm.b)))))</f>
        <v>0</v>
      </c>
      <c r="EH1228">
        <v>0</v>
      </c>
    </row>
    <row r="1229" spans="134:138">
      <c r="ED1229">
        <v>580502</v>
      </c>
      <c r="EE1229">
        <v>86059</v>
      </c>
      <c r="EF1229" s="3" cm="1">
        <f t="array" ref="EF12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"#")*(_xlpm.x&lt;&gt;EE1229), _xlpm.x * 10 + _xlpm.d), 0), _xlfn.XLOOKUP(TRUE, ISNUMBER(_xlpm.b), _xlpm.b)))))</f>
        <v>0</v>
      </c>
      <c r="EH1229">
        <v>0</v>
      </c>
    </row>
    <row r="1230" spans="134:138">
      <c r="ED1230">
        <v>580512</v>
      </c>
      <c r="EE1230">
        <v>88059</v>
      </c>
      <c r="EF1230" s="3" cm="1">
        <f t="array" ref="EF12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"#")*(_xlpm.x&lt;&gt;EE1230), _xlpm.x * 10 + _xlpm.d), 0), _xlfn.XLOOKUP(TRUE, ISNUMBER(_xlpm.b), _xlpm.b)))))</f>
        <v>870124</v>
      </c>
      <c r="EH1230">
        <v>870124</v>
      </c>
    </row>
    <row r="1231" spans="134:138">
      <c r="ED1231">
        <v>580522</v>
      </c>
      <c r="EE1231">
        <v>89059</v>
      </c>
      <c r="EF1231" s="3" cm="1">
        <f t="array" ref="EF12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"#")*(_xlpm.x&lt;&gt;EE1231), _xlpm.x * 10 + _xlpm.d), 0), _xlfn.XLOOKUP(TRUE, ISNUMBER(_xlpm.b), _xlpm.b)))))</f>
        <v>0</v>
      </c>
      <c r="EH1231">
        <v>0</v>
      </c>
    </row>
    <row r="1232" spans="134:138">
      <c r="ED1232">
        <v>580532</v>
      </c>
      <c r="EE1232">
        <v>90059</v>
      </c>
      <c r="EF1232" s="3" cm="1">
        <f t="array" ref="EF12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"#")*(_xlpm.x&lt;&gt;EE1232), _xlpm.x * 10 + _xlpm.d), 0), _xlfn.XLOOKUP(TRUE, ISNUMBER(_xlpm.b), _xlpm.b)))))</f>
        <v>0</v>
      </c>
      <c r="EH1232">
        <v>0</v>
      </c>
    </row>
    <row r="1233" spans="134:138">
      <c r="ED1233">
        <v>580542</v>
      </c>
      <c r="EE1233">
        <v>92059</v>
      </c>
      <c r="EF1233" s="3" cm="1">
        <f t="array" ref="EF12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"#")*(_xlpm.x&lt;&gt;EE1233), _xlpm.x * 10 + _xlpm.d), 0), _xlfn.XLOOKUP(TRUE, ISNUMBER(_xlpm.b), _xlpm.b)))))</f>
        <v>670121</v>
      </c>
      <c r="EH1233">
        <v>670121</v>
      </c>
    </row>
    <row r="1234" spans="134:138">
      <c r="ED1234">
        <v>580552</v>
      </c>
      <c r="EE1234">
        <v>93059</v>
      </c>
      <c r="EF1234" s="3" cm="1">
        <f t="array" ref="EF12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"#")*(_xlpm.x&lt;&gt;EE1234), _xlpm.x * 10 + _xlpm.d), 0), _xlfn.XLOOKUP(TRUE, ISNUMBER(_xlpm.b), _xlpm.b)))))</f>
        <v>0</v>
      </c>
      <c r="EH1234">
        <v>0</v>
      </c>
    </row>
    <row r="1235" spans="134:138">
      <c r="ED1235">
        <v>580562</v>
      </c>
      <c r="EE1235">
        <v>95059</v>
      </c>
      <c r="EF1235" s="3" cm="1">
        <f t="array" ref="EF12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"#")*(_xlpm.x&lt;&gt;EE1235), _xlpm.x * 10 + _xlpm.d), 0), _xlfn.XLOOKUP(TRUE, ISNUMBER(_xlpm.b), _xlpm.b)))))</f>
        <v>510503</v>
      </c>
      <c r="EH1235">
        <v>510503</v>
      </c>
    </row>
    <row r="1236" spans="134:138">
      <c r="ED1236">
        <v>580572</v>
      </c>
      <c r="EE1236">
        <v>96059</v>
      </c>
      <c r="EF1236" s="3" cm="1">
        <f t="array" ref="EF12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"#")*(_xlpm.x&lt;&gt;EE1236), _xlpm.x * 10 + _xlpm.d), 0), _xlfn.XLOOKUP(TRUE, ISNUMBER(_xlpm.b), _xlpm.b)))))</f>
        <v>0</v>
      </c>
      <c r="EH1236">
        <v>0</v>
      </c>
    </row>
    <row r="1237" spans="134:138">
      <c r="ED1237">
        <v>580582</v>
      </c>
      <c r="EE1237">
        <v>97059</v>
      </c>
      <c r="EF1237" s="3" cm="1">
        <f t="array" ref="EF12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"#")*(_xlpm.x&lt;&gt;EE1237), _xlpm.x * 10 + _xlpm.d), 0), _xlfn.XLOOKUP(TRUE, ISNUMBER(_xlpm.b), _xlpm.b)))))</f>
        <v>960534</v>
      </c>
      <c r="EH1237">
        <v>960534</v>
      </c>
    </row>
    <row r="1238" spans="134:138">
      <c r="ED1238">
        <v>580592</v>
      </c>
      <c r="EE1238">
        <v>98059</v>
      </c>
      <c r="EF1238" s="3" cm="1">
        <f t="array" ref="EF12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"#")*(_xlpm.x&lt;&gt;EE1238), _xlpm.x * 10 + _xlpm.d), 0), _xlfn.XLOOKUP(TRUE, ISNUMBER(_xlpm.b), _xlpm.b)))))</f>
        <v>0</v>
      </c>
      <c r="EH1238">
        <v>0</v>
      </c>
    </row>
    <row r="1239" spans="134:138">
      <c r="ED1239">
        <v>590593</v>
      </c>
      <c r="EE1239">
        <v>99059</v>
      </c>
      <c r="EF1239" s="3" cm="1">
        <f t="array" ref="EF12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"#")*(_xlpm.x&lt;&gt;EE1239), _xlpm.x * 10 + _xlpm.d), 0), _xlfn.XLOOKUP(TRUE, ISNUMBER(_xlpm.b), _xlpm.b)))))</f>
        <v>0</v>
      </c>
      <c r="EH1239">
        <v>0</v>
      </c>
    </row>
    <row r="1240" spans="134:138">
      <c r="ED1240">
        <v>600593</v>
      </c>
      <c r="EE1240">
        <v>100059</v>
      </c>
      <c r="EF1240" s="3" cm="1">
        <f t="array" ref="EF12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"#")*(_xlpm.x&lt;&gt;EE1240), _xlpm.x * 10 + _xlpm.d), 0), _xlfn.XLOOKUP(TRUE, ISNUMBER(_xlpm.b), _xlpm.b)))))</f>
        <v>0</v>
      </c>
      <c r="EH1240">
        <v>0</v>
      </c>
    </row>
    <row r="1241" spans="134:138">
      <c r="ED1241">
        <v>610593</v>
      </c>
      <c r="EE1241">
        <v>102059</v>
      </c>
      <c r="EF1241" s="3" cm="1">
        <f t="array" ref="EF12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"#")*(_xlpm.x&lt;&gt;EE1241), _xlpm.x * 10 + _xlpm.d), 0), _xlfn.XLOOKUP(TRUE, ISNUMBER(_xlpm.b), _xlpm.b)))))</f>
        <v>710324</v>
      </c>
      <c r="EH1241">
        <v>710324</v>
      </c>
    </row>
    <row r="1242" spans="134:138">
      <c r="ED1242">
        <v>620593</v>
      </c>
      <c r="EE1242">
        <v>103059</v>
      </c>
      <c r="EF1242" s="3" cm="1">
        <f t="array" ref="EF12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"#")*(_xlpm.x&lt;&gt;EE1242), _xlpm.x * 10 + _xlpm.d), 0), _xlfn.XLOOKUP(TRUE, ISNUMBER(_xlpm.b), _xlpm.b)))))</f>
        <v>0</v>
      </c>
      <c r="EH1242">
        <v>0</v>
      </c>
    </row>
    <row r="1243" spans="134:138">
      <c r="ED1243">
        <v>630593</v>
      </c>
      <c r="EE1243">
        <v>103058</v>
      </c>
      <c r="EF1243" s="3" cm="1">
        <f t="array" ref="EF12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"#")*(_xlpm.x&lt;&gt;EE1243), _xlpm.x * 10 + _xlpm.d), 0), _xlfn.XLOOKUP(TRUE, ISNUMBER(_xlpm.b), _xlpm.b)))))</f>
        <v>800733</v>
      </c>
      <c r="EH1243">
        <v>800733</v>
      </c>
    </row>
    <row r="1244" spans="134:138">
      <c r="ED1244">
        <v>640593</v>
      </c>
      <c r="EE1244">
        <v>103057</v>
      </c>
      <c r="EF1244" s="3" cm="1">
        <f t="array" ref="EF12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"#")*(_xlpm.x&lt;&gt;EE1244), _xlpm.x * 10 + _xlpm.d), 0), _xlfn.XLOOKUP(TRUE, ISNUMBER(_xlpm.b), _xlpm.b)))))</f>
        <v>0</v>
      </c>
      <c r="EH1244">
        <v>0</v>
      </c>
    </row>
    <row r="1245" spans="134:138">
      <c r="ED1245">
        <v>650593</v>
      </c>
      <c r="EE1245">
        <v>103056</v>
      </c>
      <c r="EF1245" s="3" cm="1">
        <f t="array" ref="EF12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"#")*(_xlpm.x&lt;&gt;EE1245), _xlpm.x * 10 + _xlpm.d), 0), _xlfn.XLOOKUP(TRUE, ISNUMBER(_xlpm.b), _xlpm.b)))))</f>
        <v>0</v>
      </c>
      <c r="EH1245">
        <v>0</v>
      </c>
    </row>
    <row r="1246" spans="134:138">
      <c r="ED1246">
        <v>660593</v>
      </c>
      <c r="EE1246">
        <v>103055</v>
      </c>
      <c r="EF1246" s="3" cm="1">
        <f t="array" ref="EF12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"#")*(_xlpm.x&lt;&gt;EE1246), _xlpm.x * 10 + _xlpm.d), 0), _xlfn.XLOOKUP(TRUE, ISNUMBER(_xlpm.b), _xlpm.b)))))</f>
        <v>0</v>
      </c>
      <c r="EH1246">
        <v>0</v>
      </c>
    </row>
    <row r="1247" spans="134:138">
      <c r="ED1247">
        <v>670593</v>
      </c>
      <c r="EE1247">
        <v>103054</v>
      </c>
      <c r="EF1247" s="3" cm="1">
        <f t="array" ref="EF12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"#")*(_xlpm.x&lt;&gt;EE1247), _xlpm.x * 10 + _xlpm.d), 0), _xlfn.XLOOKUP(TRUE, ISNUMBER(_xlpm.b), _xlpm.b)))))</f>
        <v>0</v>
      </c>
      <c r="EH1247">
        <v>0</v>
      </c>
    </row>
    <row r="1248" spans="134:138">
      <c r="ED1248">
        <v>680593</v>
      </c>
      <c r="EE1248">
        <v>103053</v>
      </c>
      <c r="EF1248" s="3" cm="1">
        <f t="array" ref="EF12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"#")*(_xlpm.x&lt;&gt;EE1248), _xlpm.x * 10 + _xlpm.d), 0), _xlfn.XLOOKUP(TRUE, ISNUMBER(_xlpm.b), _xlpm.b)))))</f>
        <v>0</v>
      </c>
      <c r="EH1248">
        <v>0</v>
      </c>
    </row>
    <row r="1249" spans="134:138">
      <c r="ED1249">
        <v>690593</v>
      </c>
      <c r="EE1249">
        <v>103052</v>
      </c>
      <c r="EF1249" s="3" cm="1">
        <f t="array" ref="EF12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"#")*(_xlpm.x&lt;&gt;EE1249), _xlpm.x * 10 + _xlpm.d), 0), _xlfn.XLOOKUP(TRUE, ISNUMBER(_xlpm.b), _xlpm.b)))))</f>
        <v>0</v>
      </c>
      <c r="EH1249">
        <v>0</v>
      </c>
    </row>
    <row r="1250" spans="134:138">
      <c r="ED1250">
        <v>700593</v>
      </c>
      <c r="EE1250">
        <v>103051</v>
      </c>
      <c r="EF1250" s="3" cm="1">
        <f t="array" ref="EF12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"#")*(_xlpm.x&lt;&gt;EE1250), _xlpm.x * 10 + _xlpm.d), 0), _xlfn.XLOOKUP(TRUE, ISNUMBER(_xlpm.b), _xlpm.b)))))</f>
        <v>0</v>
      </c>
      <c r="EH1250">
        <v>0</v>
      </c>
    </row>
    <row r="1251" spans="134:138">
      <c r="ED1251">
        <v>710593</v>
      </c>
      <c r="EE1251">
        <v>103050</v>
      </c>
      <c r="EF1251" s="3" cm="1">
        <f t="array" ref="EF12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"#")*(_xlpm.x&lt;&gt;EE1251), _xlpm.x * 10 + _xlpm.d), 0), _xlfn.XLOOKUP(TRUE, ISNUMBER(_xlpm.b), _xlpm.b)))))</f>
        <v>0</v>
      </c>
      <c r="EH1251">
        <v>0</v>
      </c>
    </row>
    <row r="1252" spans="134:138">
      <c r="ED1252">
        <v>720593</v>
      </c>
      <c r="EE1252">
        <v>103049</v>
      </c>
      <c r="EF1252" s="3" cm="1">
        <f t="array" ref="EF12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"#")*(_xlpm.x&lt;&gt;EE1252), _xlpm.x * 10 + _xlpm.d), 0), _xlfn.XLOOKUP(TRUE, ISNUMBER(_xlpm.b), _xlpm.b)))))</f>
        <v>0</v>
      </c>
      <c r="EH1252">
        <v>0</v>
      </c>
    </row>
    <row r="1253" spans="134:138">
      <c r="ED1253">
        <v>730593</v>
      </c>
      <c r="EE1253">
        <v>103048</v>
      </c>
      <c r="EF1253" s="3" cm="1">
        <f t="array" ref="EF12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"#")*(_xlpm.x&lt;&gt;EE1253), _xlpm.x * 10 + _xlpm.d), 0), _xlfn.XLOOKUP(TRUE, ISNUMBER(_xlpm.b), _xlpm.b)))))</f>
        <v>740491</v>
      </c>
      <c r="EH1253">
        <v>740491</v>
      </c>
    </row>
    <row r="1254" spans="134:138">
      <c r="ED1254">
        <v>740593</v>
      </c>
      <c r="EE1254">
        <v>103047</v>
      </c>
      <c r="EF1254" s="3" cm="1">
        <f t="array" ref="EF12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"#")*(_xlpm.x&lt;&gt;EE1254), _xlpm.x * 10 + _xlpm.d), 0), _xlfn.XLOOKUP(TRUE, ISNUMBER(_xlpm.b), _xlpm.b)))))</f>
        <v>0</v>
      </c>
      <c r="EH1254">
        <v>0</v>
      </c>
    </row>
    <row r="1255" spans="134:138">
      <c r="ED1255">
        <v>750593</v>
      </c>
      <c r="EE1255">
        <v>103046</v>
      </c>
      <c r="EF1255" s="3" cm="1">
        <f t="array" ref="EF12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"#")*(_xlpm.x&lt;&gt;EE1255), _xlpm.x * 10 + _xlpm.d), 0), _xlfn.XLOOKUP(TRUE, ISNUMBER(_xlpm.b), _xlpm.b)))))</f>
        <v>0</v>
      </c>
      <c r="EH1255">
        <v>0</v>
      </c>
    </row>
    <row r="1256" spans="134:138">
      <c r="ED1256">
        <v>760593</v>
      </c>
      <c r="EE1256">
        <v>103045</v>
      </c>
      <c r="EF1256" s="3" cm="1">
        <f t="array" ref="EF12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"#")*(_xlpm.x&lt;&gt;EE1256), _xlpm.x * 10 + _xlpm.d), 0), _xlfn.XLOOKUP(TRUE, ISNUMBER(_xlpm.b), _xlpm.b)))))</f>
        <v>0</v>
      </c>
      <c r="EH1256">
        <v>0</v>
      </c>
    </row>
    <row r="1257" spans="134:138">
      <c r="ED1257">
        <v>770593</v>
      </c>
      <c r="EE1257">
        <v>103044</v>
      </c>
      <c r="EF1257" s="3" cm="1">
        <f t="array" ref="EF12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"#")*(_xlpm.x&lt;&gt;EE1257), _xlpm.x * 10 + _xlpm.d), 0), _xlfn.XLOOKUP(TRUE, ISNUMBER(_xlpm.b), _xlpm.b)))))</f>
        <v>0</v>
      </c>
      <c r="EH1257">
        <v>0</v>
      </c>
    </row>
    <row r="1258" spans="134:138">
      <c r="ED1258">
        <v>780593</v>
      </c>
      <c r="EE1258">
        <v>103043</v>
      </c>
      <c r="EF1258" s="3" cm="1">
        <f t="array" ref="EF12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"#")*(_xlpm.x&lt;&gt;EE1258), _xlpm.x * 10 + _xlpm.d), 0), _xlfn.XLOOKUP(TRUE, ISNUMBER(_xlpm.b), _xlpm.b)))))</f>
        <v>0</v>
      </c>
      <c r="EH1258">
        <v>0</v>
      </c>
    </row>
    <row r="1259" spans="134:138">
      <c r="ED1259">
        <v>790593</v>
      </c>
      <c r="EE1259">
        <v>103042</v>
      </c>
      <c r="EF1259" s="3" cm="1">
        <f t="array" ref="EF12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"#")*(_xlpm.x&lt;&gt;EE1259), _xlpm.x * 10 + _xlpm.d), 0), _xlfn.XLOOKUP(TRUE, ISNUMBER(_xlpm.b), _xlpm.b)))))</f>
        <v>0</v>
      </c>
      <c r="EH1259">
        <v>0</v>
      </c>
    </row>
    <row r="1260" spans="134:138">
      <c r="ED1260">
        <v>800593</v>
      </c>
      <c r="EE1260">
        <v>103041</v>
      </c>
      <c r="EF1260" s="3" cm="1">
        <f t="array" ref="EF12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"#")*(_xlpm.x&lt;&gt;EE1260), _xlpm.x * 10 + _xlpm.d), 0), _xlfn.XLOOKUP(TRUE, ISNUMBER(_xlpm.b), _xlpm.b)))))</f>
        <v>0</v>
      </c>
      <c r="EH1260">
        <v>0</v>
      </c>
    </row>
    <row r="1261" spans="134:138">
      <c r="ED1261">
        <v>810593</v>
      </c>
      <c r="EE1261">
        <v>103039</v>
      </c>
      <c r="EF1261" s="3" cm="1">
        <f t="array" ref="EF12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"#")*(_xlpm.x&lt;&gt;EE1261), _xlpm.x * 10 + _xlpm.d), 0), _xlfn.XLOOKUP(TRUE, ISNUMBER(_xlpm.b), _xlpm.b)))))</f>
        <v>610422</v>
      </c>
      <c r="EH1261">
        <v>610422</v>
      </c>
    </row>
    <row r="1262" spans="134:138">
      <c r="ED1262">
        <v>820593</v>
      </c>
      <c r="EE1262">
        <v>103038</v>
      </c>
      <c r="EF1262" s="3" cm="1">
        <f t="array" ref="EF12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"#")*(_xlpm.x&lt;&gt;EE1262), _xlpm.x * 10 + _xlpm.d), 0), _xlfn.XLOOKUP(TRUE, ISNUMBER(_xlpm.b), _xlpm.b)))))</f>
        <v>0</v>
      </c>
      <c r="EH1262">
        <v>0</v>
      </c>
    </row>
    <row r="1263" spans="134:138">
      <c r="ED1263">
        <v>830593</v>
      </c>
      <c r="EE1263">
        <v>103037</v>
      </c>
      <c r="EF1263" s="3" cm="1">
        <f t="array" ref="EF12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"#")*(_xlpm.x&lt;&gt;EE1263), _xlpm.x * 10 + _xlpm.d), 0), _xlfn.XLOOKUP(TRUE, ISNUMBER(_xlpm.b), _xlpm.b)))))</f>
        <v>570503</v>
      </c>
      <c r="EH1263">
        <v>570503</v>
      </c>
    </row>
    <row r="1264" spans="134:138">
      <c r="ED1264">
        <v>840593</v>
      </c>
      <c r="EE1264">
        <v>103036</v>
      </c>
      <c r="EF1264" s="3" cm="1">
        <f t="array" ref="EF12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"#")*(_xlpm.x&lt;&gt;EE1264), _xlpm.x * 10 + _xlpm.d), 0), _xlfn.XLOOKUP(TRUE, ISNUMBER(_xlpm.b), _xlpm.b)))))</f>
        <v>1030564</v>
      </c>
      <c r="EH1264">
        <v>1030564</v>
      </c>
    </row>
    <row r="1265" spans="134:138">
      <c r="ED1265">
        <v>850593</v>
      </c>
      <c r="EE1265">
        <v>103035</v>
      </c>
      <c r="EF1265" s="3" cm="1">
        <f t="array" ref="EF12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"#")*(_xlpm.x&lt;&gt;EE1265), _xlpm.x * 10 + _xlpm.d), 0), _xlfn.XLOOKUP(TRUE, ISNUMBER(_xlpm.b), _xlpm.b)))))</f>
        <v>1020592</v>
      </c>
      <c r="EH1265">
        <v>1020592</v>
      </c>
    </row>
    <row r="1266" spans="134:138">
      <c r="ED1266">
        <v>860593</v>
      </c>
      <c r="EE1266">
        <v>103034</v>
      </c>
      <c r="EF1266" s="3" cm="1">
        <f t="array" ref="EF12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"#")*(_xlpm.x&lt;&gt;EE1266), _xlpm.x * 10 + _xlpm.d), 0), _xlfn.XLOOKUP(TRUE, ISNUMBER(_xlpm.b), _xlpm.b)))))</f>
        <v>0</v>
      </c>
      <c r="EH1266">
        <v>0</v>
      </c>
    </row>
    <row r="1267" spans="134:138">
      <c r="ED1267">
        <v>870593</v>
      </c>
      <c r="EE1267">
        <v>103033</v>
      </c>
      <c r="EF1267" s="3" cm="1">
        <f t="array" ref="EF12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"#")*(_xlpm.x&lt;&gt;EE1267), _xlpm.x * 10 + _xlpm.d), 0), _xlfn.XLOOKUP(TRUE, ISNUMBER(_xlpm.b), _xlpm.b)))))</f>
        <v>0</v>
      </c>
      <c r="EH1267">
        <v>0</v>
      </c>
    </row>
    <row r="1268" spans="134:138">
      <c r="ED1268">
        <v>880593</v>
      </c>
      <c r="EE1268">
        <v>103032</v>
      </c>
      <c r="EF1268" s="3" cm="1">
        <f t="array" ref="EF12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"#")*(_xlpm.x&lt;&gt;EE1268), _xlpm.x * 10 + _xlpm.d), 0), _xlfn.XLOOKUP(TRUE, ISNUMBER(_xlpm.b), _xlpm.b)))))</f>
        <v>0</v>
      </c>
      <c r="EH1268">
        <v>0</v>
      </c>
    </row>
    <row r="1269" spans="134:138">
      <c r="ED1269">
        <v>890593</v>
      </c>
      <c r="EE1269">
        <v>103031</v>
      </c>
      <c r="EF1269" s="3" cm="1">
        <f t="array" ref="EF12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"#")*(_xlpm.x&lt;&gt;EE1269), _xlpm.x * 10 + _xlpm.d), 0), _xlfn.XLOOKUP(TRUE, ISNUMBER(_xlpm.b), _xlpm.b)))))</f>
        <v>0</v>
      </c>
      <c r="EH1269">
        <v>0</v>
      </c>
    </row>
    <row r="1270" spans="134:138">
      <c r="ED1270">
        <v>900593</v>
      </c>
      <c r="EE1270">
        <v>103030</v>
      </c>
      <c r="EF1270" s="3" cm="1">
        <f t="array" ref="EF12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"#")*(_xlpm.x&lt;&gt;EE1270), _xlpm.x * 10 + _xlpm.d), 0), _xlfn.XLOOKUP(TRUE, ISNUMBER(_xlpm.b), _xlpm.b)))))</f>
        <v>0</v>
      </c>
      <c r="EH1270">
        <v>0</v>
      </c>
    </row>
    <row r="1271" spans="134:138">
      <c r="ED1271">
        <v>910593</v>
      </c>
      <c r="EE1271">
        <v>103029</v>
      </c>
      <c r="EF1271" s="3" cm="1">
        <f t="array" ref="EF12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"#")*(_xlpm.x&lt;&gt;EE1271), _xlpm.x * 10 + _xlpm.d), 0), _xlfn.XLOOKUP(TRUE, ISNUMBER(_xlpm.b), _xlpm.b)))))</f>
        <v>660993</v>
      </c>
      <c r="EH1271">
        <v>660993</v>
      </c>
    </row>
    <row r="1272" spans="134:138">
      <c r="ED1272">
        <v>920593</v>
      </c>
      <c r="EE1272">
        <v>103028</v>
      </c>
      <c r="EF1272" s="3" cm="1">
        <f t="array" ref="EF12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"#")*(_xlpm.x&lt;&gt;EE1272), _xlpm.x * 10 + _xlpm.d), 0), _xlfn.XLOOKUP(TRUE, ISNUMBER(_xlpm.b), _xlpm.b)))))</f>
        <v>720593</v>
      </c>
      <c r="EH1272">
        <v>720593</v>
      </c>
    </row>
    <row r="1273" spans="134:138">
      <c r="ED1273">
        <v>930593</v>
      </c>
      <c r="EE1273">
        <v>103027</v>
      </c>
      <c r="EF1273" s="3" cm="1">
        <f t="array" ref="EF12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"#")*(_xlpm.x&lt;&gt;EE1273), _xlpm.x * 10 + _xlpm.d), 0), _xlfn.XLOOKUP(TRUE, ISNUMBER(_xlpm.b), _xlpm.b)))))</f>
        <v>0</v>
      </c>
      <c r="EH1273">
        <v>0</v>
      </c>
    </row>
    <row r="1274" spans="134:138">
      <c r="ED1274">
        <v>940593</v>
      </c>
      <c r="EE1274">
        <v>103026</v>
      </c>
      <c r="EF1274" s="3" cm="1">
        <f t="array" ref="EF12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"#")*(_xlpm.x&lt;&gt;EE1274), _xlpm.x * 10 + _xlpm.d), 0), _xlfn.XLOOKUP(TRUE, ISNUMBER(_xlpm.b), _xlpm.b)))))</f>
        <v>0</v>
      </c>
      <c r="EH1274">
        <v>0</v>
      </c>
    </row>
    <row r="1275" spans="134:138">
      <c r="ED1275">
        <v>950593</v>
      </c>
      <c r="EE1275">
        <v>103025</v>
      </c>
      <c r="EF1275" s="3" cm="1">
        <f t="array" ref="EF12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"#")*(_xlpm.x&lt;&gt;EE1275), _xlpm.x * 10 + _xlpm.d), 0), _xlfn.XLOOKUP(TRUE, ISNUMBER(_xlpm.b), _xlpm.b)))))</f>
        <v>0</v>
      </c>
      <c r="EH1275">
        <v>0</v>
      </c>
    </row>
    <row r="1276" spans="134:138">
      <c r="ED1276">
        <v>960593</v>
      </c>
      <c r="EE1276">
        <v>102025</v>
      </c>
      <c r="EF1276" s="3" cm="1">
        <f t="array" ref="EF12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"#")*(_xlpm.x&lt;&gt;EE1276), _xlpm.x * 10 + _xlpm.d), 0), _xlfn.XLOOKUP(TRUE, ISNUMBER(_xlpm.b), _xlpm.b)))))</f>
        <v>0</v>
      </c>
      <c r="EH1276">
        <v>0</v>
      </c>
    </row>
    <row r="1277" spans="134:138">
      <c r="ED1277">
        <v>970593</v>
      </c>
      <c r="EE1277">
        <v>101025</v>
      </c>
      <c r="EF1277" s="3" cm="1">
        <f t="array" ref="EF12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"#")*(_xlpm.x&lt;&gt;EE1277), _xlpm.x * 10 + _xlpm.d), 0), _xlfn.XLOOKUP(TRUE, ISNUMBER(_xlpm.b), _xlpm.b)))))</f>
        <v>870324</v>
      </c>
      <c r="EH1277">
        <v>870324</v>
      </c>
    </row>
    <row r="1278" spans="134:138">
      <c r="ED1278">
        <v>980593</v>
      </c>
      <c r="EE1278">
        <v>100025</v>
      </c>
      <c r="EF1278" s="3" cm="1">
        <f t="array" ref="EF12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"#")*(_xlpm.x&lt;&gt;EE1278), _xlpm.x * 10 + _xlpm.d), 0), _xlfn.XLOOKUP(TRUE, ISNUMBER(_xlpm.b), _xlpm.b)))))</f>
        <v>0</v>
      </c>
      <c r="EH1278">
        <v>0</v>
      </c>
    </row>
    <row r="1279" spans="134:138">
      <c r="ED1279">
        <v>990593</v>
      </c>
      <c r="EE1279">
        <v>99025</v>
      </c>
      <c r="EF1279" s="3" cm="1">
        <f t="array" ref="EF12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"#")*(_xlpm.x&lt;&gt;EE1279), _xlpm.x * 10 + _xlpm.d), 0), _xlfn.XLOOKUP(TRUE, ISNUMBER(_xlpm.b), _xlpm.b)))))</f>
        <v>0</v>
      </c>
      <c r="EH1279">
        <v>0</v>
      </c>
    </row>
    <row r="1280" spans="134:138">
      <c r="ED1280">
        <v>1000593</v>
      </c>
      <c r="EE1280">
        <v>98025</v>
      </c>
      <c r="EF1280" s="3" cm="1">
        <f t="array" ref="EF12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"#")*(_xlpm.x&lt;&gt;EE1280), _xlpm.x * 10 + _xlpm.d), 0), _xlfn.XLOOKUP(TRUE, ISNUMBER(_xlpm.b), _xlpm.b)))))</f>
        <v>0</v>
      </c>
      <c r="EH1280">
        <v>0</v>
      </c>
    </row>
    <row r="1281" spans="134:138">
      <c r="ED1281">
        <v>1010593</v>
      </c>
      <c r="EE1281">
        <v>97025</v>
      </c>
      <c r="EF1281" s="3" cm="1">
        <f t="array" ref="EF12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"#")*(_xlpm.x&lt;&gt;EE1281), _xlpm.x * 10 + _xlpm.d), 0), _xlfn.XLOOKUP(TRUE, ISNUMBER(_xlpm.b), _xlpm.b)))))</f>
        <v>0</v>
      </c>
      <c r="EH1281">
        <v>0</v>
      </c>
    </row>
    <row r="1282" spans="134:138">
      <c r="ED1282">
        <v>1020593</v>
      </c>
      <c r="EE1282">
        <v>96025</v>
      </c>
      <c r="EF1282" s="3" cm="1">
        <f t="array" ref="EF12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"#")*(_xlpm.x&lt;&gt;EE1282), _xlpm.x * 10 + _xlpm.d), 0), _xlfn.XLOOKUP(TRUE, ISNUMBER(_xlpm.b), _xlpm.b)))))</f>
        <v>0</v>
      </c>
      <c r="EH1282">
        <v>0</v>
      </c>
    </row>
    <row r="1283" spans="134:138">
      <c r="ED1283">
        <v>1030593</v>
      </c>
      <c r="EE1283">
        <v>95025</v>
      </c>
      <c r="EF1283" s="3" cm="1">
        <f t="array" ref="EF12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"#")*(_xlpm.x&lt;&gt;EE1283), _xlpm.x * 10 + _xlpm.d), 0), _xlfn.XLOOKUP(TRUE, ISNUMBER(_xlpm.b), _xlpm.b)))))</f>
        <v>0</v>
      </c>
      <c r="EH1283">
        <v>0</v>
      </c>
    </row>
    <row r="1284" spans="134:138">
      <c r="ED1284">
        <v>1030584</v>
      </c>
      <c r="EE1284">
        <v>94025</v>
      </c>
      <c r="EF1284" s="3" cm="1">
        <f t="array" ref="EF12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"#")*(_xlpm.x&lt;&gt;EE1284), _xlpm.x * 10 + _xlpm.d), 0), _xlfn.XLOOKUP(TRUE, ISNUMBER(_xlpm.b), _xlpm.b)))))</f>
        <v>0</v>
      </c>
      <c r="EH1284">
        <v>0</v>
      </c>
    </row>
    <row r="1285" spans="134:138">
      <c r="ED1285">
        <v>1030574</v>
      </c>
      <c r="EE1285">
        <v>93025</v>
      </c>
      <c r="EF1285" s="3" cm="1">
        <f t="array" ref="EF12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"#")*(_xlpm.x&lt;&gt;EE1285), _xlpm.x * 10 + _xlpm.d), 0), _xlfn.XLOOKUP(TRUE, ISNUMBER(_xlpm.b), _xlpm.b)))))</f>
        <v>0</v>
      </c>
      <c r="EH1285">
        <v>0</v>
      </c>
    </row>
    <row r="1286" spans="134:138">
      <c r="ED1286">
        <v>1030564</v>
      </c>
      <c r="EE1286">
        <v>92025</v>
      </c>
      <c r="EF1286" s="3" cm="1">
        <f t="array" ref="EF12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"#")*(_xlpm.x&lt;&gt;EE1286), _xlpm.x * 10 + _xlpm.d), 0), _xlfn.XLOOKUP(TRUE, ISNUMBER(_xlpm.b), _xlpm.b)))))</f>
        <v>0</v>
      </c>
      <c r="EH1286">
        <v>0</v>
      </c>
    </row>
    <row r="1287" spans="134:138">
      <c r="ED1287">
        <v>1030554</v>
      </c>
      <c r="EE1287">
        <v>91025</v>
      </c>
      <c r="EF1287" s="3" cm="1">
        <f t="array" ref="EF12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"#")*(_xlpm.x&lt;&gt;EE1287), _xlpm.x * 10 + _xlpm.d), 0), _xlfn.XLOOKUP(TRUE, ISNUMBER(_xlpm.b), _xlpm.b)))))</f>
        <v>0</v>
      </c>
      <c r="EH1287">
        <v>0</v>
      </c>
    </row>
    <row r="1288" spans="134:138">
      <c r="ED1288">
        <v>1030544</v>
      </c>
      <c r="EE1288">
        <v>90025</v>
      </c>
      <c r="EF1288" s="3" cm="1">
        <f t="array" ref="EF12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"#")*(_xlpm.x&lt;&gt;EE1288), _xlpm.x * 10 + _xlpm.d), 0), _xlfn.XLOOKUP(TRUE, ISNUMBER(_xlpm.b), _xlpm.b)))))</f>
        <v>0</v>
      </c>
      <c r="EH1288">
        <v>0</v>
      </c>
    </row>
    <row r="1289" spans="134:138">
      <c r="ED1289">
        <v>1030534</v>
      </c>
      <c r="EE1289">
        <v>89025</v>
      </c>
      <c r="EF1289" s="3" cm="1">
        <f t="array" ref="EF12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"#")*(_xlpm.x&lt;&gt;EE1289), _xlpm.x * 10 + _xlpm.d), 0), _xlfn.XLOOKUP(TRUE, ISNUMBER(_xlpm.b), _xlpm.b)))))</f>
        <v>0</v>
      </c>
      <c r="EH1289">
        <v>0</v>
      </c>
    </row>
    <row r="1290" spans="134:138">
      <c r="ED1290">
        <v>1030524</v>
      </c>
      <c r="EE1290">
        <v>88025</v>
      </c>
      <c r="EF1290" s="3" cm="1">
        <f t="array" ref="EF12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"#")*(_xlpm.x&lt;&gt;EE1290), _xlpm.x * 10 + _xlpm.d), 0), _xlfn.XLOOKUP(TRUE, ISNUMBER(_xlpm.b), _xlpm.b)))))</f>
        <v>0</v>
      </c>
      <c r="EH1290">
        <v>0</v>
      </c>
    </row>
    <row r="1291" spans="134:138">
      <c r="ED1291">
        <v>1030514</v>
      </c>
      <c r="EE1291">
        <v>86025</v>
      </c>
      <c r="EF1291" s="3" cm="1">
        <f t="array" ref="EF12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"#")*(_xlpm.x&lt;&gt;EE1291), _xlpm.x * 10 + _xlpm.d), 0), _xlfn.XLOOKUP(TRUE, ISNUMBER(_xlpm.b), _xlpm.b)))))</f>
        <v>0</v>
      </c>
      <c r="EH1291">
        <v>0</v>
      </c>
    </row>
    <row r="1292" spans="134:138">
      <c r="ED1292">
        <v>1030504</v>
      </c>
      <c r="EE1292">
        <v>85025</v>
      </c>
      <c r="EF1292" s="3" cm="1">
        <f t="array" ref="EF12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"#")*(_xlpm.x&lt;&gt;EE1292), _xlpm.x * 10 + _xlpm.d), 0), _xlfn.XLOOKUP(TRUE, ISNUMBER(_xlpm.b), _xlpm.b)))))</f>
        <v>0</v>
      </c>
      <c r="EH1292">
        <v>0</v>
      </c>
    </row>
    <row r="1293" spans="134:138">
      <c r="ED1293">
        <v>1030494</v>
      </c>
      <c r="EE1293">
        <v>84025</v>
      </c>
      <c r="EF1293" s="3" cm="1">
        <f t="array" ref="EF12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"#")*(_xlpm.x&lt;&gt;EE1293), _xlpm.x * 10 + _xlpm.d), 0), _xlfn.XLOOKUP(TRUE, ISNUMBER(_xlpm.b), _xlpm.b)))))</f>
        <v>0</v>
      </c>
      <c r="EH1293">
        <v>0</v>
      </c>
    </row>
    <row r="1294" spans="134:138">
      <c r="ED1294">
        <v>1030484</v>
      </c>
      <c r="EE1294">
        <v>83025</v>
      </c>
      <c r="EF1294" s="3" cm="1">
        <f t="array" ref="EF12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"#")*(_xlpm.x&lt;&gt;EE1294), _xlpm.x * 10 + _xlpm.d), 0), _xlfn.XLOOKUP(TRUE, ISNUMBER(_xlpm.b), _xlpm.b)))))</f>
        <v>0</v>
      </c>
      <c r="EH1294">
        <v>0</v>
      </c>
    </row>
    <row r="1295" spans="134:138">
      <c r="ED1295">
        <v>1030474</v>
      </c>
      <c r="EE1295">
        <v>82025</v>
      </c>
      <c r="EF1295" s="3" cm="1">
        <f t="array" ref="EF12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"#")*(_xlpm.x&lt;&gt;EE1295), _xlpm.x * 10 + _xlpm.d), 0), _xlfn.XLOOKUP(TRUE, ISNUMBER(_xlpm.b), _xlpm.b)))))</f>
        <v>830302</v>
      </c>
      <c r="EH1295">
        <v>830302</v>
      </c>
    </row>
    <row r="1296" spans="134:138">
      <c r="ED1296">
        <v>1030464</v>
      </c>
      <c r="EE1296">
        <v>82026</v>
      </c>
      <c r="EF1296" s="3" cm="1">
        <f t="array" ref="EF12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"#")*(_xlpm.x&lt;&gt;EE1296), _xlpm.x * 10 + _xlpm.d), 0), _xlfn.XLOOKUP(TRUE, ISNUMBER(_xlpm.b), _xlpm.b)))))</f>
        <v>0</v>
      </c>
      <c r="EH1296">
        <v>0</v>
      </c>
    </row>
    <row r="1297" spans="134:138">
      <c r="ED1297">
        <v>1030454</v>
      </c>
      <c r="EE1297">
        <v>82027</v>
      </c>
      <c r="EF1297" s="3" cm="1">
        <f t="array" ref="EF12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"#")*(_xlpm.x&lt;&gt;EE1297), _xlpm.x * 10 + _xlpm.d), 0), _xlfn.XLOOKUP(TRUE, ISNUMBER(_xlpm.b), _xlpm.b)))))</f>
        <v>0</v>
      </c>
      <c r="EH1297">
        <v>0</v>
      </c>
    </row>
    <row r="1298" spans="134:138">
      <c r="ED1298">
        <v>1030444</v>
      </c>
      <c r="EE1298">
        <v>82028</v>
      </c>
      <c r="EF1298" s="3" cm="1">
        <f t="array" ref="EF12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"#")*(_xlpm.x&lt;&gt;EE1298), _xlpm.x * 10 + _xlpm.d), 0), _xlfn.XLOOKUP(TRUE, ISNUMBER(_xlpm.b), _xlpm.b)))))</f>
        <v>910744</v>
      </c>
      <c r="EH1298">
        <v>910744</v>
      </c>
    </row>
    <row r="1299" spans="134:138">
      <c r="ED1299">
        <v>1030434</v>
      </c>
      <c r="EE1299">
        <v>82029</v>
      </c>
      <c r="EF1299" s="3" cm="1">
        <f t="array" ref="EF12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"#")*(_xlpm.x&lt;&gt;EE1299), _xlpm.x * 10 + _xlpm.d), 0), _xlfn.XLOOKUP(TRUE, ISNUMBER(_xlpm.b), _xlpm.b)))))</f>
        <v>0</v>
      </c>
      <c r="EH1299">
        <v>0</v>
      </c>
    </row>
    <row r="1300" spans="134:138">
      <c r="ED1300">
        <v>1030424</v>
      </c>
      <c r="EE1300">
        <v>82030</v>
      </c>
      <c r="EF1300" s="3" cm="1">
        <f t="array" ref="EF13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"#")*(_xlpm.x&lt;&gt;EE1300), _xlpm.x * 10 + _xlpm.d), 0), _xlfn.XLOOKUP(TRUE, ISNUMBER(_xlpm.b), _xlpm.b)))))</f>
        <v>0</v>
      </c>
      <c r="EH1300">
        <v>0</v>
      </c>
    </row>
    <row r="1301" spans="134:138">
      <c r="ED1301">
        <v>1030414</v>
      </c>
      <c r="EE1301">
        <v>82031</v>
      </c>
      <c r="EF1301" s="3" cm="1">
        <f t="array" ref="EF13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"#")*(_xlpm.x&lt;&gt;EE1301), _xlpm.x * 10 + _xlpm.d), 0), _xlfn.XLOOKUP(TRUE, ISNUMBER(_xlpm.b), _xlpm.b)))))</f>
        <v>820292</v>
      </c>
      <c r="EH1301">
        <v>820292</v>
      </c>
    </row>
    <row r="1302" spans="134:138">
      <c r="ED1302">
        <v>1030404</v>
      </c>
      <c r="EE1302">
        <v>82032</v>
      </c>
      <c r="EF1302" s="3" cm="1">
        <f t="array" ref="EF13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"#")*(_xlpm.x&lt;&gt;EE1302), _xlpm.x * 10 + _xlpm.d), 0), _xlfn.XLOOKUP(TRUE, ISNUMBER(_xlpm.b), _xlpm.b)))))</f>
        <v>0</v>
      </c>
      <c r="EH1302">
        <v>0</v>
      </c>
    </row>
    <row r="1303" spans="134:138">
      <c r="ED1303">
        <v>1030394</v>
      </c>
      <c r="EE1303">
        <v>82033</v>
      </c>
      <c r="EF1303" s="3" cm="1">
        <f t="array" ref="EF13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"#")*(_xlpm.x&lt;&gt;EE1303), _xlpm.x * 10 + _xlpm.d), 0), _xlfn.XLOOKUP(TRUE, ISNUMBER(_xlpm.b), _xlpm.b)))))</f>
        <v>0</v>
      </c>
      <c r="EH1303">
        <v>0</v>
      </c>
    </row>
    <row r="1304" spans="134:138">
      <c r="ED1304">
        <v>1030384</v>
      </c>
      <c r="EE1304">
        <v>82034</v>
      </c>
      <c r="EF1304" s="3" cm="1">
        <f t="array" ref="EF13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"#")*(_xlpm.x&lt;&gt;EE1304), _xlpm.x * 10 + _xlpm.d), 0), _xlfn.XLOOKUP(TRUE, ISNUMBER(_xlpm.b), _xlpm.b)))))</f>
        <v>0</v>
      </c>
      <c r="EH1304">
        <v>0</v>
      </c>
    </row>
    <row r="1305" spans="134:138">
      <c r="ED1305">
        <v>1030374</v>
      </c>
      <c r="EE1305">
        <v>82035</v>
      </c>
      <c r="EF1305" s="3" cm="1">
        <f t="array" ref="EF13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"#")*(_xlpm.x&lt;&gt;EE1305), _xlpm.x * 10 + _xlpm.d), 0), _xlfn.XLOOKUP(TRUE, ISNUMBER(_xlpm.b), _xlpm.b)))))</f>
        <v>580392</v>
      </c>
      <c r="EH1305">
        <v>580392</v>
      </c>
    </row>
    <row r="1306" spans="134:138">
      <c r="ED1306">
        <v>1030364</v>
      </c>
      <c r="EE1306">
        <v>82036</v>
      </c>
      <c r="EF1306" s="3" cm="1">
        <f t="array" ref="EF13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"#")*(_xlpm.x&lt;&gt;EE1306), _xlpm.x * 10 + _xlpm.d), 0), _xlfn.XLOOKUP(TRUE, ISNUMBER(_xlpm.b), _xlpm.b)))))</f>
        <v>0</v>
      </c>
      <c r="EH1306">
        <v>0</v>
      </c>
    </row>
    <row r="1307" spans="134:138">
      <c r="ED1307">
        <v>1030354</v>
      </c>
      <c r="EE1307">
        <v>82037</v>
      </c>
      <c r="EF1307" s="3" cm="1">
        <f t="array" ref="EF13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"#")*(_xlpm.x&lt;&gt;EE1307), _xlpm.x * 10 + _xlpm.d), 0), _xlfn.XLOOKUP(TRUE, ISNUMBER(_xlpm.b), _xlpm.b)))))</f>
        <v>0</v>
      </c>
      <c r="EH1307">
        <v>0</v>
      </c>
    </row>
    <row r="1308" spans="134:138">
      <c r="ED1308">
        <v>1030344</v>
      </c>
      <c r="EE1308">
        <v>82039</v>
      </c>
      <c r="EF1308" s="3" cm="1">
        <f t="array" ref="EF13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"#")*(_xlpm.x&lt;&gt;EE1308), _xlpm.x * 10 + _xlpm.d), 0), _xlfn.XLOOKUP(TRUE, ISNUMBER(_xlpm.b), _xlpm.b)))))</f>
        <v>0</v>
      </c>
      <c r="EH1308">
        <v>0</v>
      </c>
    </row>
    <row r="1309" spans="134:138">
      <c r="ED1309">
        <v>1030334</v>
      </c>
      <c r="EE1309">
        <v>82041</v>
      </c>
      <c r="EF1309" s="3" cm="1">
        <f t="array" ref="EF13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"#")*(_xlpm.x&lt;&gt;EE1309), _xlpm.x * 10 + _xlpm.d), 0), _xlfn.XLOOKUP(TRUE, ISNUMBER(_xlpm.b), _xlpm.b)))))</f>
        <v>0</v>
      </c>
      <c r="EH1309">
        <v>0</v>
      </c>
    </row>
    <row r="1310" spans="134:138">
      <c r="ED1310">
        <v>1030324</v>
      </c>
      <c r="EE1310">
        <v>82042</v>
      </c>
      <c r="EF1310" s="3" cm="1">
        <f t="array" ref="EF13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"#")*(_xlpm.x&lt;&gt;EE1310), _xlpm.x * 10 + _xlpm.d), 0), _xlfn.XLOOKUP(TRUE, ISNUMBER(_xlpm.b), _xlpm.b)))))</f>
        <v>0</v>
      </c>
      <c r="EH1310">
        <v>0</v>
      </c>
    </row>
    <row r="1311" spans="134:138">
      <c r="ED1311">
        <v>1030314</v>
      </c>
      <c r="EE1311">
        <v>82043</v>
      </c>
      <c r="EF1311" s="3" cm="1">
        <f t="array" ref="EF13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"#")*(_xlpm.x&lt;&gt;EE1311), _xlpm.x * 10 + _xlpm.d), 0), _xlfn.XLOOKUP(TRUE, ISNUMBER(_xlpm.b), _xlpm.b)))))</f>
        <v>870124</v>
      </c>
      <c r="EH1311">
        <v>870124</v>
      </c>
    </row>
    <row r="1312" spans="134:138">
      <c r="ED1312">
        <v>1030304</v>
      </c>
      <c r="EE1312">
        <v>82044</v>
      </c>
      <c r="EF1312" s="3" cm="1">
        <f t="array" ref="EF13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"#")*(_xlpm.x&lt;&gt;EE1312), _xlpm.x * 10 + _xlpm.d), 0), _xlfn.XLOOKUP(TRUE, ISNUMBER(_xlpm.b), _xlpm.b)))))</f>
        <v>0</v>
      </c>
      <c r="EH1312">
        <v>0</v>
      </c>
    </row>
    <row r="1313" spans="134:138">
      <c r="ED1313">
        <v>1030294</v>
      </c>
      <c r="EE1313">
        <v>82045</v>
      </c>
      <c r="EF1313" s="3" cm="1">
        <f t="array" ref="EF13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"#")*(_xlpm.x&lt;&gt;EE1313), _xlpm.x * 10 + _xlpm.d), 0), _xlfn.XLOOKUP(TRUE, ISNUMBER(_xlpm.b), _xlpm.b)))))</f>
        <v>1190443</v>
      </c>
      <c r="EH1313">
        <v>1190443</v>
      </c>
    </row>
    <row r="1314" spans="134:138">
      <c r="ED1314">
        <v>1030284</v>
      </c>
      <c r="EE1314">
        <v>82046</v>
      </c>
      <c r="EF1314" s="3" cm="1">
        <f t="array" ref="EF13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"#")*(_xlpm.x&lt;&gt;EE1314), _xlpm.x * 10 + _xlpm.d), 0), _xlfn.XLOOKUP(TRUE, ISNUMBER(_xlpm.b), _xlpm.b)))))</f>
        <v>600491</v>
      </c>
      <c r="EH1314">
        <v>600491</v>
      </c>
    </row>
    <row r="1315" spans="134:138">
      <c r="ED1315">
        <v>1030274</v>
      </c>
      <c r="EE1315">
        <v>82047</v>
      </c>
      <c r="EF1315" s="3" cm="1">
        <f t="array" ref="EF13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"#")*(_xlpm.x&lt;&gt;EE1315), _xlpm.x * 10 + _xlpm.d), 0), _xlfn.XLOOKUP(TRUE, ISNUMBER(_xlpm.b), _xlpm.b)))))</f>
        <v>0</v>
      </c>
      <c r="EH1315">
        <v>0</v>
      </c>
    </row>
    <row r="1316" spans="134:138">
      <c r="ED1316">
        <v>1030264</v>
      </c>
      <c r="EE1316">
        <v>82048</v>
      </c>
      <c r="EF1316" s="3" cm="1">
        <f t="array" ref="EF13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"#")*(_xlpm.x&lt;&gt;EE1316), _xlpm.x * 10 + _xlpm.d), 0), _xlfn.XLOOKUP(TRUE, ISNUMBER(_xlpm.b), _xlpm.b)))))</f>
        <v>0</v>
      </c>
      <c r="EH1316">
        <v>0</v>
      </c>
    </row>
    <row r="1317" spans="134:138">
      <c r="ED1317">
        <v>1030254</v>
      </c>
      <c r="EE1317">
        <v>82050</v>
      </c>
      <c r="EF1317" s="3" cm="1">
        <f t="array" ref="EF13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"#")*(_xlpm.x&lt;&gt;EE1317), _xlpm.x * 10 + _xlpm.d), 0), _xlfn.XLOOKUP(TRUE, ISNUMBER(_xlpm.b), _xlpm.b)))))</f>
        <v>0</v>
      </c>
      <c r="EH1317">
        <v>0</v>
      </c>
    </row>
    <row r="1318" spans="134:138">
      <c r="ED1318">
        <v>1020251</v>
      </c>
      <c r="EE1318">
        <v>82052</v>
      </c>
      <c r="EF1318" s="3" cm="1">
        <f t="array" ref="EF13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"#")*(_xlpm.x&lt;&gt;EE1318), _xlpm.x * 10 + _xlpm.d), 0), _xlfn.XLOOKUP(TRUE, ISNUMBER(_xlpm.b), _xlpm.b)))))</f>
        <v>960513</v>
      </c>
      <c r="EH1318">
        <v>960513</v>
      </c>
    </row>
    <row r="1319" spans="134:138">
      <c r="ED1319">
        <v>1010251</v>
      </c>
      <c r="EE1319">
        <v>82053</v>
      </c>
      <c r="EF1319" s="3" cm="1">
        <f t="array" ref="EF13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"#")*(_xlpm.x&lt;&gt;EE1319), _xlpm.x * 10 + _xlpm.d), 0), _xlfn.XLOOKUP(TRUE, ISNUMBER(_xlpm.b), _xlpm.b)))))</f>
        <v>1030364</v>
      </c>
      <c r="EH1319">
        <v>1030364</v>
      </c>
    </row>
    <row r="1320" spans="134:138">
      <c r="ED1320">
        <v>1000251</v>
      </c>
      <c r="EE1320">
        <v>82054</v>
      </c>
      <c r="EF1320" s="3" cm="1">
        <f t="array" ref="EF13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"#")*(_xlpm.x&lt;&gt;EE1320), _xlpm.x * 10 + _xlpm.d), 0), _xlfn.XLOOKUP(TRUE, ISNUMBER(_xlpm.b), _xlpm.b)))))</f>
        <v>0</v>
      </c>
      <c r="EH1320">
        <v>0</v>
      </c>
    </row>
    <row r="1321" spans="134:138">
      <c r="ED1321">
        <v>990251</v>
      </c>
      <c r="EE1321">
        <v>82055</v>
      </c>
      <c r="EF1321" s="3" cm="1">
        <f t="array" ref="EF13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"#")*(_xlpm.x&lt;&gt;EE1321), _xlpm.x * 10 + _xlpm.d), 0), _xlfn.XLOOKUP(TRUE, ISNUMBER(_xlpm.b), _xlpm.b)))))</f>
        <v>0</v>
      </c>
      <c r="EH1321">
        <v>0</v>
      </c>
    </row>
    <row r="1322" spans="134:138">
      <c r="ED1322">
        <v>980251</v>
      </c>
      <c r="EE1322">
        <v>82056</v>
      </c>
      <c r="EF1322" s="3" cm="1">
        <f t="array" ref="EF13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"#")*(_xlpm.x&lt;&gt;EE1322), _xlpm.x * 10 + _xlpm.d), 0), _xlfn.XLOOKUP(TRUE, ISNUMBER(_xlpm.b), _xlpm.b)))))</f>
        <v>0</v>
      </c>
      <c r="EH1322">
        <v>0</v>
      </c>
    </row>
    <row r="1323" spans="134:138">
      <c r="ED1323">
        <v>970251</v>
      </c>
      <c r="EE1323">
        <v>82057</v>
      </c>
      <c r="EF1323" s="3" cm="1">
        <f t="array" ref="EF13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"#")*(_xlpm.x&lt;&gt;EE1323), _xlpm.x * 10 + _xlpm.d), 0), _xlfn.XLOOKUP(TRUE, ISNUMBER(_xlpm.b), _xlpm.b)))))</f>
        <v>820332</v>
      </c>
      <c r="EH1323">
        <v>820332</v>
      </c>
    </row>
    <row r="1324" spans="134:138">
      <c r="ED1324">
        <v>960251</v>
      </c>
      <c r="EE1324">
        <v>82058</v>
      </c>
      <c r="EF1324" s="3" cm="1">
        <f t="array" ref="EF13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"#")*(_xlpm.x&lt;&gt;EE1324), _xlpm.x * 10 + _xlpm.d), 0), _xlfn.XLOOKUP(TRUE, ISNUMBER(_xlpm.b), _xlpm.b)))))</f>
        <v>0</v>
      </c>
      <c r="EH1324">
        <v>0</v>
      </c>
    </row>
    <row r="1325" spans="134:138">
      <c r="ED1325">
        <v>950251</v>
      </c>
      <c r="EE1325">
        <v>82060</v>
      </c>
      <c r="EF1325" s="3" cm="1">
        <f t="array" ref="EF13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"#")*(_xlpm.x&lt;&gt;EE1325), _xlpm.x * 10 + _xlpm.d), 0), _xlfn.XLOOKUP(TRUE, ISNUMBER(_xlpm.b), _xlpm.b)))))</f>
        <v>1030504</v>
      </c>
      <c r="EH1325">
        <v>1030504</v>
      </c>
    </row>
    <row r="1326" spans="134:138">
      <c r="ED1326">
        <v>940251</v>
      </c>
      <c r="EE1326">
        <v>82061</v>
      </c>
      <c r="EF1326" s="3" cm="1">
        <f t="array" ref="EF13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"#")*(_xlpm.x&lt;&gt;EE1326), _xlpm.x * 10 + _xlpm.d), 0), _xlfn.XLOOKUP(TRUE, ISNUMBER(_xlpm.b), _xlpm.b)))))</f>
        <v>670823</v>
      </c>
      <c r="EH1326">
        <v>670823</v>
      </c>
    </row>
    <row r="1327" spans="134:138">
      <c r="ED1327">
        <v>930251</v>
      </c>
      <c r="EE1327">
        <v>82062</v>
      </c>
      <c r="EF1327" s="3" cm="1">
        <f t="array" ref="EF13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"#")*(_xlpm.x&lt;&gt;EE1327), _xlpm.x * 10 + _xlpm.d), 0), _xlfn.XLOOKUP(TRUE, ISNUMBER(_xlpm.b), _xlpm.b)))))</f>
        <v>0</v>
      </c>
      <c r="EH1327">
        <v>0</v>
      </c>
    </row>
    <row r="1328" spans="134:138">
      <c r="ED1328">
        <v>920251</v>
      </c>
      <c r="EE1328">
        <v>82063</v>
      </c>
      <c r="EF1328" s="3" cm="1">
        <f t="array" ref="EF13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"#")*(_xlpm.x&lt;&gt;EE1328), _xlpm.x * 10 + _xlpm.d), 0), _xlfn.XLOOKUP(TRUE, ISNUMBER(_xlpm.b), _xlpm.b)))))</f>
        <v>0</v>
      </c>
      <c r="EH1328">
        <v>0</v>
      </c>
    </row>
    <row r="1329" spans="134:138">
      <c r="ED1329">
        <v>910251</v>
      </c>
      <c r="EE1329">
        <v>82064</v>
      </c>
      <c r="EF1329" s="3" cm="1">
        <f t="array" ref="EF13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"#")*(_xlpm.x&lt;&gt;EE1329), _xlpm.x * 10 + _xlpm.d), 0), _xlfn.XLOOKUP(TRUE, ISNUMBER(_xlpm.b), _xlpm.b)))))</f>
        <v>0</v>
      </c>
      <c r="EH1329">
        <v>0</v>
      </c>
    </row>
    <row r="1330" spans="134:138">
      <c r="ED1330">
        <v>900251</v>
      </c>
      <c r="EE1330">
        <v>82065</v>
      </c>
      <c r="EF1330" s="3" cm="1">
        <f t="array" ref="EF13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"#")*(_xlpm.x&lt;&gt;EE1330), _xlpm.x * 10 + _xlpm.d), 0), _xlfn.XLOOKUP(TRUE, ISNUMBER(_xlpm.b), _xlpm.b)))))</f>
        <v>0</v>
      </c>
      <c r="EH1330">
        <v>0</v>
      </c>
    </row>
    <row r="1331" spans="134:138">
      <c r="ED1331">
        <v>890251</v>
      </c>
      <c r="EE1331">
        <v>82066</v>
      </c>
      <c r="EF1331" s="3" cm="1">
        <f t="array" ref="EF13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"#")*(_xlpm.x&lt;&gt;EE1331), _xlpm.x * 10 + _xlpm.d), 0), _xlfn.XLOOKUP(TRUE, ISNUMBER(_xlpm.b), _xlpm.b)))))</f>
        <v>0</v>
      </c>
      <c r="EH1331">
        <v>0</v>
      </c>
    </row>
    <row r="1332" spans="134:138">
      <c r="ED1332">
        <v>880251</v>
      </c>
      <c r="EE1332">
        <v>82067</v>
      </c>
      <c r="EF1332" s="3" cm="1">
        <f t="array" ref="EF13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"#")*(_xlpm.x&lt;&gt;EE1332), _xlpm.x * 10 + _xlpm.d), 0), _xlfn.XLOOKUP(TRUE, ISNUMBER(_xlpm.b), _xlpm.b)))))</f>
        <v>0</v>
      </c>
      <c r="EH1332">
        <v>0</v>
      </c>
    </row>
    <row r="1333" spans="134:138">
      <c r="ED1333">
        <v>870251</v>
      </c>
      <c r="EE1333">
        <v>82068</v>
      </c>
      <c r="EF1333" s="3" cm="1">
        <f t="array" ref="EF13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"#")*(_xlpm.x&lt;&gt;EE1333), _xlpm.x * 10 + _xlpm.d), 0), _xlfn.XLOOKUP(TRUE, ISNUMBER(_xlpm.b), _xlpm.b)))))</f>
        <v>0</v>
      </c>
      <c r="EH1333">
        <v>0</v>
      </c>
    </row>
    <row r="1334" spans="134:138">
      <c r="ED1334">
        <v>860251</v>
      </c>
      <c r="EE1334">
        <v>82069</v>
      </c>
      <c r="EF1334" s="3" cm="1">
        <f t="array" ref="EF13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"#")*(_xlpm.x&lt;&gt;EE1334), _xlpm.x * 10 + _xlpm.d), 0), _xlfn.XLOOKUP(TRUE, ISNUMBER(_xlpm.b), _xlpm.b)))))</f>
        <v>0</v>
      </c>
      <c r="EH1334">
        <v>0</v>
      </c>
    </row>
    <row r="1335" spans="134:138">
      <c r="ED1335">
        <v>850251</v>
      </c>
      <c r="EE1335">
        <v>82070</v>
      </c>
      <c r="EF1335" s="3" cm="1">
        <f t="array" ref="EF13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"#")*(_xlpm.x&lt;&gt;EE1335), _xlpm.x * 10 + _xlpm.d), 0), _xlfn.XLOOKUP(TRUE, ISNUMBER(_xlpm.b), _xlpm.b)))))</f>
        <v>921133</v>
      </c>
      <c r="EH1335">
        <v>921133</v>
      </c>
    </row>
    <row r="1336" spans="134:138">
      <c r="ED1336">
        <v>840251</v>
      </c>
      <c r="EE1336">
        <v>82071</v>
      </c>
      <c r="EF1336" s="3" cm="1">
        <f t="array" ref="EF13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"#")*(_xlpm.x&lt;&gt;EE1336), _xlpm.x * 10 + _xlpm.d), 0), _xlfn.XLOOKUP(TRUE, ISNUMBER(_xlpm.b), _xlpm.b)))))</f>
        <v>0</v>
      </c>
      <c r="EH1336">
        <v>0</v>
      </c>
    </row>
    <row r="1337" spans="134:138">
      <c r="ED1337">
        <v>830251</v>
      </c>
      <c r="EE1337">
        <v>82072</v>
      </c>
      <c r="EF1337" s="3" cm="1">
        <f t="array" ref="EF13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"#")*(_xlpm.x&lt;&gt;EE1337), _xlpm.x * 10 + _xlpm.d), 0), _xlfn.XLOOKUP(TRUE, ISNUMBER(_xlpm.b), _xlpm.b)))))</f>
        <v>1220514</v>
      </c>
      <c r="EH1337">
        <v>1220514</v>
      </c>
    </row>
    <row r="1338" spans="134:138">
      <c r="ED1338">
        <v>820251</v>
      </c>
      <c r="EE1338">
        <v>82074</v>
      </c>
      <c r="EF1338" s="3" cm="1">
        <f t="array" ref="EF13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"#")*(_xlpm.x&lt;&gt;EE1338), _xlpm.x * 10 + _xlpm.d), 0), _xlfn.XLOOKUP(TRUE, ISNUMBER(_xlpm.b), _xlpm.b)))))</f>
        <v>880251</v>
      </c>
      <c r="EH1338">
        <v>880251</v>
      </c>
    </row>
    <row r="1339" spans="134:138">
      <c r="ED1339">
        <v>820262</v>
      </c>
      <c r="EE1339">
        <v>82075</v>
      </c>
      <c r="EF1339" s="3" cm="1">
        <f t="array" ref="EF13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"#")*(_xlpm.x&lt;&gt;EE1339), _xlpm.x * 10 + _xlpm.d), 0), _xlfn.XLOOKUP(TRUE, ISNUMBER(_xlpm.b), _xlpm.b)))))</f>
        <v>0</v>
      </c>
      <c r="EH1339">
        <v>0</v>
      </c>
    </row>
    <row r="1340" spans="134:138">
      <c r="ED1340">
        <v>820272</v>
      </c>
      <c r="EE1340">
        <v>82077</v>
      </c>
      <c r="EF1340" s="3" cm="1">
        <f t="array" ref="EF13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"#")*(_xlpm.x&lt;&gt;EE1340), _xlpm.x * 10 + _xlpm.d), 0), _xlfn.XLOOKUP(TRUE, ISNUMBER(_xlpm.b), _xlpm.b)))))</f>
        <v>820692</v>
      </c>
      <c r="EH1340">
        <v>820692</v>
      </c>
    </row>
    <row r="1341" spans="134:138">
      <c r="ED1341">
        <v>820282</v>
      </c>
      <c r="EE1341">
        <v>82078</v>
      </c>
      <c r="EF1341" s="3" cm="1">
        <f t="array" ref="EF13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"#")*(_xlpm.x&lt;&gt;EE1341), _xlpm.x * 10 + _xlpm.d), 0), _xlfn.XLOOKUP(TRUE, ISNUMBER(_xlpm.b), _xlpm.b)))))</f>
        <v>0</v>
      </c>
      <c r="EH1341">
        <v>0</v>
      </c>
    </row>
    <row r="1342" spans="134:138">
      <c r="ED1342">
        <v>820292</v>
      </c>
      <c r="EE1342">
        <v>82079</v>
      </c>
      <c r="EF1342" s="3" cm="1">
        <f t="array" ref="EF13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"#")*(_xlpm.x&lt;&gt;EE1342), _xlpm.x * 10 + _xlpm.d), 0), _xlfn.XLOOKUP(TRUE, ISNUMBER(_xlpm.b), _xlpm.b)))))</f>
        <v>0</v>
      </c>
      <c r="EH1342">
        <v>0</v>
      </c>
    </row>
    <row r="1343" spans="134:138">
      <c r="ED1343">
        <v>820302</v>
      </c>
      <c r="EE1343">
        <v>82080</v>
      </c>
      <c r="EF1343" s="3" cm="1">
        <f t="array" ref="EF13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"#")*(_xlpm.x&lt;&gt;EE1343), _xlpm.x * 10 + _xlpm.d), 0), _xlfn.XLOOKUP(TRUE, ISNUMBER(_xlpm.b), _xlpm.b)))))</f>
        <v>0</v>
      </c>
      <c r="EH1343">
        <v>0</v>
      </c>
    </row>
    <row r="1344" spans="134:138">
      <c r="ED1344">
        <v>820312</v>
      </c>
      <c r="EE1344">
        <v>82081</v>
      </c>
      <c r="EF1344" s="3" cm="1">
        <f t="array" ref="EF13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"#")*(_xlpm.x&lt;&gt;EE1344), _xlpm.x * 10 + _xlpm.d), 0), _xlfn.XLOOKUP(TRUE, ISNUMBER(_xlpm.b), _xlpm.b)))))</f>
        <v>0</v>
      </c>
      <c r="EH1344">
        <v>0</v>
      </c>
    </row>
    <row r="1345" spans="134:138">
      <c r="ED1345">
        <v>820322</v>
      </c>
      <c r="EE1345">
        <v>82082</v>
      </c>
      <c r="EF1345" s="3" cm="1">
        <f t="array" ref="EF13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"#")*(_xlpm.x&lt;&gt;EE1345), _xlpm.x * 10 + _xlpm.d), 0), _xlfn.XLOOKUP(TRUE, ISNUMBER(_xlpm.b), _xlpm.b)))))</f>
        <v>820652</v>
      </c>
      <c r="EH1345">
        <v>820652</v>
      </c>
    </row>
    <row r="1346" spans="134:138">
      <c r="ED1346">
        <v>820332</v>
      </c>
      <c r="EE1346">
        <v>82083</v>
      </c>
      <c r="EF1346" s="3" cm="1">
        <f t="array" ref="EF13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"#")*(_xlpm.x&lt;&gt;EE1346), _xlpm.x * 10 + _xlpm.d), 0), _xlfn.XLOOKUP(TRUE, ISNUMBER(_xlpm.b), _xlpm.b)))))</f>
        <v>0</v>
      </c>
      <c r="EH1346">
        <v>0</v>
      </c>
    </row>
    <row r="1347" spans="134:138">
      <c r="ED1347">
        <v>820342</v>
      </c>
      <c r="EE1347">
        <v>82084</v>
      </c>
      <c r="EF1347" s="3" cm="1">
        <f t="array" ref="EF13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"#")*(_xlpm.x&lt;&gt;EE1347), _xlpm.x * 10 + _xlpm.d), 0), _xlfn.XLOOKUP(TRUE, ISNUMBER(_xlpm.b), _xlpm.b)))))</f>
        <v>0</v>
      </c>
      <c r="EH1347">
        <v>0</v>
      </c>
    </row>
    <row r="1348" spans="134:138">
      <c r="ED1348">
        <v>820352</v>
      </c>
      <c r="EE1348">
        <v>82085</v>
      </c>
      <c r="EF1348" s="3" cm="1">
        <f t="array" ref="EF13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"#")*(_xlpm.x&lt;&gt;EE1348), _xlpm.x * 10 + _xlpm.d), 0), _xlfn.XLOOKUP(TRUE, ISNUMBER(_xlpm.b), _xlpm.b)))))</f>
        <v>0</v>
      </c>
      <c r="EH1348">
        <v>0</v>
      </c>
    </row>
    <row r="1349" spans="134:138">
      <c r="ED1349">
        <v>820362</v>
      </c>
      <c r="EE1349">
        <v>82086</v>
      </c>
      <c r="EF1349" s="3" cm="1">
        <f t="array" ref="EF13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"#")*(_xlpm.x&lt;&gt;EE1349), _xlpm.x * 10 + _xlpm.d), 0), _xlfn.XLOOKUP(TRUE, ISNUMBER(_xlpm.b), _xlpm.b)))))</f>
        <v>0</v>
      </c>
      <c r="EH1349">
        <v>0</v>
      </c>
    </row>
    <row r="1350" spans="134:138">
      <c r="ED1350">
        <v>820372</v>
      </c>
      <c r="EE1350">
        <v>82087</v>
      </c>
      <c r="EF1350" s="3" cm="1">
        <f t="array" ref="EF13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"#")*(_xlpm.x&lt;&gt;EE1350), _xlpm.x * 10 + _xlpm.d), 0), _xlfn.XLOOKUP(TRUE, ISNUMBER(_xlpm.b), _xlpm.b)))))</f>
        <v>0</v>
      </c>
      <c r="EH1350">
        <v>0</v>
      </c>
    </row>
    <row r="1351" spans="134:138">
      <c r="ED1351">
        <v>820382</v>
      </c>
      <c r="EE1351">
        <v>82088</v>
      </c>
      <c r="EF1351" s="3" cm="1">
        <f t="array" ref="EF13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"#")*(_xlpm.x&lt;&gt;EE1351), _xlpm.x * 10 + _xlpm.d), 0), _xlfn.XLOOKUP(TRUE, ISNUMBER(_xlpm.b), _xlpm.b)))))</f>
        <v>820412</v>
      </c>
      <c r="EH1351">
        <v>820412</v>
      </c>
    </row>
    <row r="1352" spans="134:138">
      <c r="ED1352">
        <v>820392</v>
      </c>
      <c r="EE1352">
        <v>83088</v>
      </c>
      <c r="EF1352" s="3" cm="1">
        <f t="array" ref="EF13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"#")*(_xlpm.x&lt;&gt;EE1352), _xlpm.x * 10 + _xlpm.d), 0), _xlfn.XLOOKUP(TRUE, ISNUMBER(_xlpm.b), _xlpm.b)))))</f>
        <v>0</v>
      </c>
      <c r="EH1352">
        <v>0</v>
      </c>
    </row>
    <row r="1353" spans="134:138">
      <c r="ED1353">
        <v>820402</v>
      </c>
      <c r="EE1353">
        <v>84088</v>
      </c>
      <c r="EF1353" s="3" cm="1">
        <f t="array" ref="EF13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"#")*(_xlpm.x&lt;&gt;EE1353), _xlpm.x * 10 + _xlpm.d), 0), _xlfn.XLOOKUP(TRUE, ISNUMBER(_xlpm.b), _xlpm.b)))))</f>
        <v>0</v>
      </c>
      <c r="EH1353">
        <v>0</v>
      </c>
    </row>
    <row r="1354" spans="134:138">
      <c r="ED1354">
        <v>820412</v>
      </c>
      <c r="EE1354">
        <v>85088</v>
      </c>
      <c r="EF1354" s="3" cm="1">
        <f t="array" ref="EF13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"#")*(_xlpm.x&lt;&gt;EE1354), _xlpm.x * 10 + _xlpm.d), 0), _xlfn.XLOOKUP(TRUE, ISNUMBER(_xlpm.b), _xlpm.b)))))</f>
        <v>0</v>
      </c>
      <c r="EH1354">
        <v>0</v>
      </c>
    </row>
    <row r="1355" spans="134:138">
      <c r="ED1355">
        <v>820422</v>
      </c>
      <c r="EE1355">
        <v>86088</v>
      </c>
      <c r="EF1355" s="3" cm="1">
        <f t="array" ref="EF13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"#")*(_xlpm.x&lt;&gt;EE1355), _xlpm.x * 10 + _xlpm.d), 0), _xlfn.XLOOKUP(TRUE, ISNUMBER(_xlpm.b), _xlpm.b)))))</f>
        <v>0</v>
      </c>
      <c r="EH1355">
        <v>0</v>
      </c>
    </row>
    <row r="1356" spans="134:138">
      <c r="ED1356">
        <v>820432</v>
      </c>
      <c r="EE1356">
        <v>87088</v>
      </c>
      <c r="EF1356" s="3" cm="1">
        <f t="array" ref="EF13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"#")*(_xlpm.x&lt;&gt;EE1356), _xlpm.x * 10 + _xlpm.d), 0), _xlfn.XLOOKUP(TRUE, ISNUMBER(_xlpm.b), _xlpm.b)))))</f>
        <v>0</v>
      </c>
      <c r="EH1356">
        <v>0</v>
      </c>
    </row>
    <row r="1357" spans="134:138">
      <c r="ED1357">
        <v>820442</v>
      </c>
      <c r="EE1357">
        <v>88088</v>
      </c>
      <c r="EF1357" s="3" cm="1">
        <f t="array" ref="EF13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"#")*(_xlpm.x&lt;&gt;EE1357), _xlpm.x * 10 + _xlpm.d), 0), _xlfn.XLOOKUP(TRUE, ISNUMBER(_xlpm.b), _xlpm.b)))))</f>
        <v>1020593</v>
      </c>
      <c r="EH1357">
        <v>1020593</v>
      </c>
    </row>
    <row r="1358" spans="134:138">
      <c r="ED1358">
        <v>820452</v>
      </c>
      <c r="EE1358">
        <v>89088</v>
      </c>
      <c r="EF1358" s="3" cm="1">
        <f t="array" ref="EF13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"#")*(_xlpm.x&lt;&gt;EE1358), _xlpm.x * 10 + _xlpm.d), 0), _xlfn.XLOOKUP(TRUE, ISNUMBER(_xlpm.b), _xlpm.b)))))</f>
        <v>0</v>
      </c>
      <c r="EH1358">
        <v>0</v>
      </c>
    </row>
    <row r="1359" spans="134:138">
      <c r="ED1359">
        <v>820462</v>
      </c>
      <c r="EE1359">
        <v>90088</v>
      </c>
      <c r="EF1359" s="3" cm="1">
        <f t="array" ref="EF13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"#")*(_xlpm.x&lt;&gt;EE1359), _xlpm.x * 10 + _xlpm.d), 0), _xlfn.XLOOKUP(TRUE, ISNUMBER(_xlpm.b), _xlpm.b)))))</f>
        <v>0</v>
      </c>
      <c r="EH1359">
        <v>0</v>
      </c>
    </row>
    <row r="1360" spans="134:138">
      <c r="ED1360">
        <v>820472</v>
      </c>
      <c r="EE1360">
        <v>92088</v>
      </c>
      <c r="EF1360" s="3" cm="1">
        <f t="array" ref="EF13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"#")*(_xlpm.x&lt;&gt;EE1360), _xlpm.x * 10 + _xlpm.d), 0), _xlfn.XLOOKUP(TRUE, ISNUMBER(_xlpm.b), _xlpm.b)))))</f>
        <v>1030324</v>
      </c>
      <c r="EH1360">
        <v>1030324</v>
      </c>
    </row>
    <row r="1361" spans="134:138">
      <c r="ED1361">
        <v>820482</v>
      </c>
      <c r="EE1361">
        <v>93088</v>
      </c>
      <c r="EF1361" s="3" cm="1">
        <f t="array" ref="EF13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"#")*(_xlpm.x&lt;&gt;EE1361), _xlpm.x * 10 + _xlpm.d), 0), _xlfn.XLOOKUP(TRUE, ISNUMBER(_xlpm.b), _xlpm.b)))))</f>
        <v>0</v>
      </c>
      <c r="EH1361">
        <v>0</v>
      </c>
    </row>
    <row r="1362" spans="134:138">
      <c r="ED1362">
        <v>820492</v>
      </c>
      <c r="EE1362">
        <v>95088</v>
      </c>
      <c r="EF1362" s="3" cm="1">
        <f t="array" ref="EF13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"#")*(_xlpm.x&lt;&gt;EE1362), _xlpm.x * 10 + _xlpm.d), 0), _xlfn.XLOOKUP(TRUE, ISNUMBER(_xlpm.b), _xlpm.b)))))</f>
        <v>510161</v>
      </c>
      <c r="EH1362">
        <v>510161</v>
      </c>
    </row>
    <row r="1363" spans="134:138">
      <c r="ED1363">
        <v>820502</v>
      </c>
      <c r="EE1363">
        <v>96088</v>
      </c>
      <c r="EF1363" s="3" cm="1">
        <f t="array" ref="EF13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"#")*(_xlpm.x&lt;&gt;EE1363), _xlpm.x * 10 + _xlpm.d), 0), _xlfn.XLOOKUP(TRUE, ISNUMBER(_xlpm.b), _xlpm.b)))))</f>
        <v>0</v>
      </c>
      <c r="EH1363">
        <v>0</v>
      </c>
    </row>
    <row r="1364" spans="134:138">
      <c r="ED1364">
        <v>820512</v>
      </c>
      <c r="EE1364">
        <v>97088</v>
      </c>
      <c r="EF1364" s="3" cm="1">
        <f t="array" ref="EF13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"#")*(_xlpm.x&lt;&gt;EE1364), _xlpm.x * 10 + _xlpm.d), 0), _xlfn.XLOOKUP(TRUE, ISNUMBER(_xlpm.b), _xlpm.b)))))</f>
        <v>0</v>
      </c>
      <c r="EH1364">
        <v>0</v>
      </c>
    </row>
    <row r="1365" spans="134:138">
      <c r="ED1365">
        <v>820522</v>
      </c>
      <c r="EE1365">
        <v>98088</v>
      </c>
      <c r="EF1365" s="3" cm="1">
        <f t="array" ref="EF13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"#")*(_xlpm.x&lt;&gt;EE1365), _xlpm.x * 10 + _xlpm.d), 0), _xlfn.XLOOKUP(TRUE, ISNUMBER(_xlpm.b), _xlpm.b)))))</f>
        <v>0</v>
      </c>
      <c r="EH1365">
        <v>0</v>
      </c>
    </row>
    <row r="1366" spans="134:138">
      <c r="ED1366">
        <v>820532</v>
      </c>
      <c r="EE1366">
        <v>99088</v>
      </c>
      <c r="EF1366" s="3" cm="1">
        <f t="array" ref="EF13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"#")*(_xlpm.x&lt;&gt;EE1366), _xlpm.x * 10 + _xlpm.d), 0), _xlfn.XLOOKUP(TRUE, ISNUMBER(_xlpm.b), _xlpm.b)))))</f>
        <v>970883</v>
      </c>
      <c r="EH1366">
        <v>970883</v>
      </c>
    </row>
    <row r="1367" spans="134:138">
      <c r="ED1367">
        <v>820542</v>
      </c>
      <c r="EE1367">
        <v>100088</v>
      </c>
      <c r="EF1367" s="3" cm="1">
        <f t="array" ref="EF13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"#")*(_xlpm.x&lt;&gt;EE1367), _xlpm.x * 10 + _xlpm.d), 0), _xlfn.XLOOKUP(TRUE, ISNUMBER(_xlpm.b), _xlpm.b)))))</f>
        <v>0</v>
      </c>
      <c r="EH1367">
        <v>0</v>
      </c>
    </row>
    <row r="1368" spans="134:138">
      <c r="ED1368">
        <v>820552</v>
      </c>
      <c r="EE1368">
        <v>102088</v>
      </c>
      <c r="EF1368" s="3" cm="1">
        <f t="array" ref="EF13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"#")*(_xlpm.x&lt;&gt;EE1368), _xlpm.x * 10 + _xlpm.d), 0), _xlfn.XLOOKUP(TRUE, ISNUMBER(_xlpm.b), _xlpm.b)))))</f>
        <v>820292</v>
      </c>
      <c r="EH1368">
        <v>820292</v>
      </c>
    </row>
    <row r="1369" spans="134:138">
      <c r="ED1369">
        <v>820562</v>
      </c>
      <c r="EE1369">
        <v>103088</v>
      </c>
      <c r="EF1369" s="3" cm="1">
        <f t="array" ref="EF13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"#")*(_xlpm.x&lt;&gt;EE1369), _xlpm.x * 10 + _xlpm.d), 0), _xlfn.XLOOKUP(TRUE, ISNUMBER(_xlpm.b), _xlpm.b)))))</f>
        <v>0</v>
      </c>
      <c r="EH1369">
        <v>0</v>
      </c>
    </row>
    <row r="1370" spans="134:138">
      <c r="ED1370">
        <v>820572</v>
      </c>
      <c r="EE1370">
        <v>104088</v>
      </c>
      <c r="EF1370" s="3" cm="1">
        <f t="array" ref="EF13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"#")*(_xlpm.x&lt;&gt;EE1370), _xlpm.x * 10 + _xlpm.d), 0), _xlfn.XLOOKUP(TRUE, ISNUMBER(_xlpm.b), _xlpm.b)))))</f>
        <v>0</v>
      </c>
      <c r="EH1370">
        <v>0</v>
      </c>
    </row>
    <row r="1371" spans="134:138">
      <c r="ED1371">
        <v>820582</v>
      </c>
      <c r="EE1371">
        <v>105088</v>
      </c>
      <c r="EF1371" s="3" cm="1">
        <f t="array" ref="EF13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"#")*(_xlpm.x&lt;&gt;EE1371), _xlpm.x * 10 + _xlpm.d), 0), _xlfn.XLOOKUP(TRUE, ISNUMBER(_xlpm.b), _xlpm.b)))))</f>
        <v>0</v>
      </c>
      <c r="EH1371">
        <v>0</v>
      </c>
    </row>
    <row r="1372" spans="134:138">
      <c r="ED1372">
        <v>820592</v>
      </c>
      <c r="EE1372">
        <v>106088</v>
      </c>
      <c r="EF1372" s="3" cm="1">
        <f t="array" ref="EF13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"#")*(_xlpm.x&lt;&gt;EE1372), _xlpm.x * 10 + _xlpm.d), 0), _xlfn.XLOOKUP(TRUE, ISNUMBER(_xlpm.b), _xlpm.b)))))</f>
        <v>0</v>
      </c>
      <c r="EH1372">
        <v>0</v>
      </c>
    </row>
    <row r="1373" spans="134:138">
      <c r="ED1373">
        <v>820602</v>
      </c>
      <c r="EE1373">
        <v>107088</v>
      </c>
      <c r="EF1373" s="3" cm="1">
        <f t="array" ref="EF13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"#")*(_xlpm.x&lt;&gt;EE1373), _xlpm.x * 10 + _xlpm.d), 0), _xlfn.XLOOKUP(TRUE, ISNUMBER(_xlpm.b), _xlpm.b)))))</f>
        <v>0</v>
      </c>
      <c r="EH1373">
        <v>0</v>
      </c>
    </row>
    <row r="1374" spans="134:138">
      <c r="ED1374">
        <v>820612</v>
      </c>
      <c r="EE1374">
        <v>108088</v>
      </c>
      <c r="EF1374" s="3" cm="1">
        <f t="array" ref="EF13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"#")*(_xlpm.x&lt;&gt;EE1374), _xlpm.x * 10 + _xlpm.d), 0), _xlfn.XLOOKUP(TRUE, ISNUMBER(_xlpm.b), _xlpm.b)))))</f>
        <v>0</v>
      </c>
      <c r="EH1374">
        <v>0</v>
      </c>
    </row>
    <row r="1375" spans="134:138">
      <c r="ED1375">
        <v>820622</v>
      </c>
      <c r="EE1375">
        <v>109088</v>
      </c>
      <c r="EF1375" s="3" cm="1">
        <f t="array" ref="EF13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"#")*(_xlpm.x&lt;&gt;EE1375), _xlpm.x * 10 + _xlpm.d), 0), _xlfn.XLOOKUP(TRUE, ISNUMBER(_xlpm.b), _xlpm.b)))))</f>
        <v>0</v>
      </c>
      <c r="EH1375">
        <v>0</v>
      </c>
    </row>
    <row r="1376" spans="134:138">
      <c r="ED1376">
        <v>820632</v>
      </c>
      <c r="EE1376">
        <v>109087</v>
      </c>
      <c r="EF1376" s="3" cm="1">
        <f t="array" ref="EF13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"#")*(_xlpm.x&lt;&gt;EE1376), _xlpm.x * 10 + _xlpm.d), 0), _xlfn.XLOOKUP(TRUE, ISNUMBER(_xlpm.b), _xlpm.b)))))</f>
        <v>0</v>
      </c>
      <c r="EH1376">
        <v>0</v>
      </c>
    </row>
    <row r="1377" spans="134:138">
      <c r="ED1377">
        <v>820642</v>
      </c>
      <c r="EE1377">
        <v>109086</v>
      </c>
      <c r="EF1377" s="3" cm="1">
        <f t="array" ref="EF13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"#")*(_xlpm.x&lt;&gt;EE1377), _xlpm.x * 10 + _xlpm.d), 0), _xlfn.XLOOKUP(TRUE, ISNUMBER(_xlpm.b), _xlpm.b)))))</f>
        <v>0</v>
      </c>
      <c r="EH1377">
        <v>0</v>
      </c>
    </row>
    <row r="1378" spans="134:138">
      <c r="ED1378">
        <v>820652</v>
      </c>
      <c r="EE1378">
        <v>109085</v>
      </c>
      <c r="EF1378" s="3" cm="1">
        <f t="array" ref="EF13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"#")*(_xlpm.x&lt;&gt;EE1378), _xlpm.x * 10 + _xlpm.d), 0), _xlfn.XLOOKUP(TRUE, ISNUMBER(_xlpm.b), _xlpm.b)))))</f>
        <v>0</v>
      </c>
      <c r="EH1378">
        <v>0</v>
      </c>
    </row>
    <row r="1379" spans="134:138">
      <c r="ED1379">
        <v>820662</v>
      </c>
      <c r="EE1379">
        <v>109084</v>
      </c>
      <c r="EF1379" s="3" cm="1">
        <f t="array" ref="EF13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"#")*(_xlpm.x&lt;&gt;EE1379), _xlpm.x * 10 + _xlpm.d), 0), _xlfn.XLOOKUP(TRUE, ISNUMBER(_xlpm.b), _xlpm.b)))))</f>
        <v>0</v>
      </c>
      <c r="EH1379">
        <v>0</v>
      </c>
    </row>
    <row r="1380" spans="134:138">
      <c r="ED1380">
        <v>820672</v>
      </c>
      <c r="EE1380">
        <v>109083</v>
      </c>
      <c r="EF1380" s="3" cm="1">
        <f t="array" ref="EF13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"#")*(_xlpm.x&lt;&gt;EE1380), _xlpm.x * 10 + _xlpm.d), 0), _xlfn.XLOOKUP(TRUE, ISNUMBER(_xlpm.b), _xlpm.b)))))</f>
        <v>0</v>
      </c>
      <c r="EH1380">
        <v>0</v>
      </c>
    </row>
    <row r="1381" spans="134:138">
      <c r="ED1381">
        <v>820682</v>
      </c>
      <c r="EE1381">
        <v>109082</v>
      </c>
      <c r="EF1381" s="3" cm="1">
        <f t="array" ref="EF13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"#")*(_xlpm.x&lt;&gt;EE1381), _xlpm.x * 10 + _xlpm.d), 0), _xlfn.XLOOKUP(TRUE, ISNUMBER(_xlpm.b), _xlpm.b)))))</f>
        <v>0</v>
      </c>
      <c r="EH1381">
        <v>0</v>
      </c>
    </row>
    <row r="1382" spans="134:138">
      <c r="ED1382">
        <v>820692</v>
      </c>
      <c r="EE1382">
        <v>109081</v>
      </c>
      <c r="EF1382" s="3" cm="1">
        <f t="array" ref="EF13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"#")*(_xlpm.x&lt;&gt;EE1382), _xlpm.x * 10 + _xlpm.d), 0), _xlfn.XLOOKUP(TRUE, ISNUMBER(_xlpm.b), _xlpm.b)))))</f>
        <v>830883</v>
      </c>
      <c r="EH1382">
        <v>830883</v>
      </c>
    </row>
    <row r="1383" spans="134:138">
      <c r="ED1383">
        <v>820702</v>
      </c>
      <c r="EE1383">
        <v>109080</v>
      </c>
      <c r="EF1383" s="3" cm="1">
        <f t="array" ref="EF13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"#")*(_xlpm.x&lt;&gt;EE1383), _xlpm.x * 10 + _xlpm.d), 0), _xlfn.XLOOKUP(TRUE, ISNUMBER(_xlpm.b), _xlpm.b)))))</f>
        <v>0</v>
      </c>
      <c r="EH1383">
        <v>0</v>
      </c>
    </row>
    <row r="1384" spans="134:138">
      <c r="ED1384">
        <v>820712</v>
      </c>
      <c r="EE1384">
        <v>109079</v>
      </c>
      <c r="EF1384" s="3" cm="1">
        <f t="array" ref="EF13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"#")*(_xlpm.x&lt;&gt;EE1384), _xlpm.x * 10 + _xlpm.d), 0), _xlfn.XLOOKUP(TRUE, ISNUMBER(_xlpm.b), _xlpm.b)))))</f>
        <v>0</v>
      </c>
      <c r="EH1384">
        <v>0</v>
      </c>
    </row>
    <row r="1385" spans="134:138">
      <c r="ED1385">
        <v>820722</v>
      </c>
      <c r="EE1385">
        <v>109078</v>
      </c>
      <c r="EF1385" s="3" cm="1">
        <f t="array" ref="EF13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"#")*(_xlpm.x&lt;&gt;EE1385), _xlpm.x * 10 + _xlpm.d), 0), _xlfn.XLOOKUP(TRUE, ISNUMBER(_xlpm.b), _xlpm.b)))))</f>
        <v>0</v>
      </c>
      <c r="EH1385">
        <v>0</v>
      </c>
    </row>
    <row r="1386" spans="134:138">
      <c r="ED1386">
        <v>820732</v>
      </c>
      <c r="EE1386">
        <v>109077</v>
      </c>
      <c r="EF1386" s="3" cm="1">
        <f t="array" ref="EF13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"#")*(_xlpm.x&lt;&gt;EE1386), _xlpm.x * 10 + _xlpm.d), 0), _xlfn.XLOOKUP(TRUE, ISNUMBER(_xlpm.b), _xlpm.b)))))</f>
        <v>0</v>
      </c>
      <c r="EH1386">
        <v>0</v>
      </c>
    </row>
    <row r="1387" spans="134:138">
      <c r="ED1387">
        <v>820742</v>
      </c>
      <c r="EE1387">
        <v>109076</v>
      </c>
      <c r="EF1387" s="3" cm="1">
        <f t="array" ref="EF13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"#")*(_xlpm.x&lt;&gt;EE1387), _xlpm.x * 10 + _xlpm.d), 0), _xlfn.XLOOKUP(TRUE, ISNUMBER(_xlpm.b), _xlpm.b)))))</f>
        <v>1250682</v>
      </c>
      <c r="EH1387">
        <v>1250682</v>
      </c>
    </row>
    <row r="1388" spans="134:138">
      <c r="ED1388">
        <v>820752</v>
      </c>
      <c r="EE1388">
        <v>109075</v>
      </c>
      <c r="EF1388" s="3" cm="1">
        <f t="array" ref="EF13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"#")*(_xlpm.x&lt;&gt;EE1388), _xlpm.x * 10 + _xlpm.d), 0), _xlfn.XLOOKUP(TRUE, ISNUMBER(_xlpm.b), _xlpm.b)))))</f>
        <v>1250682</v>
      </c>
      <c r="EH1388">
        <v>1250682</v>
      </c>
    </row>
    <row r="1389" spans="134:138">
      <c r="ED1389">
        <v>820762</v>
      </c>
      <c r="EE1389">
        <v>109074</v>
      </c>
      <c r="EF1389" s="3" cm="1">
        <f t="array" ref="EF13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"#")*(_xlpm.x&lt;&gt;EE1389), _xlpm.x * 10 + _xlpm.d), 0), _xlfn.XLOOKUP(TRUE, ISNUMBER(_xlpm.b), _xlpm.b)))))</f>
        <v>0</v>
      </c>
      <c r="EH1389">
        <v>0</v>
      </c>
    </row>
    <row r="1390" spans="134:138">
      <c r="ED1390">
        <v>820772</v>
      </c>
      <c r="EE1390">
        <v>109073</v>
      </c>
      <c r="EF1390" s="3" cm="1">
        <f t="array" ref="EF13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"#")*(_xlpm.x&lt;&gt;EE1390), _xlpm.x * 10 + _xlpm.d), 0), _xlfn.XLOOKUP(TRUE, ISNUMBER(_xlpm.b), _xlpm.b)))))</f>
        <v>0</v>
      </c>
      <c r="EH1390">
        <v>0</v>
      </c>
    </row>
    <row r="1391" spans="134:138">
      <c r="ED1391">
        <v>820782</v>
      </c>
      <c r="EE1391">
        <v>109072</v>
      </c>
      <c r="EF1391" s="3" cm="1">
        <f t="array" ref="EF13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"#")*(_xlpm.x&lt;&gt;EE1391), _xlpm.x * 10 + _xlpm.d), 0), _xlfn.XLOOKUP(TRUE, ISNUMBER(_xlpm.b), _xlpm.b)))))</f>
        <v>950883</v>
      </c>
      <c r="EH1391">
        <v>950883</v>
      </c>
    </row>
    <row r="1392" spans="134:138">
      <c r="ED1392">
        <v>820792</v>
      </c>
      <c r="EE1392">
        <v>109071</v>
      </c>
      <c r="EF1392" s="3" cm="1">
        <f t="array" ref="EF13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"#")*(_xlpm.x&lt;&gt;EE1392), _xlpm.x * 10 + _xlpm.d), 0), _xlfn.XLOOKUP(TRUE, ISNUMBER(_xlpm.b), _xlpm.b)))))</f>
        <v>0</v>
      </c>
      <c r="EH1392">
        <v>0</v>
      </c>
    </row>
    <row r="1393" spans="134:138">
      <c r="ED1393">
        <v>820802</v>
      </c>
      <c r="EE1393">
        <v>109070</v>
      </c>
      <c r="EF1393" s="3" cm="1">
        <f t="array" ref="EF13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"#")*(_xlpm.x&lt;&gt;EE1393), _xlpm.x * 10 + _xlpm.d), 0), _xlfn.XLOOKUP(TRUE, ISNUMBER(_xlpm.b), _xlpm.b)))))</f>
        <v>0</v>
      </c>
      <c r="EH1393">
        <v>0</v>
      </c>
    </row>
    <row r="1394" spans="134:138">
      <c r="ED1394">
        <v>820812</v>
      </c>
      <c r="EE1394">
        <v>109069</v>
      </c>
      <c r="EF1394" s="3" cm="1">
        <f t="array" ref="EF13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"#")*(_xlpm.x&lt;&gt;EE1394), _xlpm.x * 10 + _xlpm.d), 0), _xlfn.XLOOKUP(TRUE, ISNUMBER(_xlpm.b), _xlpm.b)))))</f>
        <v>0</v>
      </c>
      <c r="EH1394">
        <v>0</v>
      </c>
    </row>
    <row r="1395" spans="134:138">
      <c r="ED1395">
        <v>820822</v>
      </c>
      <c r="EE1395">
        <v>109068</v>
      </c>
      <c r="EF1395" s="3" cm="1">
        <f t="array" ref="EF13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"#")*(_xlpm.x&lt;&gt;EE1395), _xlpm.x * 10 + _xlpm.d), 0), _xlfn.XLOOKUP(TRUE, ISNUMBER(_xlpm.b), _xlpm.b)))))</f>
        <v>0</v>
      </c>
      <c r="EH1395">
        <v>0</v>
      </c>
    </row>
    <row r="1396" spans="134:138">
      <c r="ED1396">
        <v>820832</v>
      </c>
      <c r="EE1396">
        <v>108068</v>
      </c>
      <c r="EF1396" s="3" cm="1">
        <f t="array" ref="EF13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"#")*(_xlpm.x&lt;&gt;EE1396), _xlpm.x * 10 + _xlpm.d), 0), _xlfn.XLOOKUP(TRUE, ISNUMBER(_xlpm.b), _xlpm.b)))))</f>
        <v>0</v>
      </c>
      <c r="EH1396">
        <v>0</v>
      </c>
    </row>
    <row r="1397" spans="134:138">
      <c r="ED1397">
        <v>820842</v>
      </c>
      <c r="EE1397">
        <v>107068</v>
      </c>
      <c r="EF1397" s="3" cm="1">
        <f t="array" ref="EF13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"#")*(_xlpm.x&lt;&gt;EE1397), _xlpm.x * 10 + _xlpm.d), 0), _xlfn.XLOOKUP(TRUE, ISNUMBER(_xlpm.b), _xlpm.b)))))</f>
        <v>1250824</v>
      </c>
      <c r="EH1397">
        <v>1250824</v>
      </c>
    </row>
    <row r="1398" spans="134:138">
      <c r="ED1398">
        <v>820852</v>
      </c>
      <c r="EE1398">
        <v>105068</v>
      </c>
      <c r="EF1398" s="3" cm="1">
        <f t="array" ref="EF13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"#")*(_xlpm.x&lt;&gt;EE1398), _xlpm.x * 10 + _xlpm.d), 0), _xlfn.XLOOKUP(TRUE, ISNUMBER(_xlpm.b), _xlpm.b)))))</f>
        <v>910984</v>
      </c>
      <c r="EH1398">
        <v>910984</v>
      </c>
    </row>
    <row r="1399" spans="134:138">
      <c r="ED1399">
        <v>820862</v>
      </c>
      <c r="EE1399">
        <v>104068</v>
      </c>
      <c r="EF1399" s="3" cm="1">
        <f t="array" ref="EF13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"#")*(_xlpm.x&lt;&gt;EE1399), _xlpm.x * 10 + _xlpm.d), 0), _xlfn.XLOOKUP(TRUE, ISNUMBER(_xlpm.b), _xlpm.b)))))</f>
        <v>720993</v>
      </c>
      <c r="EH1399">
        <v>720993</v>
      </c>
    </row>
    <row r="1400" spans="134:138">
      <c r="ED1400">
        <v>820872</v>
      </c>
      <c r="EE1400">
        <v>103068</v>
      </c>
      <c r="EF1400" s="3" cm="1">
        <f t="array" ref="EF14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"#")*(_xlpm.x&lt;&gt;EE1400), _xlpm.x * 10 + _xlpm.d), 0), _xlfn.XLOOKUP(TRUE, ISNUMBER(_xlpm.b), _xlpm.b)))))</f>
        <v>0</v>
      </c>
      <c r="EH1400">
        <v>0</v>
      </c>
    </row>
    <row r="1401" spans="134:138">
      <c r="ED1401">
        <v>820882</v>
      </c>
      <c r="EE1401">
        <v>102068</v>
      </c>
      <c r="EF1401" s="3" cm="1">
        <f t="array" ref="EF14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"#")*(_xlpm.x&lt;&gt;EE1401), _xlpm.x * 10 + _xlpm.d), 0), _xlfn.XLOOKUP(TRUE, ISNUMBER(_xlpm.b), _xlpm.b)))))</f>
        <v>0</v>
      </c>
      <c r="EH1401">
        <v>0</v>
      </c>
    </row>
    <row r="1402" spans="134:138">
      <c r="ED1402">
        <v>830883</v>
      </c>
      <c r="EE1402">
        <v>100068</v>
      </c>
      <c r="EF1402" s="3" cm="1">
        <f t="array" ref="EF14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"#")*(_xlpm.x&lt;&gt;EE1402), _xlpm.x * 10 + _xlpm.d), 0), _xlfn.XLOOKUP(TRUE, ISNUMBER(_xlpm.b), _xlpm.b)))))</f>
        <v>0</v>
      </c>
      <c r="EH1402">
        <v>0</v>
      </c>
    </row>
    <row r="1403" spans="134:138">
      <c r="ED1403">
        <v>840883</v>
      </c>
      <c r="EE1403">
        <v>99068</v>
      </c>
      <c r="EF1403" s="3" cm="1">
        <f t="array" ref="EF14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"#")*(_xlpm.x&lt;&gt;EE1403), _xlpm.x * 10 + _xlpm.d), 0), _xlfn.XLOOKUP(TRUE, ISNUMBER(_xlpm.b), _xlpm.b)))))</f>
        <v>0</v>
      </c>
      <c r="EH1403">
        <v>0</v>
      </c>
    </row>
    <row r="1404" spans="134:138">
      <c r="ED1404">
        <v>850883</v>
      </c>
      <c r="EE1404">
        <v>98068</v>
      </c>
      <c r="EF1404" s="3" cm="1">
        <f t="array" ref="EF14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"#")*(_xlpm.x&lt;&gt;EE1404), _xlpm.x * 10 + _xlpm.d), 0), _xlfn.XLOOKUP(TRUE, ISNUMBER(_xlpm.b), _xlpm.b)))))</f>
        <v>0</v>
      </c>
      <c r="EH1404">
        <v>0</v>
      </c>
    </row>
    <row r="1405" spans="134:138">
      <c r="ED1405">
        <v>860883</v>
      </c>
      <c r="EE1405">
        <v>97068</v>
      </c>
      <c r="EF1405" s="3" cm="1">
        <f t="array" ref="EF14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"#")*(_xlpm.x&lt;&gt;EE1405), _xlpm.x * 10 + _xlpm.d), 0), _xlfn.XLOOKUP(TRUE, ISNUMBER(_xlpm.b), _xlpm.b)))))</f>
        <v>0</v>
      </c>
      <c r="EH1405">
        <v>0</v>
      </c>
    </row>
    <row r="1406" spans="134:138">
      <c r="ED1406">
        <v>870883</v>
      </c>
      <c r="EE1406">
        <v>96068</v>
      </c>
      <c r="EF1406" s="3" cm="1">
        <f t="array" ref="EF14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"#")*(_xlpm.x&lt;&gt;EE1406), _xlpm.x * 10 + _xlpm.d), 0), _xlfn.XLOOKUP(TRUE, ISNUMBER(_xlpm.b), _xlpm.b)))))</f>
        <v>0</v>
      </c>
      <c r="EH1406">
        <v>0</v>
      </c>
    </row>
    <row r="1407" spans="134:138">
      <c r="ED1407">
        <v>880883</v>
      </c>
      <c r="EE1407">
        <v>95068</v>
      </c>
      <c r="EF1407" s="3" cm="1">
        <f t="array" ref="EF14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"#")*(_xlpm.x&lt;&gt;EE1407), _xlpm.x * 10 + _xlpm.d), 0), _xlfn.XLOOKUP(TRUE, ISNUMBER(_xlpm.b), _xlpm.b)))))</f>
        <v>0</v>
      </c>
      <c r="EH1407">
        <v>0</v>
      </c>
    </row>
    <row r="1408" spans="134:138">
      <c r="ED1408">
        <v>890883</v>
      </c>
      <c r="EE1408">
        <v>93068</v>
      </c>
      <c r="EF1408" s="3" cm="1">
        <f t="array" ref="EF14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"#")*(_xlpm.x&lt;&gt;EE1408), _xlpm.x * 10 + _xlpm.d), 0), _xlfn.XLOOKUP(TRUE, ISNUMBER(_xlpm.b), _xlpm.b)))))</f>
        <v>0</v>
      </c>
      <c r="EH1408">
        <v>0</v>
      </c>
    </row>
    <row r="1409" spans="134:138">
      <c r="ED1409">
        <v>900883</v>
      </c>
      <c r="EE1409">
        <v>92068</v>
      </c>
      <c r="EF1409" s="3" cm="1">
        <f t="array" ref="EF14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"#")*(_xlpm.x&lt;&gt;EE1409), _xlpm.x * 10 + _xlpm.d), 0), _xlfn.XLOOKUP(TRUE, ISNUMBER(_xlpm.b), _xlpm.b)))))</f>
        <v>0</v>
      </c>
      <c r="EH1409">
        <v>0</v>
      </c>
    </row>
    <row r="1410" spans="134:138">
      <c r="ED1410">
        <v>910883</v>
      </c>
      <c r="EE1410">
        <v>90068</v>
      </c>
      <c r="EF1410" s="3" cm="1">
        <f t="array" ref="EF14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"#")*(_xlpm.x&lt;&gt;EE1410), _xlpm.x * 10 + _xlpm.d), 0), _xlfn.XLOOKUP(TRUE, ISNUMBER(_xlpm.b), _xlpm.b)))))</f>
        <v>0</v>
      </c>
      <c r="EH1410">
        <v>0</v>
      </c>
    </row>
    <row r="1411" spans="134:138">
      <c r="ED1411">
        <v>920883</v>
      </c>
      <c r="EE1411">
        <v>89068</v>
      </c>
      <c r="EF1411" s="3" cm="1">
        <f t="array" ref="EF14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"#")*(_xlpm.x&lt;&gt;EE1411), _xlpm.x * 10 + _xlpm.d), 0), _xlfn.XLOOKUP(TRUE, ISNUMBER(_xlpm.b), _xlpm.b)))))</f>
        <v>0</v>
      </c>
      <c r="EH1411">
        <v>0</v>
      </c>
    </row>
    <row r="1412" spans="134:138">
      <c r="ED1412">
        <v>930883</v>
      </c>
      <c r="EE1412">
        <v>88068</v>
      </c>
      <c r="EF1412" s="3" cm="1">
        <f t="array" ref="EF14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"#")*(_xlpm.x&lt;&gt;EE1412), _xlpm.x * 10 + _xlpm.d), 0), _xlfn.XLOOKUP(TRUE, ISNUMBER(_xlpm.b), _xlpm.b)))))</f>
        <v>960251</v>
      </c>
      <c r="EH1412">
        <v>960251</v>
      </c>
    </row>
    <row r="1413" spans="134:138">
      <c r="ED1413">
        <v>940883</v>
      </c>
      <c r="EE1413">
        <v>86068</v>
      </c>
      <c r="EF1413" s="3" cm="1">
        <f t="array" ref="EF14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"#")*(_xlpm.x&lt;&gt;EE1413), _xlpm.x * 10 + _xlpm.d), 0), _xlfn.XLOOKUP(TRUE, ISNUMBER(_xlpm.b), _xlpm.b)))))</f>
        <v>0</v>
      </c>
      <c r="EH1413">
        <v>0</v>
      </c>
    </row>
    <row r="1414" spans="134:138">
      <c r="ED1414">
        <v>950883</v>
      </c>
      <c r="EE1414">
        <v>85068</v>
      </c>
      <c r="EF1414" s="3" cm="1">
        <f t="array" ref="EF14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"#")*(_xlpm.x&lt;&gt;EE1414), _xlpm.x * 10 + _xlpm.d), 0), _xlfn.XLOOKUP(TRUE, ISNUMBER(_xlpm.b), _xlpm.b)))))</f>
        <v>0</v>
      </c>
      <c r="EH1414">
        <v>0</v>
      </c>
    </row>
    <row r="1415" spans="134:138">
      <c r="ED1415">
        <v>960883</v>
      </c>
      <c r="EE1415">
        <v>84068</v>
      </c>
      <c r="EF1415" s="3" cm="1">
        <f t="array" ref="EF14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"#")*(_xlpm.x&lt;&gt;EE1415), _xlpm.x * 10 + _xlpm.d), 0), _xlfn.XLOOKUP(TRUE, ISNUMBER(_xlpm.b), _xlpm.b)))))</f>
        <v>720593</v>
      </c>
      <c r="EH1415">
        <v>720593</v>
      </c>
    </row>
    <row r="1416" spans="134:138">
      <c r="ED1416">
        <v>970883</v>
      </c>
      <c r="EE1416">
        <v>83068</v>
      </c>
      <c r="EF1416" s="3" cm="1">
        <f t="array" ref="EF14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"#")*(_xlpm.x&lt;&gt;EE1416), _xlpm.x * 10 + _xlpm.d), 0), _xlfn.XLOOKUP(TRUE, ISNUMBER(_xlpm.b), _xlpm.b)))))</f>
        <v>0</v>
      </c>
      <c r="EH1416">
        <v>0</v>
      </c>
    </row>
    <row r="1417" spans="134:138">
      <c r="ED1417">
        <v>980883</v>
      </c>
      <c r="EE1417">
        <v>81068</v>
      </c>
      <c r="EF1417" s="3" cm="1">
        <f t="array" ref="EF14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"#")*(_xlpm.x&lt;&gt;EE1417), _xlpm.x * 10 + _xlpm.d), 0), _xlfn.XLOOKUP(TRUE, ISNUMBER(_xlpm.b), _xlpm.b)))))</f>
        <v>1030883</v>
      </c>
      <c r="EH1417">
        <v>1030883</v>
      </c>
    </row>
    <row r="1418" spans="134:138">
      <c r="ED1418">
        <v>990883</v>
      </c>
      <c r="EE1418">
        <v>80068</v>
      </c>
      <c r="EF1418" s="3" cm="1">
        <f t="array" ref="EF14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"#")*(_xlpm.x&lt;&gt;EE1418), _xlpm.x * 10 + _xlpm.d), 0), _xlfn.XLOOKUP(TRUE, ISNUMBER(_xlpm.b), _xlpm.b)))))</f>
        <v>1170724</v>
      </c>
      <c r="EH1418">
        <v>1170724</v>
      </c>
    </row>
    <row r="1419" spans="134:138">
      <c r="ED1419">
        <v>1000883</v>
      </c>
      <c r="EE1419">
        <v>79068</v>
      </c>
      <c r="EF1419" s="3" cm="1">
        <f t="array" ref="EF14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"#")*(_xlpm.x&lt;&gt;EE1419), _xlpm.x * 10 + _xlpm.d), 0), _xlfn.XLOOKUP(TRUE, ISNUMBER(_xlpm.b), _xlpm.b)))))</f>
        <v>870124</v>
      </c>
      <c r="EH1419">
        <v>870124</v>
      </c>
    </row>
    <row r="1420" spans="134:138">
      <c r="ED1420">
        <v>1010883</v>
      </c>
      <c r="EE1420">
        <v>78068</v>
      </c>
      <c r="EF1420" s="3" cm="1">
        <f t="array" ref="EF14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"#")*(_xlpm.x&lt;&gt;EE1420), _xlpm.x * 10 + _xlpm.d), 0), _xlfn.XLOOKUP(TRUE, ISNUMBER(_xlpm.b), _xlpm.b)))))</f>
        <v>0</v>
      </c>
      <c r="EH1420">
        <v>0</v>
      </c>
    </row>
    <row r="1421" spans="134:138">
      <c r="ED1421">
        <v>1020883</v>
      </c>
      <c r="EE1421">
        <v>76068</v>
      </c>
      <c r="EF1421" s="3" cm="1">
        <f t="array" ref="EF14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"#")*(_xlpm.x&lt;&gt;EE1421), _xlpm.x * 10 + _xlpm.d), 0), _xlfn.XLOOKUP(TRUE, ISNUMBER(_xlpm.b), _xlpm.b)))))</f>
        <v>0</v>
      </c>
      <c r="EH1421">
        <v>0</v>
      </c>
    </row>
    <row r="1422" spans="134:138">
      <c r="ED1422">
        <v>1030883</v>
      </c>
      <c r="EE1422">
        <v>76069</v>
      </c>
      <c r="EF1422" s="3" cm="1">
        <f t="array" ref="EF14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"#")*(_xlpm.x&lt;&gt;EE1422), _xlpm.x * 10 + _xlpm.d), 0), _xlfn.XLOOKUP(TRUE, ISNUMBER(_xlpm.b), _xlpm.b)))))</f>
        <v>0</v>
      </c>
      <c r="EH1422">
        <v>0</v>
      </c>
    </row>
    <row r="1423" spans="134:138">
      <c r="ED1423">
        <v>1040883</v>
      </c>
      <c r="EE1423">
        <v>76070</v>
      </c>
      <c r="EF1423" s="3" cm="1">
        <f t="array" ref="EF14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"#")*(_xlpm.x&lt;&gt;EE1423), _xlpm.x * 10 + _xlpm.d), 0), _xlfn.XLOOKUP(TRUE, ISNUMBER(_xlpm.b), _xlpm.b)))))</f>
        <v>840693</v>
      </c>
      <c r="EH1423">
        <v>840693</v>
      </c>
    </row>
    <row r="1424" spans="134:138">
      <c r="ED1424">
        <v>1050883</v>
      </c>
      <c r="EE1424">
        <v>76071</v>
      </c>
      <c r="EF1424" s="3" cm="1">
        <f t="array" ref="EF14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"#")*(_xlpm.x&lt;&gt;EE1424), _xlpm.x * 10 + _xlpm.d), 0), _xlfn.XLOOKUP(TRUE, ISNUMBER(_xlpm.b), _xlpm.b)))))</f>
        <v>0</v>
      </c>
      <c r="EH1424">
        <v>0</v>
      </c>
    </row>
    <row r="1425" spans="134:138">
      <c r="ED1425">
        <v>1060883</v>
      </c>
      <c r="EE1425">
        <v>76072</v>
      </c>
      <c r="EF1425" s="3" cm="1">
        <f t="array" ref="EF14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"#")*(_xlpm.x&lt;&gt;EE1425), _xlpm.x * 10 + _xlpm.d), 0), _xlfn.XLOOKUP(TRUE, ISNUMBER(_xlpm.b), _xlpm.b)))))</f>
        <v>1110744</v>
      </c>
      <c r="EH1425">
        <v>1110744</v>
      </c>
    </row>
    <row r="1426" spans="134:138">
      <c r="ED1426">
        <v>1070883</v>
      </c>
      <c r="EE1426">
        <v>76074</v>
      </c>
      <c r="EF1426" s="3" cm="1">
        <f t="array" ref="EF14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"#")*(_xlpm.x&lt;&gt;EE1426), _xlpm.x * 10 + _xlpm.d), 0), _xlfn.XLOOKUP(TRUE, ISNUMBER(_xlpm.b), _xlpm.b)))))</f>
        <v>900593</v>
      </c>
      <c r="EH1426">
        <v>900593</v>
      </c>
    </row>
    <row r="1427" spans="134:138">
      <c r="ED1427">
        <v>1080883</v>
      </c>
      <c r="EE1427">
        <v>76075</v>
      </c>
      <c r="EF1427" s="3" cm="1">
        <f t="array" ref="EF14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"#")*(_xlpm.x&lt;&gt;EE1427), _xlpm.x * 10 + _xlpm.d), 0), _xlfn.XLOOKUP(TRUE, ISNUMBER(_xlpm.b), _xlpm.b)))))</f>
        <v>0</v>
      </c>
      <c r="EH1427">
        <v>0</v>
      </c>
    </row>
    <row r="1428" spans="134:138">
      <c r="ED1428">
        <v>1090883</v>
      </c>
      <c r="EE1428">
        <v>76077</v>
      </c>
      <c r="EF1428" s="3" cm="1">
        <f t="array" ref="EF14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"#")*(_xlpm.x&lt;&gt;EE1428), _xlpm.x * 10 + _xlpm.d), 0), _xlfn.XLOOKUP(TRUE, ISNUMBER(_xlpm.b), _xlpm.b)))))</f>
        <v>760733</v>
      </c>
      <c r="EH1428">
        <v>760733</v>
      </c>
    </row>
    <row r="1429" spans="134:138">
      <c r="ED1429">
        <v>1090874</v>
      </c>
      <c r="EE1429">
        <v>76078</v>
      </c>
      <c r="EF1429" s="3" cm="1">
        <f t="array" ref="EF14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"#")*(_xlpm.x&lt;&gt;EE1429), _xlpm.x * 10 + _xlpm.d), 0), _xlfn.XLOOKUP(TRUE, ISNUMBER(_xlpm.b), _xlpm.b)))))</f>
        <v>630121</v>
      </c>
      <c r="EH1429">
        <v>630121</v>
      </c>
    </row>
    <row r="1430" spans="134:138">
      <c r="ED1430">
        <v>1090864</v>
      </c>
      <c r="EE1430">
        <v>76079</v>
      </c>
      <c r="EF1430" s="3" cm="1">
        <f t="array" ref="EF14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"#")*(_xlpm.x&lt;&gt;EE1430), _xlpm.x * 10 + _xlpm.d), 0), _xlfn.XLOOKUP(TRUE, ISNUMBER(_xlpm.b), _xlpm.b)))))</f>
        <v>0</v>
      </c>
      <c r="EH1430">
        <v>0</v>
      </c>
    </row>
    <row r="1431" spans="134:138">
      <c r="ED1431">
        <v>1090854</v>
      </c>
      <c r="EE1431">
        <v>76080</v>
      </c>
      <c r="EF1431" s="3" cm="1">
        <f t="array" ref="EF14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"#")*(_xlpm.x&lt;&gt;EE1431), _xlpm.x * 10 + _xlpm.d), 0), _xlfn.XLOOKUP(TRUE, ISNUMBER(_xlpm.b), _xlpm.b)))))</f>
        <v>0</v>
      </c>
      <c r="EH1431">
        <v>0</v>
      </c>
    </row>
    <row r="1432" spans="134:138">
      <c r="ED1432">
        <v>1090844</v>
      </c>
      <c r="EE1432">
        <v>76081</v>
      </c>
      <c r="EF1432" s="3" cm="1">
        <f t="array" ref="EF14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"#")*(_xlpm.x&lt;&gt;EE1432), _xlpm.x * 10 + _xlpm.d), 0), _xlfn.XLOOKUP(TRUE, ISNUMBER(_xlpm.b), _xlpm.b)))))</f>
        <v>0</v>
      </c>
      <c r="EH1432">
        <v>0</v>
      </c>
    </row>
    <row r="1433" spans="134:138">
      <c r="ED1433">
        <v>1090834</v>
      </c>
      <c r="EE1433">
        <v>76083</v>
      </c>
      <c r="EF1433" s="3" cm="1">
        <f t="array" ref="EF14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"#")*(_xlpm.x&lt;&gt;EE1433), _xlpm.x * 10 + _xlpm.d), 0), _xlfn.XLOOKUP(TRUE, ISNUMBER(_xlpm.b), _xlpm.b)))))</f>
        <v>870684</v>
      </c>
      <c r="EH1433">
        <v>870684</v>
      </c>
    </row>
    <row r="1434" spans="134:138">
      <c r="ED1434">
        <v>1090824</v>
      </c>
      <c r="EE1434">
        <v>76084</v>
      </c>
      <c r="EF1434" s="3" cm="1">
        <f t="array" ref="EF14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"#")*(_xlpm.x&lt;&gt;EE1434), _xlpm.x * 10 + _xlpm.d), 0), _xlfn.XLOOKUP(TRUE, ISNUMBER(_xlpm.b), _xlpm.b)))))</f>
        <v>760733</v>
      </c>
      <c r="EH1434">
        <v>760733</v>
      </c>
    </row>
    <row r="1435" spans="134:138">
      <c r="ED1435">
        <v>1090814</v>
      </c>
      <c r="EE1435">
        <v>76085</v>
      </c>
      <c r="EF1435" s="3" cm="1">
        <f t="array" ref="EF14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"#")*(_xlpm.x&lt;&gt;EE1435), _xlpm.x * 10 + _xlpm.d), 0), _xlfn.XLOOKUP(TRUE, ISNUMBER(_xlpm.b), _xlpm.b)))))</f>
        <v>0</v>
      </c>
      <c r="EH1435">
        <v>0</v>
      </c>
    </row>
    <row r="1436" spans="134:138">
      <c r="ED1436">
        <v>1090804</v>
      </c>
      <c r="EE1436">
        <v>76086</v>
      </c>
      <c r="EF1436" s="3" cm="1">
        <f t="array" ref="EF14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"#")*(_xlpm.x&lt;&gt;EE1436), _xlpm.x * 10 + _xlpm.d), 0), _xlfn.XLOOKUP(TRUE, ISNUMBER(_xlpm.b), _xlpm.b)))))</f>
        <v>0</v>
      </c>
      <c r="EH1436">
        <v>0</v>
      </c>
    </row>
    <row r="1437" spans="134:138">
      <c r="ED1437">
        <v>1090794</v>
      </c>
      <c r="EE1437">
        <v>76087</v>
      </c>
      <c r="EF1437" s="3" cm="1">
        <f t="array" ref="EF14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"#")*(_xlpm.x&lt;&gt;EE1437), _xlpm.x * 10 + _xlpm.d), 0), _xlfn.XLOOKUP(TRUE, ISNUMBER(_xlpm.b), _xlpm.b)))))</f>
        <v>0</v>
      </c>
      <c r="EH1437">
        <v>0</v>
      </c>
    </row>
    <row r="1438" spans="134:138">
      <c r="ED1438">
        <v>1090784</v>
      </c>
      <c r="EE1438">
        <v>76088</v>
      </c>
      <c r="EF1438" s="3" cm="1">
        <f t="array" ref="EF14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"#")*(_xlpm.x&lt;&gt;EE1438), _xlpm.x * 10 + _xlpm.d), 0), _xlfn.XLOOKUP(TRUE, ISNUMBER(_xlpm.b), _xlpm.b)))))</f>
        <v>730763</v>
      </c>
      <c r="EH1438">
        <v>730763</v>
      </c>
    </row>
    <row r="1439" spans="134:138">
      <c r="ED1439">
        <v>1090774</v>
      </c>
      <c r="EE1439">
        <v>76089</v>
      </c>
      <c r="EF1439" s="3" cm="1">
        <f t="array" ref="EF14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"#")*(_xlpm.x&lt;&gt;EE1439), _xlpm.x * 10 + _xlpm.d), 0), _xlfn.XLOOKUP(TRUE, ISNUMBER(_xlpm.b), _xlpm.b)))))</f>
        <v>1090864</v>
      </c>
      <c r="EH1439">
        <v>1090864</v>
      </c>
    </row>
    <row r="1440" spans="134:138">
      <c r="ED1440">
        <v>1090764</v>
      </c>
      <c r="EE1440">
        <v>76090</v>
      </c>
      <c r="EF1440" s="3" cm="1">
        <f t="array" ref="EF14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"#")*(_xlpm.x&lt;&gt;EE1440), _xlpm.x * 10 + _xlpm.d), 0), _xlfn.XLOOKUP(TRUE, ISNUMBER(_xlpm.b), _xlpm.b)))))</f>
        <v>0</v>
      </c>
      <c r="EH1440">
        <v>0</v>
      </c>
    </row>
    <row r="1441" spans="134:138">
      <c r="ED1441">
        <v>1090754</v>
      </c>
      <c r="EE1441">
        <v>76091</v>
      </c>
      <c r="EF1441" s="3" cm="1">
        <f t="array" ref="EF14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"#")*(_xlpm.x&lt;&gt;EE1441), _xlpm.x * 10 + _xlpm.d), 0), _xlfn.XLOOKUP(TRUE, ISNUMBER(_xlpm.b), _xlpm.b)))))</f>
        <v>0</v>
      </c>
      <c r="EH1441">
        <v>0</v>
      </c>
    </row>
    <row r="1442" spans="134:138">
      <c r="ED1442">
        <v>1090744</v>
      </c>
      <c r="EE1442">
        <v>76092</v>
      </c>
      <c r="EF1442" s="3" cm="1">
        <f t="array" ref="EF14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"#")*(_xlpm.x&lt;&gt;EE1442), _xlpm.x * 10 + _xlpm.d), 0), _xlfn.XLOOKUP(TRUE, ISNUMBER(_xlpm.b), _xlpm.b)))))</f>
        <v>0</v>
      </c>
      <c r="EH1442">
        <v>0</v>
      </c>
    </row>
    <row r="1443" spans="134:138">
      <c r="ED1443">
        <v>1090734</v>
      </c>
      <c r="EE1443">
        <v>76093</v>
      </c>
      <c r="EF1443" s="3" cm="1">
        <f t="array" ref="EF14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"#")*(_xlpm.x&lt;&gt;EE1443), _xlpm.x * 10 + _xlpm.d), 0), _xlfn.XLOOKUP(TRUE, ISNUMBER(_xlpm.b), _xlpm.b)))))</f>
        <v>121072</v>
      </c>
      <c r="EH1443">
        <v>121072</v>
      </c>
    </row>
    <row r="1444" spans="134:138">
      <c r="ED1444">
        <v>1090724</v>
      </c>
      <c r="EE1444">
        <v>76094</v>
      </c>
      <c r="EF1444" s="3" cm="1">
        <f t="array" ref="EF14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"#")*(_xlpm.x&lt;&gt;EE1444), _xlpm.x * 10 + _xlpm.d), 0), _xlfn.XLOOKUP(TRUE, ISNUMBER(_xlpm.b), _xlpm.b)))))</f>
        <v>0</v>
      </c>
      <c r="EH1444">
        <v>0</v>
      </c>
    </row>
    <row r="1445" spans="134:138">
      <c r="ED1445">
        <v>1090714</v>
      </c>
      <c r="EE1445">
        <v>76096</v>
      </c>
      <c r="EF1445" s="3" cm="1">
        <f t="array" ref="EF14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"#")*(_xlpm.x&lt;&gt;EE1445), _xlpm.x * 10 + _xlpm.d), 0), _xlfn.XLOOKUP(TRUE, ISNUMBER(_xlpm.b), _xlpm.b)))))</f>
        <v>650823</v>
      </c>
      <c r="EH1445">
        <v>650823</v>
      </c>
    </row>
    <row r="1446" spans="134:138">
      <c r="ED1446">
        <v>1090704</v>
      </c>
      <c r="EE1446">
        <v>77096</v>
      </c>
      <c r="EF1446" s="3" cm="1">
        <f t="array" ref="EF14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"#")*(_xlpm.x&lt;&gt;EE1446), _xlpm.x * 10 + _xlpm.d), 0), _xlfn.XLOOKUP(TRUE, ISNUMBER(_xlpm.b), _xlpm.b)))))</f>
        <v>0</v>
      </c>
      <c r="EH1446">
        <v>0</v>
      </c>
    </row>
    <row r="1447" spans="134:138">
      <c r="ED1447">
        <v>1090694</v>
      </c>
      <c r="EE1447">
        <v>78096</v>
      </c>
      <c r="EF1447" s="3" cm="1">
        <f t="array" ref="EF14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"#")*(_xlpm.x&lt;&gt;EE1447), _xlpm.x * 10 + _xlpm.d), 0), _xlfn.XLOOKUP(TRUE, ISNUMBER(_xlpm.b), _xlpm.b)))))</f>
        <v>0</v>
      </c>
      <c r="EH1447">
        <v>0</v>
      </c>
    </row>
    <row r="1448" spans="134:138">
      <c r="ED1448">
        <v>1090684</v>
      </c>
      <c r="EE1448">
        <v>79096</v>
      </c>
      <c r="EF1448" s="3" cm="1">
        <f t="array" ref="EF14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"#")*(_xlpm.x&lt;&gt;EE1448), _xlpm.x * 10 + _xlpm.d), 0), _xlfn.XLOOKUP(TRUE, ISNUMBER(_xlpm.b), _xlpm.b)))))</f>
        <v>0</v>
      </c>
      <c r="EH1448">
        <v>0</v>
      </c>
    </row>
    <row r="1449" spans="134:138">
      <c r="ED1449">
        <v>1080681</v>
      </c>
      <c r="EE1449">
        <v>80096</v>
      </c>
      <c r="EF1449" s="3" cm="1">
        <f t="array" ref="EF14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"#")*(_xlpm.x&lt;&gt;EE1449), _xlpm.x * 10 + _xlpm.d), 0), _xlfn.XLOOKUP(TRUE, ISNUMBER(_xlpm.b), _xlpm.b)))))</f>
        <v>0</v>
      </c>
      <c r="EH1449">
        <v>0</v>
      </c>
    </row>
    <row r="1450" spans="134:138">
      <c r="ED1450">
        <v>1070681</v>
      </c>
      <c r="EE1450">
        <v>81096</v>
      </c>
      <c r="EF1450" s="3" cm="1">
        <f t="array" ref="EF14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"#")*(_xlpm.x&lt;&gt;EE1450), _xlpm.x * 10 + _xlpm.d), 0), _xlfn.XLOOKUP(TRUE, ISNUMBER(_xlpm.b), _xlpm.b)))))</f>
        <v>0</v>
      </c>
      <c r="EH1450">
        <v>0</v>
      </c>
    </row>
    <row r="1451" spans="134:138">
      <c r="ED1451">
        <v>1060681</v>
      </c>
      <c r="EE1451">
        <v>82096</v>
      </c>
      <c r="EF1451" s="3" cm="1">
        <f t="array" ref="EF14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"#")*(_xlpm.x&lt;&gt;EE1451), _xlpm.x * 10 + _xlpm.d), 0), _xlfn.XLOOKUP(TRUE, ISNUMBER(_xlpm.b), _xlpm.b)))))</f>
        <v>0</v>
      </c>
      <c r="EH1451">
        <v>0</v>
      </c>
    </row>
    <row r="1452" spans="134:138">
      <c r="ED1452">
        <v>1050681</v>
      </c>
      <c r="EE1452">
        <v>83096</v>
      </c>
      <c r="EF1452" s="3" cm="1">
        <f t="array" ref="EF14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"#")*(_xlpm.x&lt;&gt;EE1452), _xlpm.x * 10 + _xlpm.d), 0), _xlfn.XLOOKUP(TRUE, ISNUMBER(_xlpm.b), _xlpm.b)))))</f>
        <v>0</v>
      </c>
      <c r="EH1452">
        <v>0</v>
      </c>
    </row>
    <row r="1453" spans="134:138">
      <c r="ED1453">
        <v>1040681</v>
      </c>
      <c r="EE1453">
        <v>84096</v>
      </c>
      <c r="EF1453" s="3" cm="1">
        <f t="array" ref="EF14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"#")*(_xlpm.x&lt;&gt;EE1453), _xlpm.x * 10 + _xlpm.d), 0), _xlfn.XLOOKUP(TRUE, ISNUMBER(_xlpm.b), _xlpm.b)))))</f>
        <v>0</v>
      </c>
      <c r="EH1453">
        <v>0</v>
      </c>
    </row>
    <row r="1454" spans="134:138">
      <c r="ED1454">
        <v>1030681</v>
      </c>
      <c r="EE1454">
        <v>85096</v>
      </c>
      <c r="EF1454" s="3" cm="1">
        <f t="array" ref="EF14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"#")*(_xlpm.x&lt;&gt;EE1454), _xlpm.x * 10 + _xlpm.d), 0), _xlfn.XLOOKUP(TRUE, ISNUMBER(_xlpm.b), _xlpm.b)))))</f>
        <v>0</v>
      </c>
      <c r="EH1454">
        <v>0</v>
      </c>
    </row>
    <row r="1455" spans="134:138">
      <c r="ED1455">
        <v>1020681</v>
      </c>
      <c r="EE1455">
        <v>86096</v>
      </c>
      <c r="EF1455" s="3" cm="1">
        <f t="array" ref="EF14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"#")*(_xlpm.x&lt;&gt;EE1455), _xlpm.x * 10 + _xlpm.d), 0), _xlfn.XLOOKUP(TRUE, ISNUMBER(_xlpm.b), _xlpm.b)))))</f>
        <v>0</v>
      </c>
      <c r="EH1455">
        <v>0</v>
      </c>
    </row>
    <row r="1456" spans="134:138">
      <c r="ED1456">
        <v>1010681</v>
      </c>
      <c r="EE1456">
        <v>87096</v>
      </c>
      <c r="EF1456" s="3" cm="1">
        <f t="array" ref="EF14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"#")*(_xlpm.x&lt;&gt;EE1456), _xlpm.x * 10 + _xlpm.d), 0), _xlfn.XLOOKUP(TRUE, ISNUMBER(_xlpm.b), _xlpm.b)))))</f>
        <v>0</v>
      </c>
      <c r="EH1456">
        <v>0</v>
      </c>
    </row>
    <row r="1457" spans="134:138">
      <c r="ED1457">
        <v>1000681</v>
      </c>
      <c r="EE1457">
        <v>88096</v>
      </c>
      <c r="EF1457" s="3" cm="1">
        <f t="array" ref="EF14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"#")*(_xlpm.x&lt;&gt;EE1457), _xlpm.x * 10 + _xlpm.d), 0), _xlfn.XLOOKUP(TRUE, ISNUMBER(_xlpm.b), _xlpm.b)))))</f>
        <v>820592</v>
      </c>
      <c r="EH1457">
        <v>820592</v>
      </c>
    </row>
    <row r="1458" spans="134:138">
      <c r="ED1458">
        <v>990681</v>
      </c>
      <c r="EE1458">
        <v>89096</v>
      </c>
      <c r="EF1458" s="3" cm="1">
        <f t="array" ref="EF14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"#")*(_xlpm.x&lt;&gt;EE1458), _xlpm.x * 10 + _xlpm.d), 0), _xlfn.XLOOKUP(TRUE, ISNUMBER(_xlpm.b), _xlpm.b)))))</f>
        <v>0</v>
      </c>
      <c r="EH1458">
        <v>0</v>
      </c>
    </row>
    <row r="1459" spans="134:138">
      <c r="ED1459">
        <v>980681</v>
      </c>
      <c r="EE1459">
        <v>90096</v>
      </c>
      <c r="EF1459" s="3" cm="1">
        <f t="array" ref="EF14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"#")*(_xlpm.x&lt;&gt;EE1459), _xlpm.x * 10 + _xlpm.d), 0), _xlfn.XLOOKUP(TRUE, ISNUMBER(_xlpm.b), _xlpm.b)))))</f>
        <v>0</v>
      </c>
      <c r="EH1459">
        <v>0</v>
      </c>
    </row>
    <row r="1460" spans="134:138">
      <c r="ED1460">
        <v>970681</v>
      </c>
      <c r="EE1460">
        <v>92096</v>
      </c>
      <c r="EF1460" s="3" cm="1">
        <f t="array" ref="EF14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"#")*(_xlpm.x&lt;&gt;EE1460), _xlpm.x * 10 + _xlpm.d), 0), _xlfn.XLOOKUP(TRUE, ISNUMBER(_xlpm.b), _xlpm.b)))))</f>
        <v>830883</v>
      </c>
      <c r="EH1460">
        <v>830883</v>
      </c>
    </row>
    <row r="1461" spans="134:138">
      <c r="ED1461">
        <v>960681</v>
      </c>
      <c r="EE1461">
        <v>93096</v>
      </c>
      <c r="EF1461" s="3" cm="1">
        <f t="array" ref="EF14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"#")*(_xlpm.x&lt;&gt;EE1461), _xlpm.x * 10 + _xlpm.d), 0), _xlfn.XLOOKUP(TRUE, ISNUMBER(_xlpm.b), _xlpm.b)))))</f>
        <v>0</v>
      </c>
      <c r="EH1461">
        <v>0</v>
      </c>
    </row>
    <row r="1462" spans="134:138">
      <c r="ED1462">
        <v>950681</v>
      </c>
      <c r="EE1462">
        <v>95096</v>
      </c>
      <c r="EF1462" s="3" cm="1">
        <f t="array" ref="EF14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"#")*(_xlpm.x&lt;&gt;EE1462), _xlpm.x * 10 + _xlpm.d), 0), _xlfn.XLOOKUP(TRUE, ISNUMBER(_xlpm.b), _xlpm.b)))))</f>
        <v>870324</v>
      </c>
      <c r="EH1462">
        <v>870324</v>
      </c>
    </row>
    <row r="1463" spans="134:138">
      <c r="ED1463">
        <v>940681</v>
      </c>
      <c r="EE1463">
        <v>96096</v>
      </c>
      <c r="EF1463" s="3" cm="1">
        <f t="array" ref="EF14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"#")*(_xlpm.x&lt;&gt;EE1463), _xlpm.x * 10 + _xlpm.d), 0), _xlfn.XLOOKUP(TRUE, ISNUMBER(_xlpm.b), _xlpm.b)))))</f>
        <v>0</v>
      </c>
      <c r="EH1463">
        <v>0</v>
      </c>
    </row>
    <row r="1464" spans="134:138">
      <c r="ED1464">
        <v>930681</v>
      </c>
      <c r="EE1464">
        <v>97096</v>
      </c>
      <c r="EF1464" s="3" cm="1">
        <f t="array" ref="EF14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"#")*(_xlpm.x&lt;&gt;EE1464), _xlpm.x * 10 + _xlpm.d), 0), _xlfn.XLOOKUP(TRUE, ISNUMBER(_xlpm.b), _xlpm.b)))))</f>
        <v>0</v>
      </c>
      <c r="EH1464">
        <v>0</v>
      </c>
    </row>
    <row r="1465" spans="134:138">
      <c r="ED1465">
        <v>920681</v>
      </c>
      <c r="EE1465">
        <v>98096</v>
      </c>
      <c r="EF1465" s="3" cm="1">
        <f t="array" ref="EF14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"#")*(_xlpm.x&lt;&gt;EE1465), _xlpm.x * 10 + _xlpm.d), 0), _xlfn.XLOOKUP(TRUE, ISNUMBER(_xlpm.b), _xlpm.b)))))</f>
        <v>0</v>
      </c>
      <c r="EH1465">
        <v>0</v>
      </c>
    </row>
    <row r="1466" spans="134:138">
      <c r="ED1466">
        <v>910681</v>
      </c>
      <c r="EE1466">
        <v>99096</v>
      </c>
      <c r="EF1466" s="3" cm="1">
        <f t="array" ref="EF14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"#")*(_xlpm.x&lt;&gt;EE1466), _xlpm.x * 10 + _xlpm.d), 0), _xlfn.XLOOKUP(TRUE, ISNUMBER(_xlpm.b), _xlpm.b)))))</f>
        <v>980934</v>
      </c>
      <c r="EH1466">
        <v>980934</v>
      </c>
    </row>
    <row r="1467" spans="134:138">
      <c r="ED1467">
        <v>900681</v>
      </c>
      <c r="EE1467">
        <v>100096</v>
      </c>
      <c r="EF1467" s="3" cm="1">
        <f t="array" ref="EF14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"#")*(_xlpm.x&lt;&gt;EE1467), _xlpm.x * 10 + _xlpm.d), 0), _xlfn.XLOOKUP(TRUE, ISNUMBER(_xlpm.b), _xlpm.b)))))</f>
        <v>0</v>
      </c>
      <c r="EH1467">
        <v>0</v>
      </c>
    </row>
    <row r="1468" spans="134:138">
      <c r="ED1468">
        <v>890681</v>
      </c>
      <c r="EE1468">
        <v>101096</v>
      </c>
      <c r="EF1468" s="3" cm="1">
        <f t="array" ref="EF14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"#")*(_xlpm.x&lt;&gt;EE1468), _xlpm.x * 10 + _xlpm.d), 0), _xlfn.XLOOKUP(TRUE, ISNUMBER(_xlpm.b), _xlpm.b)))))</f>
        <v>830883</v>
      </c>
      <c r="EH1468">
        <v>830883</v>
      </c>
    </row>
    <row r="1469" spans="134:138">
      <c r="ED1469">
        <v>880681</v>
      </c>
      <c r="EE1469">
        <v>102096</v>
      </c>
      <c r="EF1469" s="3" cm="1">
        <f t="array" ref="EF14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"#")*(_xlpm.x&lt;&gt;EE1469), _xlpm.x * 10 + _xlpm.d), 0), _xlfn.XLOOKUP(TRUE, ISNUMBER(_xlpm.b), _xlpm.b)))))</f>
        <v>530823</v>
      </c>
      <c r="EH1469">
        <v>530823</v>
      </c>
    </row>
    <row r="1470" spans="134:138">
      <c r="ED1470">
        <v>870681</v>
      </c>
      <c r="EE1470">
        <v>103096</v>
      </c>
      <c r="EF1470" s="3" cm="1">
        <f t="array" ref="EF14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"#")*(_xlpm.x&lt;&gt;EE1470), _xlpm.x * 10 + _xlpm.d), 0), _xlfn.XLOOKUP(TRUE, ISNUMBER(_xlpm.b), _xlpm.b)))))</f>
        <v>0</v>
      </c>
      <c r="EH1470">
        <v>0</v>
      </c>
    </row>
    <row r="1471" spans="134:138">
      <c r="ED1471">
        <v>860681</v>
      </c>
      <c r="EE1471">
        <v>104096</v>
      </c>
      <c r="EF1471" s="3" cm="1">
        <f t="array" ref="EF14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"#")*(_xlpm.x&lt;&gt;EE1471), _xlpm.x * 10 + _xlpm.d), 0), _xlfn.XLOOKUP(TRUE, ISNUMBER(_xlpm.b), _xlpm.b)))))</f>
        <v>0</v>
      </c>
      <c r="EH1471">
        <v>0</v>
      </c>
    </row>
    <row r="1472" spans="134:138">
      <c r="ED1472">
        <v>850681</v>
      </c>
      <c r="EE1472">
        <v>105096</v>
      </c>
      <c r="EF1472" s="3" cm="1">
        <f t="array" ref="EF14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"#")*(_xlpm.x&lt;&gt;EE1472), _xlpm.x * 10 + _xlpm.d), 0), _xlfn.XLOOKUP(TRUE, ISNUMBER(_xlpm.b), _xlpm.b)))))</f>
        <v>0</v>
      </c>
      <c r="EH1472">
        <v>0</v>
      </c>
    </row>
    <row r="1473" spans="134:138">
      <c r="ED1473">
        <v>840681</v>
      </c>
      <c r="EE1473">
        <v>106096</v>
      </c>
      <c r="EF1473" s="3" cm="1">
        <f t="array" ref="EF14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"#")*(_xlpm.x&lt;&gt;EE1473), _xlpm.x * 10 + _xlpm.d), 0), _xlfn.XLOOKUP(TRUE, ISNUMBER(_xlpm.b), _xlpm.b)))))</f>
        <v>0</v>
      </c>
      <c r="EH1473">
        <v>0</v>
      </c>
    </row>
    <row r="1474" spans="134:138">
      <c r="ED1474">
        <v>830681</v>
      </c>
      <c r="EE1474">
        <v>107096</v>
      </c>
      <c r="EF1474" s="3" cm="1">
        <f t="array" ref="EF14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"#")*(_xlpm.x&lt;&gt;EE1474), _xlpm.x * 10 + _xlpm.d), 0), _xlfn.XLOOKUP(TRUE, ISNUMBER(_xlpm.b), _xlpm.b)))))</f>
        <v>0</v>
      </c>
      <c r="EH1474">
        <v>0</v>
      </c>
    </row>
    <row r="1475" spans="134:138">
      <c r="ED1475">
        <v>820681</v>
      </c>
      <c r="EE1475">
        <v>107095</v>
      </c>
      <c r="EF1475" s="3" cm="1">
        <f t="array" ref="EF14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"#")*(_xlpm.x&lt;&gt;EE1475), _xlpm.x * 10 + _xlpm.d), 0), _xlfn.XLOOKUP(TRUE, ISNUMBER(_xlpm.b), _xlpm.b)))))</f>
        <v>0</v>
      </c>
      <c r="EH1475">
        <v>0</v>
      </c>
    </row>
    <row r="1476" spans="134:138">
      <c r="ED1476">
        <v>810681</v>
      </c>
      <c r="EE1476">
        <v>107094</v>
      </c>
      <c r="EF1476" s="3" cm="1">
        <f t="array" ref="EF14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"#")*(_xlpm.x&lt;&gt;EE1476), _xlpm.x * 10 + _xlpm.d), 0), _xlfn.XLOOKUP(TRUE, ISNUMBER(_xlpm.b), _xlpm.b)))))</f>
        <v>0</v>
      </c>
      <c r="EH1476">
        <v>0</v>
      </c>
    </row>
    <row r="1477" spans="134:138">
      <c r="ED1477">
        <v>800681</v>
      </c>
      <c r="EE1477">
        <v>107093</v>
      </c>
      <c r="EF1477" s="3" cm="1">
        <f t="array" ref="EF14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"#")*(_xlpm.x&lt;&gt;EE1477), _xlpm.x * 10 + _xlpm.d), 0), _xlfn.XLOOKUP(TRUE, ISNUMBER(_xlpm.b), _xlpm.b)))))</f>
        <v>870941</v>
      </c>
      <c r="EH1477">
        <v>870941</v>
      </c>
    </row>
    <row r="1478" spans="134:138">
      <c r="ED1478">
        <v>790681</v>
      </c>
      <c r="EE1478">
        <v>107092</v>
      </c>
      <c r="EF1478" s="3" cm="1">
        <f t="array" ref="EF14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"#")*(_xlpm.x&lt;&gt;EE1478), _xlpm.x * 10 + _xlpm.d), 0), _xlfn.XLOOKUP(TRUE, ISNUMBER(_xlpm.b), _xlpm.b)))))</f>
        <v>0</v>
      </c>
      <c r="EH1478">
        <v>0</v>
      </c>
    </row>
    <row r="1479" spans="134:138">
      <c r="ED1479">
        <v>780681</v>
      </c>
      <c r="EE1479">
        <v>107091</v>
      </c>
      <c r="EF1479" s="3" cm="1">
        <f t="array" ref="EF14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"#")*(_xlpm.x&lt;&gt;EE1479), _xlpm.x * 10 + _xlpm.d), 0), _xlfn.XLOOKUP(TRUE, ISNUMBER(_xlpm.b), _xlpm.b)))))</f>
        <v>0</v>
      </c>
      <c r="EH1479">
        <v>0</v>
      </c>
    </row>
    <row r="1480" spans="134:138">
      <c r="ED1480">
        <v>770681</v>
      </c>
      <c r="EE1480">
        <v>107090</v>
      </c>
      <c r="EF1480" s="3" cm="1">
        <f t="array" ref="EF14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"#")*(_xlpm.x&lt;&gt;EE1480), _xlpm.x * 10 + _xlpm.d), 0), _xlfn.XLOOKUP(TRUE, ISNUMBER(_xlpm.b), _xlpm.b)))))</f>
        <v>0</v>
      </c>
      <c r="EH1480">
        <v>0</v>
      </c>
    </row>
    <row r="1481" spans="134:138">
      <c r="ED1481">
        <v>760681</v>
      </c>
      <c r="EE1481">
        <v>107089</v>
      </c>
      <c r="EF1481" s="3" cm="1">
        <f t="array" ref="EF14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"#")*(_xlpm.x&lt;&gt;EE1481), _xlpm.x * 10 + _xlpm.d), 0), _xlfn.XLOOKUP(TRUE, ISNUMBER(_xlpm.b), _xlpm.b)))))</f>
        <v>0</v>
      </c>
      <c r="EH1481">
        <v>0</v>
      </c>
    </row>
    <row r="1482" spans="134:138">
      <c r="ED1482">
        <v>760692</v>
      </c>
      <c r="EE1482">
        <v>107087</v>
      </c>
      <c r="EF1482" s="3" cm="1">
        <f t="array" ref="EF14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"#")*(_xlpm.x&lt;&gt;EE1482), _xlpm.x * 10 + _xlpm.d), 0), _xlfn.XLOOKUP(TRUE, ISNUMBER(_xlpm.b), _xlpm.b)))))</f>
        <v>0</v>
      </c>
      <c r="EH1482">
        <v>0</v>
      </c>
    </row>
    <row r="1483" spans="134:138">
      <c r="ED1483">
        <v>760702</v>
      </c>
      <c r="EE1483">
        <v>107086</v>
      </c>
      <c r="EF1483" s="3" cm="1">
        <f t="array" ref="EF14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"#")*(_xlpm.x&lt;&gt;EE1483), _xlpm.x * 10 + _xlpm.d), 0), _xlfn.XLOOKUP(TRUE, ISNUMBER(_xlpm.b), _xlpm.b)))))</f>
        <v>0</v>
      </c>
      <c r="EH1483">
        <v>0</v>
      </c>
    </row>
    <row r="1484" spans="134:138">
      <c r="ED1484">
        <v>760712</v>
      </c>
      <c r="EE1484">
        <v>107085</v>
      </c>
      <c r="EF1484" s="3" cm="1">
        <f t="array" ref="EF14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"#")*(_xlpm.x&lt;&gt;EE1484), _xlpm.x * 10 + _xlpm.d), 0), _xlfn.XLOOKUP(TRUE, ISNUMBER(_xlpm.b), _xlpm.b)))))</f>
        <v>0</v>
      </c>
      <c r="EH1484">
        <v>0</v>
      </c>
    </row>
    <row r="1485" spans="134:138">
      <c r="ED1485">
        <v>760722</v>
      </c>
      <c r="EE1485">
        <v>107084</v>
      </c>
      <c r="EF1485" s="3" cm="1">
        <f t="array" ref="EF14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"#")*(_xlpm.x&lt;&gt;EE1485), _xlpm.x * 10 + _xlpm.d), 0), _xlfn.XLOOKUP(TRUE, ISNUMBER(_xlpm.b), _xlpm.b)))))</f>
        <v>0</v>
      </c>
      <c r="EH1485">
        <v>0</v>
      </c>
    </row>
    <row r="1486" spans="134:138">
      <c r="ED1486">
        <v>760732</v>
      </c>
      <c r="EE1486">
        <v>107083</v>
      </c>
      <c r="EF1486" s="3" cm="1">
        <f t="array" ref="EF14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"#")*(_xlpm.x&lt;&gt;EE1486), _xlpm.x * 10 + _xlpm.d), 0), _xlfn.XLOOKUP(TRUE, ISNUMBER(_xlpm.b), _xlpm.b)))))</f>
        <v>0</v>
      </c>
      <c r="EH1486">
        <v>0</v>
      </c>
    </row>
    <row r="1487" spans="134:138">
      <c r="ED1487">
        <v>760742</v>
      </c>
      <c r="EE1487">
        <v>107082</v>
      </c>
      <c r="EF1487" s="3" cm="1">
        <f t="array" ref="EF14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"#")*(_xlpm.x&lt;&gt;EE1487), _xlpm.x * 10 + _xlpm.d), 0), _xlfn.XLOOKUP(TRUE, ISNUMBER(_xlpm.b), _xlpm.b)))))</f>
        <v>0</v>
      </c>
      <c r="EH1487">
        <v>0</v>
      </c>
    </row>
    <row r="1488" spans="134:138">
      <c r="ED1488">
        <v>760752</v>
      </c>
      <c r="EE1488">
        <v>107081</v>
      </c>
      <c r="EF1488" s="3" cm="1">
        <f t="array" ref="EF14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"#")*(_xlpm.x&lt;&gt;EE1488), _xlpm.x * 10 + _xlpm.d), 0), _xlfn.XLOOKUP(TRUE, ISNUMBER(_xlpm.b), _xlpm.b)))))</f>
        <v>990821</v>
      </c>
      <c r="EH1488">
        <v>990821</v>
      </c>
    </row>
    <row r="1489" spans="134:138">
      <c r="ED1489">
        <v>760762</v>
      </c>
      <c r="EE1489">
        <v>106081</v>
      </c>
      <c r="EF1489" s="3" cm="1">
        <f t="array" ref="EF14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"#")*(_xlpm.x&lt;&gt;EE1489), _xlpm.x * 10 + _xlpm.d), 0), _xlfn.XLOOKUP(TRUE, ISNUMBER(_xlpm.b), _xlpm.b)))))</f>
        <v>0</v>
      </c>
      <c r="EH1489">
        <v>0</v>
      </c>
    </row>
    <row r="1490" spans="134:138">
      <c r="ED1490">
        <v>760772</v>
      </c>
      <c r="EE1490">
        <v>105081</v>
      </c>
      <c r="EF1490" s="3" cm="1">
        <f t="array" ref="EF14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"#")*(_xlpm.x&lt;&gt;EE1490), _xlpm.x * 10 + _xlpm.d), 0), _xlfn.XLOOKUP(TRUE, ISNUMBER(_xlpm.b), _xlpm.b)))))</f>
        <v>0</v>
      </c>
      <c r="EH1490">
        <v>0</v>
      </c>
    </row>
    <row r="1491" spans="134:138">
      <c r="ED1491">
        <v>760782</v>
      </c>
      <c r="EE1491">
        <v>104081</v>
      </c>
      <c r="EF1491" s="3" cm="1">
        <f t="array" ref="EF14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"#")*(_xlpm.x&lt;&gt;EE1491), _xlpm.x * 10 + _xlpm.d), 0), _xlfn.XLOOKUP(TRUE, ISNUMBER(_xlpm.b), _xlpm.b)))))</f>
        <v>0</v>
      </c>
      <c r="EH1491">
        <v>0</v>
      </c>
    </row>
    <row r="1492" spans="134:138">
      <c r="ED1492">
        <v>760792</v>
      </c>
      <c r="EE1492">
        <v>103081</v>
      </c>
      <c r="EF1492" s="3" cm="1">
        <f t="array" ref="EF14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"#")*(_xlpm.x&lt;&gt;EE1492), _xlpm.x * 10 + _xlpm.d), 0), _xlfn.XLOOKUP(TRUE, ISNUMBER(_xlpm.b), _xlpm.b)))))</f>
        <v>0</v>
      </c>
      <c r="EH1492">
        <v>0</v>
      </c>
    </row>
    <row r="1493" spans="134:138">
      <c r="ED1493">
        <v>760802</v>
      </c>
      <c r="EE1493">
        <v>102081</v>
      </c>
      <c r="EF1493" s="3" cm="1">
        <f t="array" ref="EF14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"#")*(_xlpm.x&lt;&gt;EE1493), _xlpm.x * 10 + _xlpm.d), 0), _xlfn.XLOOKUP(TRUE, ISNUMBER(_xlpm.b), _xlpm.b)))))</f>
        <v>0</v>
      </c>
      <c r="EH1493">
        <v>0</v>
      </c>
    </row>
    <row r="1494" spans="134:138">
      <c r="ED1494">
        <v>760812</v>
      </c>
      <c r="EE1494">
        <v>100081</v>
      </c>
      <c r="EF1494" s="3" cm="1">
        <f t="array" ref="EF14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"#")*(_xlpm.x&lt;&gt;EE1494), _xlpm.x * 10 + _xlpm.d), 0), _xlfn.XLOOKUP(TRUE, ISNUMBER(_xlpm.b), _xlpm.b)))))</f>
        <v>0</v>
      </c>
      <c r="EH1494">
        <v>0</v>
      </c>
    </row>
    <row r="1495" spans="134:138">
      <c r="ED1495">
        <v>760822</v>
      </c>
      <c r="EE1495">
        <v>99081</v>
      </c>
      <c r="EF1495" s="3" cm="1">
        <f t="array" ref="EF14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"#")*(_xlpm.x&lt;&gt;EE1495), _xlpm.x * 10 + _xlpm.d), 0), _xlfn.XLOOKUP(TRUE, ISNUMBER(_xlpm.b), _xlpm.b)))))</f>
        <v>0</v>
      </c>
      <c r="EH1495">
        <v>0</v>
      </c>
    </row>
    <row r="1496" spans="134:138">
      <c r="ED1496">
        <v>760832</v>
      </c>
      <c r="EE1496">
        <v>98081</v>
      </c>
      <c r="EF1496" s="3" cm="1">
        <f t="array" ref="EF14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"#")*(_xlpm.x&lt;&gt;EE1496), _xlpm.x * 10 + _xlpm.d), 0), _xlfn.XLOOKUP(TRUE, ISNUMBER(_xlpm.b), _xlpm.b)))))</f>
        <v>0</v>
      </c>
      <c r="EH1496">
        <v>0</v>
      </c>
    </row>
    <row r="1497" spans="134:138">
      <c r="ED1497">
        <v>760842</v>
      </c>
      <c r="EE1497">
        <v>97081</v>
      </c>
      <c r="EF1497" s="3" cm="1">
        <f t="array" ref="EF14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"#")*(_xlpm.x&lt;&gt;EE1497), _xlpm.x * 10 + _xlpm.d), 0), _xlfn.XLOOKUP(TRUE, ISNUMBER(_xlpm.b), _xlpm.b)))))</f>
        <v>0</v>
      </c>
      <c r="EH1497">
        <v>0</v>
      </c>
    </row>
    <row r="1498" spans="134:138">
      <c r="ED1498">
        <v>760852</v>
      </c>
      <c r="EE1498">
        <v>96081</v>
      </c>
      <c r="EF1498" s="3" cm="1">
        <f t="array" ref="EF14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"#")*(_xlpm.x&lt;&gt;EE1498), _xlpm.x * 10 + _xlpm.d), 0), _xlfn.XLOOKUP(TRUE, ISNUMBER(_xlpm.b), _xlpm.b)))))</f>
        <v>0</v>
      </c>
      <c r="EH1498">
        <v>0</v>
      </c>
    </row>
    <row r="1499" spans="134:138">
      <c r="ED1499">
        <v>760862</v>
      </c>
      <c r="EE1499">
        <v>95081</v>
      </c>
      <c r="EF1499" s="3" cm="1">
        <f t="array" ref="EF14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"#")*(_xlpm.x&lt;&gt;EE1499), _xlpm.x * 10 + _xlpm.d), 0), _xlfn.XLOOKUP(TRUE, ISNUMBER(_xlpm.b), _xlpm.b)))))</f>
        <v>0</v>
      </c>
      <c r="EH1499">
        <v>0</v>
      </c>
    </row>
    <row r="1500" spans="134:138">
      <c r="ED1500">
        <v>760872</v>
      </c>
      <c r="EE1500">
        <v>93081</v>
      </c>
      <c r="EF1500" s="3" cm="1">
        <f t="array" ref="EF15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"#")*(_xlpm.x&lt;&gt;EE1500), _xlpm.x * 10 + _xlpm.d), 0), _xlfn.XLOOKUP(TRUE, ISNUMBER(_xlpm.b), _xlpm.b)))))</f>
        <v>0</v>
      </c>
      <c r="EH1500">
        <v>0</v>
      </c>
    </row>
    <row r="1501" spans="134:138">
      <c r="ED1501">
        <v>760882</v>
      </c>
      <c r="EE1501">
        <v>92081</v>
      </c>
      <c r="EF1501" s="3" cm="1">
        <f t="array" ref="EF15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"#")*(_xlpm.x&lt;&gt;EE1501), _xlpm.x * 10 + _xlpm.d), 0), _xlfn.XLOOKUP(TRUE, ISNUMBER(_xlpm.b), _xlpm.b)))))</f>
        <v>0</v>
      </c>
      <c r="EH1501">
        <v>0</v>
      </c>
    </row>
    <row r="1502" spans="134:138">
      <c r="ED1502">
        <v>760892</v>
      </c>
      <c r="EE1502">
        <v>90081</v>
      </c>
      <c r="EF1502" s="3" cm="1">
        <f t="array" ref="EF15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"#")*(_xlpm.x&lt;&gt;EE1502), _xlpm.x * 10 + _xlpm.d), 0), _xlfn.XLOOKUP(TRUE, ISNUMBER(_xlpm.b), _xlpm.b)))))</f>
        <v>0</v>
      </c>
      <c r="EH1502">
        <v>0</v>
      </c>
    </row>
    <row r="1503" spans="134:138">
      <c r="ED1503">
        <v>760902</v>
      </c>
      <c r="EE1503">
        <v>89081</v>
      </c>
      <c r="EF1503" s="3" cm="1">
        <f t="array" ref="EF15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"#")*(_xlpm.x&lt;&gt;EE1503), _xlpm.x * 10 + _xlpm.d), 0), _xlfn.XLOOKUP(TRUE, ISNUMBER(_xlpm.b), _xlpm.b)))))</f>
        <v>0</v>
      </c>
      <c r="EH1503">
        <v>0</v>
      </c>
    </row>
    <row r="1504" spans="134:138">
      <c r="ED1504">
        <v>760912</v>
      </c>
      <c r="EE1504">
        <v>88081</v>
      </c>
      <c r="EF1504" s="3" cm="1">
        <f t="array" ref="EF15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"#")*(_xlpm.x&lt;&gt;EE1504), _xlpm.x * 10 + _xlpm.d), 0), _xlfn.XLOOKUP(TRUE, ISNUMBER(_xlpm.b), _xlpm.b)))))</f>
        <v>0</v>
      </c>
      <c r="EH1504">
        <v>0</v>
      </c>
    </row>
    <row r="1505" spans="134:138">
      <c r="ED1505">
        <v>760922</v>
      </c>
      <c r="EE1505">
        <v>87081</v>
      </c>
      <c r="EF1505" s="3" cm="1">
        <f t="array" ref="EF15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"#")*(_xlpm.x&lt;&gt;EE1505), _xlpm.x * 10 + _xlpm.d), 0), _xlfn.XLOOKUP(TRUE, ISNUMBER(_xlpm.b), _xlpm.b)))))</f>
        <v>980811</v>
      </c>
      <c r="EH1505">
        <v>980811</v>
      </c>
    </row>
    <row r="1506" spans="134:138">
      <c r="ED1506">
        <v>760932</v>
      </c>
      <c r="EE1506">
        <v>86081</v>
      </c>
      <c r="EF1506" s="3" cm="1">
        <f t="array" ref="EF15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"#")*(_xlpm.x&lt;&gt;EE1506), _xlpm.x * 10 + _xlpm.d), 0), _xlfn.XLOOKUP(TRUE, ISNUMBER(_xlpm.b), _xlpm.b)))))</f>
        <v>0</v>
      </c>
      <c r="EH1506">
        <v>0</v>
      </c>
    </row>
    <row r="1507" spans="134:138">
      <c r="ED1507">
        <v>760942</v>
      </c>
      <c r="EE1507">
        <v>85081</v>
      </c>
      <c r="EF1507" s="3" cm="1">
        <f t="array" ref="EF15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"#")*(_xlpm.x&lt;&gt;EE1507), _xlpm.x * 10 + _xlpm.d), 0), _xlfn.XLOOKUP(TRUE, ISNUMBER(_xlpm.b), _xlpm.b)))))</f>
        <v>890963</v>
      </c>
      <c r="EH1507">
        <v>890963</v>
      </c>
    </row>
    <row r="1508" spans="134:138">
      <c r="ED1508">
        <v>760952</v>
      </c>
      <c r="EE1508">
        <v>84081</v>
      </c>
      <c r="EF1508" s="3" cm="1">
        <f t="array" ref="EF15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"#")*(_xlpm.x&lt;&gt;EE1508), _xlpm.x * 10 + _xlpm.d), 0), _xlfn.XLOOKUP(TRUE, ISNUMBER(_xlpm.b), _xlpm.b)))))</f>
        <v>0</v>
      </c>
      <c r="EH1508">
        <v>0</v>
      </c>
    </row>
    <row r="1509" spans="134:138">
      <c r="ED1509">
        <v>760962</v>
      </c>
      <c r="EE1509">
        <v>83081</v>
      </c>
      <c r="EF1509" s="3" cm="1">
        <f t="array" ref="EF15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"#")*(_xlpm.x&lt;&gt;EE1509), _xlpm.x * 10 + _xlpm.d), 0), _xlfn.XLOOKUP(TRUE, ISNUMBER(_xlpm.b), _xlpm.b)))))</f>
        <v>0</v>
      </c>
      <c r="EH1509">
        <v>0</v>
      </c>
    </row>
    <row r="1510" spans="134:138">
      <c r="ED1510">
        <v>770963</v>
      </c>
      <c r="EE1510">
        <v>81081</v>
      </c>
      <c r="EF1510" s="3" cm="1">
        <f t="array" ref="EF15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"#")*(_xlpm.x&lt;&gt;EE1510), _xlpm.x * 10 + _xlpm.d), 0), _xlfn.XLOOKUP(TRUE, ISNUMBER(_xlpm.b), _xlpm.b)))))</f>
        <v>760792</v>
      </c>
      <c r="EH1510">
        <v>760792</v>
      </c>
    </row>
    <row r="1511" spans="134:138">
      <c r="ED1511">
        <v>780963</v>
      </c>
      <c r="EE1511">
        <v>80081</v>
      </c>
      <c r="EF1511" s="3" cm="1">
        <f t="array" ref="EF15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"#")*(_xlpm.x&lt;&gt;EE1511), _xlpm.x * 10 + _xlpm.d), 0), _xlfn.XLOOKUP(TRUE, ISNUMBER(_xlpm.b), _xlpm.b)))))</f>
        <v>610982</v>
      </c>
      <c r="EH1511">
        <v>610982</v>
      </c>
    </row>
    <row r="1512" spans="134:138">
      <c r="ED1512">
        <v>790963</v>
      </c>
      <c r="EE1512">
        <v>79081</v>
      </c>
      <c r="EF1512" s="3" cm="1">
        <f t="array" ref="EF15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"#")*(_xlpm.x&lt;&gt;EE1512), _xlpm.x * 10 + _xlpm.d), 0), _xlfn.XLOOKUP(TRUE, ISNUMBER(_xlpm.b), _xlpm.b)))))</f>
        <v>0</v>
      </c>
      <c r="EH1512">
        <v>0</v>
      </c>
    </row>
    <row r="1513" spans="134:138">
      <c r="ED1513">
        <v>800963</v>
      </c>
      <c r="EE1513">
        <v>78081</v>
      </c>
      <c r="EF1513" s="3" cm="1">
        <f t="array" ref="EF15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"#")*(_xlpm.x&lt;&gt;EE1513), _xlpm.x * 10 + _xlpm.d), 0), _xlfn.XLOOKUP(TRUE, ISNUMBER(_xlpm.b), _xlpm.b)))))</f>
        <v>0</v>
      </c>
      <c r="EH1513">
        <v>0</v>
      </c>
    </row>
    <row r="1514" spans="134:138">
      <c r="ED1514">
        <v>810963</v>
      </c>
      <c r="EE1514">
        <v>75081</v>
      </c>
      <c r="EF1514" s="3" cm="1">
        <f t="array" ref="EF15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"#")*(_xlpm.x&lt;&gt;EE1514), _xlpm.x * 10 + _xlpm.d), 0), _xlfn.XLOOKUP(TRUE, ISNUMBER(_xlpm.b), _xlpm.b)))))</f>
        <v>1000811</v>
      </c>
      <c r="EH1514">
        <v>1000811</v>
      </c>
    </row>
    <row r="1515" spans="134:138">
      <c r="ED1515">
        <v>820963</v>
      </c>
      <c r="EE1515">
        <v>74081</v>
      </c>
      <c r="EF1515" s="3" cm="1">
        <f t="array" ref="EF15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"#")*(_xlpm.x&lt;&gt;EE1515), _xlpm.x * 10 + _xlpm.d), 0), _xlfn.XLOOKUP(TRUE, ISNUMBER(_xlpm.b), _xlpm.b)))))</f>
        <v>0</v>
      </c>
      <c r="EH1515">
        <v>0</v>
      </c>
    </row>
    <row r="1516" spans="134:138">
      <c r="ED1516">
        <v>830963</v>
      </c>
      <c r="EE1516">
        <v>73081</v>
      </c>
      <c r="EF1516" s="3" cm="1">
        <f t="array" ref="EF15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"#")*(_xlpm.x&lt;&gt;EE1516), _xlpm.x * 10 + _xlpm.d), 0), _xlfn.XLOOKUP(TRUE, ISNUMBER(_xlpm.b), _xlpm.b)))))</f>
        <v>0</v>
      </c>
      <c r="EH1516">
        <v>0</v>
      </c>
    </row>
    <row r="1517" spans="134:138">
      <c r="ED1517">
        <v>840963</v>
      </c>
      <c r="EE1517">
        <v>72081</v>
      </c>
      <c r="EF1517" s="3" cm="1">
        <f t="array" ref="EF15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"#")*(_xlpm.x&lt;&gt;EE1517), _xlpm.x * 10 + _xlpm.d), 0), _xlfn.XLOOKUP(TRUE, ISNUMBER(_xlpm.b), _xlpm.b)))))</f>
        <v>0</v>
      </c>
      <c r="EH1517">
        <v>0</v>
      </c>
    </row>
    <row r="1518" spans="134:138">
      <c r="ED1518">
        <v>850963</v>
      </c>
      <c r="EE1518">
        <v>71081</v>
      </c>
      <c r="EF1518" s="3" cm="1">
        <f t="array" ref="EF15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"#")*(_xlpm.x&lt;&gt;EE1518), _xlpm.x * 10 + _xlpm.d), 0), _xlfn.XLOOKUP(TRUE, ISNUMBER(_xlpm.b), _xlpm.b)))))</f>
        <v>910883</v>
      </c>
      <c r="EH1518">
        <v>910883</v>
      </c>
    </row>
    <row r="1519" spans="134:138">
      <c r="ED1519">
        <v>860963</v>
      </c>
      <c r="EE1519">
        <v>70081</v>
      </c>
      <c r="EF1519" s="3" cm="1">
        <f t="array" ref="EF15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"#")*(_xlpm.x&lt;&gt;EE1519), _xlpm.x * 10 + _xlpm.d), 0), _xlfn.XLOOKUP(TRUE, ISNUMBER(_xlpm.b), _xlpm.b)))))</f>
        <v>0</v>
      </c>
      <c r="EH1519">
        <v>0</v>
      </c>
    </row>
    <row r="1520" spans="134:138">
      <c r="ED1520">
        <v>870963</v>
      </c>
      <c r="EE1520">
        <v>69081</v>
      </c>
      <c r="EF1520" s="3" cm="1">
        <f t="array" ref="EF15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"#")*(_xlpm.x&lt;&gt;EE1520), _xlpm.x * 10 + _xlpm.d), 0), _xlfn.XLOOKUP(TRUE, ISNUMBER(_xlpm.b), _xlpm.b)))))</f>
        <v>0</v>
      </c>
      <c r="EH1520">
        <v>0</v>
      </c>
    </row>
    <row r="1521" spans="134:138">
      <c r="ED1521">
        <v>880963</v>
      </c>
      <c r="EE1521">
        <v>67081</v>
      </c>
      <c r="EF1521" s="3" cm="1">
        <f t="array" ref="EF15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"#")*(_xlpm.x&lt;&gt;EE1521), _xlpm.x * 10 + _xlpm.d), 0), _xlfn.XLOOKUP(TRUE, ISNUMBER(_xlpm.b), _xlpm.b)))))</f>
        <v>1030304</v>
      </c>
      <c r="EH1521">
        <v>1030304</v>
      </c>
    </row>
    <row r="1522" spans="134:138">
      <c r="ED1522">
        <v>890963</v>
      </c>
      <c r="EE1522">
        <v>66081</v>
      </c>
      <c r="EF1522" s="3" cm="1">
        <f t="array" ref="EF15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"#")*(_xlpm.x&lt;&gt;EE1522), _xlpm.x * 10 + _xlpm.d), 0), _xlfn.XLOOKUP(TRUE, ISNUMBER(_xlpm.b), _xlpm.b)))))</f>
        <v>0</v>
      </c>
      <c r="EH1522">
        <v>0</v>
      </c>
    </row>
    <row r="1523" spans="134:138">
      <c r="ED1523">
        <v>900963</v>
      </c>
      <c r="EE1523">
        <v>65081</v>
      </c>
      <c r="EF1523" s="3" cm="1">
        <f t="array" ref="EF15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"#")*(_xlpm.x&lt;&gt;EE1523), _xlpm.x * 10 + _xlpm.d), 0), _xlfn.XLOOKUP(TRUE, ISNUMBER(_xlpm.b), _xlpm.b)))))</f>
        <v>0</v>
      </c>
      <c r="EH1523">
        <v>0</v>
      </c>
    </row>
    <row r="1524" spans="134:138">
      <c r="ED1524">
        <v>910963</v>
      </c>
      <c r="EE1524">
        <v>64081</v>
      </c>
      <c r="EF1524" s="3" cm="1">
        <f t="array" ref="EF15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"#")*(_xlpm.x&lt;&gt;EE1524), _xlpm.x * 10 + _xlpm.d), 0), _xlfn.XLOOKUP(TRUE, ISNUMBER(_xlpm.b), _xlpm.b)))))</f>
        <v>870184</v>
      </c>
      <c r="EH1524">
        <v>870184</v>
      </c>
    </row>
    <row r="1525" spans="134:138">
      <c r="ED1525">
        <v>920963</v>
      </c>
      <c r="EE1525">
        <v>63081</v>
      </c>
      <c r="EF1525" s="3" cm="1">
        <f t="array" ref="EF15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"#")*(_xlpm.x&lt;&gt;EE1525), _xlpm.x * 10 + _xlpm.d), 0), _xlfn.XLOOKUP(TRUE, ISNUMBER(_xlpm.b), _xlpm.b)))))</f>
        <v>0</v>
      </c>
      <c r="EH1525">
        <v>0</v>
      </c>
    </row>
    <row r="1526" spans="134:138">
      <c r="ED1526">
        <v>930963</v>
      </c>
      <c r="EE1526">
        <v>62081</v>
      </c>
      <c r="EF1526" s="3" cm="1">
        <f t="array" ref="EF15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"#")*(_xlpm.x&lt;&gt;EE1526), _xlpm.x * 10 + _xlpm.d), 0), _xlfn.XLOOKUP(TRUE, ISNUMBER(_xlpm.b), _xlpm.b)))))</f>
        <v>870464</v>
      </c>
      <c r="EH1526">
        <v>870464</v>
      </c>
    </row>
    <row r="1527" spans="134:138">
      <c r="ED1527">
        <v>940963</v>
      </c>
      <c r="EE1527">
        <v>60081</v>
      </c>
      <c r="EF1527" s="3" cm="1">
        <f t="array" ref="EF15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"#")*(_xlpm.x&lt;&gt;EE1527), _xlpm.x * 10 + _xlpm.d), 0), _xlfn.XLOOKUP(TRUE, ISNUMBER(_xlpm.b), _xlpm.b)))))</f>
        <v>1070681</v>
      </c>
      <c r="EH1527">
        <v>1070681</v>
      </c>
    </row>
    <row r="1528" spans="134:138">
      <c r="ED1528">
        <v>950963</v>
      </c>
      <c r="EE1528">
        <v>59081</v>
      </c>
      <c r="EF1528" s="3" cm="1">
        <f t="array" ref="EF15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"#")*(_xlpm.x&lt;&gt;EE1528), _xlpm.x * 10 + _xlpm.d), 0), _xlfn.XLOOKUP(TRUE, ISNUMBER(_xlpm.b), _xlpm.b)))))</f>
        <v>720733</v>
      </c>
      <c r="EH1528">
        <v>720733</v>
      </c>
    </row>
    <row r="1529" spans="134:138">
      <c r="ED1529">
        <v>960963</v>
      </c>
      <c r="EE1529">
        <v>58081</v>
      </c>
      <c r="EF1529" s="3" cm="1">
        <f t="array" ref="EF15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"#")*(_xlpm.x&lt;&gt;EE1529), _xlpm.x * 10 + _xlpm.d), 0), _xlfn.XLOOKUP(TRUE, ISNUMBER(_xlpm.b), _xlpm.b)))))</f>
        <v>0</v>
      </c>
      <c r="EH1529">
        <v>0</v>
      </c>
    </row>
    <row r="1530" spans="134:138">
      <c r="ED1530">
        <v>970963</v>
      </c>
      <c r="EE1530">
        <v>57081</v>
      </c>
      <c r="EF1530" s="3" cm="1">
        <f t="array" ref="EF15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"#")*(_xlpm.x&lt;&gt;EE1530), _xlpm.x * 10 + _xlpm.d), 0), _xlfn.XLOOKUP(TRUE, ISNUMBER(_xlpm.b), _xlpm.b)))))</f>
        <v>0</v>
      </c>
      <c r="EH1530">
        <v>0</v>
      </c>
    </row>
    <row r="1531" spans="134:138">
      <c r="ED1531">
        <v>980963</v>
      </c>
      <c r="EE1531">
        <v>56081</v>
      </c>
      <c r="EF1531" s="3" cm="1">
        <f t="array" ref="EF15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"#")*(_xlpm.x&lt;&gt;EE1531), _xlpm.x * 10 + _xlpm.d), 0), _xlfn.XLOOKUP(TRUE, ISNUMBER(_xlpm.b), _xlpm.b)))))</f>
        <v>0</v>
      </c>
      <c r="EH1531">
        <v>0</v>
      </c>
    </row>
    <row r="1532" spans="134:138">
      <c r="ED1532">
        <v>990963</v>
      </c>
      <c r="EE1532">
        <v>55081</v>
      </c>
      <c r="EF1532" s="3" cm="1">
        <f t="array" ref="EF15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"#")*(_xlpm.x&lt;&gt;EE1532), _xlpm.x * 10 + _xlpm.d), 0), _xlfn.XLOOKUP(TRUE, ISNUMBER(_xlpm.b), _xlpm.b)))))</f>
        <v>0</v>
      </c>
      <c r="EH1532">
        <v>0</v>
      </c>
    </row>
    <row r="1533" spans="134:138">
      <c r="ED1533">
        <v>1000963</v>
      </c>
      <c r="EE1533">
        <v>54081</v>
      </c>
      <c r="EF1533" s="3" cm="1">
        <f t="array" ref="EF15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"#")*(_xlpm.x&lt;&gt;EE1533), _xlpm.x * 10 + _xlpm.d), 0), _xlfn.XLOOKUP(TRUE, ISNUMBER(_xlpm.b), _xlpm.b)))))</f>
        <v>0</v>
      </c>
      <c r="EH1533">
        <v>0</v>
      </c>
    </row>
    <row r="1534" spans="134:138">
      <c r="ED1534">
        <v>1010963</v>
      </c>
      <c r="EE1534">
        <v>53081</v>
      </c>
      <c r="EF1534" s="3" cm="1">
        <f t="array" ref="EF15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"#")*(_xlpm.x&lt;&gt;EE1534), _xlpm.x * 10 + _xlpm.d), 0), _xlfn.XLOOKUP(TRUE, ISNUMBER(_xlpm.b), _xlpm.b)))))</f>
        <v>0</v>
      </c>
      <c r="EH1534">
        <v>0</v>
      </c>
    </row>
    <row r="1535" spans="134:138">
      <c r="ED1535">
        <v>1020963</v>
      </c>
      <c r="EE1535">
        <v>52081</v>
      </c>
      <c r="EF1535" s="3" cm="1">
        <f t="array" ref="EF15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"#")*(_xlpm.x&lt;&gt;EE1535), _xlpm.x * 10 + _xlpm.d), 0), _xlfn.XLOOKUP(TRUE, ISNUMBER(_xlpm.b), _xlpm.b)))))</f>
        <v>0</v>
      </c>
      <c r="EH1535">
        <v>0</v>
      </c>
    </row>
    <row r="1536" spans="134:138">
      <c r="ED1536">
        <v>1030963</v>
      </c>
      <c r="EE1536">
        <v>51081</v>
      </c>
      <c r="EF1536" s="3" cm="1">
        <f t="array" ref="EF15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"#")*(_xlpm.x&lt;&gt;EE1536), _xlpm.x * 10 + _xlpm.d), 0), _xlfn.XLOOKUP(TRUE, ISNUMBER(_xlpm.b), _xlpm.b)))))</f>
        <v>0</v>
      </c>
      <c r="EH1536">
        <v>0</v>
      </c>
    </row>
    <row r="1537" spans="134:138">
      <c r="ED1537">
        <v>1040963</v>
      </c>
      <c r="EE1537">
        <v>50081</v>
      </c>
      <c r="EF1537" s="3" cm="1">
        <f t="array" ref="EF15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"#")*(_xlpm.x&lt;&gt;EE1537), _xlpm.x * 10 + _xlpm.d), 0), _xlfn.XLOOKUP(TRUE, ISNUMBER(_xlpm.b), _xlpm.b)))))</f>
        <v>640851</v>
      </c>
      <c r="EH1537">
        <v>640851</v>
      </c>
    </row>
    <row r="1538" spans="134:138">
      <c r="ED1538">
        <v>1050963</v>
      </c>
      <c r="EE1538">
        <v>49081</v>
      </c>
      <c r="EF1538" s="3" cm="1">
        <f t="array" ref="EF15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"#")*(_xlpm.x&lt;&gt;EE1538), _xlpm.x * 10 + _xlpm.d), 0), _xlfn.XLOOKUP(TRUE, ISNUMBER(_xlpm.b), _xlpm.b)))))</f>
        <v>0</v>
      </c>
      <c r="EH1538">
        <v>0</v>
      </c>
    </row>
    <row r="1539" spans="134:138">
      <c r="ED1539">
        <v>1060963</v>
      </c>
      <c r="EE1539">
        <v>48081</v>
      </c>
      <c r="EF1539" s="3" cm="1">
        <f t="array" ref="EF15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"#")*(_xlpm.x&lt;&gt;EE1539), _xlpm.x * 10 + _xlpm.d), 0), _xlfn.XLOOKUP(TRUE, ISNUMBER(_xlpm.b), _xlpm.b)))))</f>
        <v>0</v>
      </c>
      <c r="EH1539">
        <v>0</v>
      </c>
    </row>
    <row r="1540" spans="134:138">
      <c r="ED1540">
        <v>1070963</v>
      </c>
      <c r="EE1540">
        <v>47081</v>
      </c>
      <c r="EF1540" s="3" cm="1">
        <f t="array" ref="EF15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"#")*(_xlpm.x&lt;&gt;EE1540), _xlpm.x * 10 + _xlpm.d), 0), _xlfn.XLOOKUP(TRUE, ISNUMBER(_xlpm.b), _xlpm.b)))))</f>
        <v>0</v>
      </c>
      <c r="EH1540">
        <v>0</v>
      </c>
    </row>
    <row r="1541" spans="134:138">
      <c r="ED1541">
        <v>1070954</v>
      </c>
      <c r="EE1541">
        <v>46081</v>
      </c>
      <c r="EF1541" s="3" cm="1">
        <f t="array" ref="EF15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"#")*(_xlpm.x&lt;&gt;EE1541), _xlpm.x * 10 + _xlpm.d), 0), _xlfn.XLOOKUP(TRUE, ISNUMBER(_xlpm.b), _xlpm.b)))))</f>
        <v>0</v>
      </c>
      <c r="EH1541">
        <v>0</v>
      </c>
    </row>
    <row r="1542" spans="134:138">
      <c r="ED1542">
        <v>1070944</v>
      </c>
      <c r="EE1542">
        <v>45081</v>
      </c>
      <c r="EF1542" s="3" cm="1">
        <f t="array" ref="EF15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"#")*(_xlpm.x&lt;&gt;EE1542), _xlpm.x * 10 + _xlpm.d), 0), _xlfn.XLOOKUP(TRUE, ISNUMBER(_xlpm.b), _xlpm.b)))))</f>
        <v>0</v>
      </c>
      <c r="EH1542">
        <v>0</v>
      </c>
    </row>
    <row r="1543" spans="134:138">
      <c r="ED1543">
        <v>1070934</v>
      </c>
      <c r="EE1543">
        <v>44081</v>
      </c>
      <c r="EF1543" s="3" cm="1">
        <f t="array" ref="EF15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"#")*(_xlpm.x&lt;&gt;EE1543), _xlpm.x * 10 + _xlpm.d), 0), _xlfn.XLOOKUP(TRUE, ISNUMBER(_xlpm.b), _xlpm.b)))))</f>
        <v>0</v>
      </c>
      <c r="EH1543">
        <v>0</v>
      </c>
    </row>
    <row r="1544" spans="134:138">
      <c r="ED1544">
        <v>1070924</v>
      </c>
      <c r="EE1544">
        <v>43081</v>
      </c>
      <c r="EF1544" s="3" cm="1">
        <f t="array" ref="EF15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"#")*(_xlpm.x&lt;&gt;EE1544), _xlpm.x * 10 + _xlpm.d), 0), _xlfn.XLOOKUP(TRUE, ISNUMBER(_xlpm.b), _xlpm.b)))))</f>
        <v>0</v>
      </c>
      <c r="EH1544">
        <v>0</v>
      </c>
    </row>
    <row r="1545" spans="134:138">
      <c r="ED1545">
        <v>1070914</v>
      </c>
      <c r="EE1545">
        <v>42081</v>
      </c>
      <c r="EF1545" s="3" cm="1">
        <f t="array" ref="EF15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"#")*(_xlpm.x&lt;&gt;EE1545), _xlpm.x * 10 + _xlpm.d), 0), _xlfn.XLOOKUP(TRUE, ISNUMBER(_xlpm.b), _xlpm.b)))))</f>
        <v>0</v>
      </c>
      <c r="EH1545">
        <v>0</v>
      </c>
    </row>
    <row r="1546" spans="134:138">
      <c r="ED1546">
        <v>1070904</v>
      </c>
      <c r="EE1546">
        <v>41081</v>
      </c>
      <c r="EF1546" s="3" cm="1">
        <f t="array" ref="EF15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"#")*(_xlpm.x&lt;&gt;EE1546), _xlpm.x * 10 + _xlpm.d), 0), _xlfn.XLOOKUP(TRUE, ISNUMBER(_xlpm.b), _xlpm.b)))))</f>
        <v>610562</v>
      </c>
      <c r="EH1546">
        <v>610562</v>
      </c>
    </row>
    <row r="1547" spans="134:138">
      <c r="ED1547">
        <v>1070894</v>
      </c>
      <c r="EE1547">
        <v>40081</v>
      </c>
      <c r="EF1547" s="3" cm="1">
        <f t="array" ref="EF15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"#")*(_xlpm.x&lt;&gt;EE1547), _xlpm.x * 10 + _xlpm.d), 0), _xlfn.XLOOKUP(TRUE, ISNUMBER(_xlpm.b), _xlpm.b)))))</f>
        <v>760733</v>
      </c>
      <c r="EH1547">
        <v>760733</v>
      </c>
    </row>
    <row r="1548" spans="134:138">
      <c r="ED1548">
        <v>1070884</v>
      </c>
      <c r="EE1548">
        <v>39081</v>
      </c>
      <c r="EF1548" s="3" cm="1">
        <f t="array" ref="EF15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"#")*(_xlpm.x&lt;&gt;EE1548), _xlpm.x * 10 + _xlpm.d), 0), _xlfn.XLOOKUP(TRUE, ISNUMBER(_xlpm.b), _xlpm.b)))))</f>
        <v>0</v>
      </c>
      <c r="EH1548">
        <v>0</v>
      </c>
    </row>
    <row r="1549" spans="134:138">
      <c r="ED1549">
        <v>1070874</v>
      </c>
      <c r="EE1549">
        <v>38081</v>
      </c>
      <c r="EF1549" s="3" cm="1">
        <f t="array" ref="EF15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"#")*(_xlpm.x&lt;&gt;EE1549), _xlpm.x * 10 + _xlpm.d), 0), _xlfn.XLOOKUP(TRUE, ISNUMBER(_xlpm.b), _xlpm.b)))))</f>
        <v>0</v>
      </c>
      <c r="EH1549">
        <v>0</v>
      </c>
    </row>
    <row r="1550" spans="134:138">
      <c r="ED1550">
        <v>1070864</v>
      </c>
      <c r="EE1550">
        <v>37081</v>
      </c>
      <c r="EF1550" s="3" cm="1">
        <f t="array" ref="EF15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"#")*(_xlpm.x&lt;&gt;EE1550), _xlpm.x * 10 + _xlpm.d), 0), _xlfn.XLOOKUP(TRUE, ISNUMBER(_xlpm.b), _xlpm.b)))))</f>
        <v>0</v>
      </c>
      <c r="EH1550">
        <v>0</v>
      </c>
    </row>
    <row r="1551" spans="134:138">
      <c r="ED1551">
        <v>1070854</v>
      </c>
      <c r="EE1551">
        <v>36081</v>
      </c>
      <c r="EF1551" s="3" cm="1">
        <f t="array" ref="EF15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"#")*(_xlpm.x&lt;&gt;EE1551), _xlpm.x * 10 + _xlpm.d), 0), _xlfn.XLOOKUP(TRUE, ISNUMBER(_xlpm.b), _xlpm.b)))))</f>
        <v>0</v>
      </c>
      <c r="EH1551">
        <v>0</v>
      </c>
    </row>
    <row r="1552" spans="134:138">
      <c r="ED1552">
        <v>1070844</v>
      </c>
      <c r="EE1552">
        <v>35081</v>
      </c>
      <c r="EF1552" s="3" cm="1">
        <f t="array" ref="EF15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"#")*(_xlpm.x&lt;&gt;EE1552), _xlpm.x * 10 + _xlpm.d), 0), _xlfn.XLOOKUP(TRUE, ISNUMBER(_xlpm.b), _xlpm.b)))))</f>
        <v>1070944</v>
      </c>
      <c r="EH1552">
        <v>1070944</v>
      </c>
    </row>
    <row r="1553" spans="134:138">
      <c r="ED1553">
        <v>1070834</v>
      </c>
      <c r="EE1553">
        <v>34081</v>
      </c>
      <c r="EF1553" s="3" cm="1">
        <f t="array" ref="EF15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"#")*(_xlpm.x&lt;&gt;EE1553), _xlpm.x * 10 + _xlpm.d), 0), _xlfn.XLOOKUP(TRUE, ISNUMBER(_xlpm.b), _xlpm.b)))))</f>
        <v>521052</v>
      </c>
      <c r="EH1553">
        <v>521052</v>
      </c>
    </row>
    <row r="1554" spans="134:138">
      <c r="ED1554">
        <v>1070824</v>
      </c>
      <c r="EE1554">
        <v>33081</v>
      </c>
      <c r="EF1554" s="3" cm="1">
        <f t="array" ref="EF15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"#")*(_xlpm.x&lt;&gt;EE1554), _xlpm.x * 10 + _xlpm.d), 0), _xlfn.XLOOKUP(TRUE, ISNUMBER(_xlpm.b), _xlpm.b)))))</f>
        <v>0</v>
      </c>
      <c r="EH1554">
        <v>0</v>
      </c>
    </row>
    <row r="1555" spans="134:138">
      <c r="ED1555">
        <v>1070814</v>
      </c>
      <c r="EE1555">
        <v>32081</v>
      </c>
      <c r="EF1555" s="3" cm="1">
        <f t="array" ref="EF15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"#")*(_xlpm.x&lt;&gt;EE1555), _xlpm.x * 10 + _xlpm.d), 0), _xlfn.XLOOKUP(TRUE, ISNUMBER(_xlpm.b), _xlpm.b)))))</f>
        <v>0</v>
      </c>
      <c r="EH1555">
        <v>0</v>
      </c>
    </row>
    <row r="1556" spans="134:138">
      <c r="ED1556">
        <v>1060811</v>
      </c>
      <c r="EE1556">
        <v>30081</v>
      </c>
      <c r="EF1556" s="3" cm="1">
        <f t="array" ref="EF15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"#")*(_xlpm.x&lt;&gt;EE1556), _xlpm.x * 10 + _xlpm.d), 0), _xlfn.XLOOKUP(TRUE, ISNUMBER(_xlpm.b), _xlpm.b)))))</f>
        <v>700552</v>
      </c>
      <c r="EH1556">
        <v>700552</v>
      </c>
    </row>
    <row r="1557" spans="134:138">
      <c r="ED1557">
        <v>1050811</v>
      </c>
      <c r="EE1557">
        <v>29081</v>
      </c>
      <c r="EF1557" s="3" cm="1">
        <f t="array" ref="EF15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"#")*(_xlpm.x&lt;&gt;EE1557), _xlpm.x * 10 + _xlpm.d), 0), _xlfn.XLOOKUP(TRUE, ISNUMBER(_xlpm.b), _xlpm.b)))))</f>
        <v>580873</v>
      </c>
      <c r="EH1557">
        <v>580873</v>
      </c>
    </row>
    <row r="1558" spans="134:138">
      <c r="ED1558">
        <v>1040811</v>
      </c>
      <c r="EE1558">
        <v>28081</v>
      </c>
      <c r="EF1558" s="3" cm="1">
        <f t="array" ref="EF15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"#")*(_xlpm.x&lt;&gt;EE1558), _xlpm.x * 10 + _xlpm.d), 0), _xlfn.XLOOKUP(TRUE, ISNUMBER(_xlpm.b), _xlpm.b)))))</f>
        <v>0</v>
      </c>
      <c r="EH1558">
        <v>0</v>
      </c>
    </row>
    <row r="1559" spans="134:138">
      <c r="ED1559">
        <v>1030811</v>
      </c>
      <c r="EE1559">
        <v>27081</v>
      </c>
      <c r="EF1559" s="3" cm="1">
        <f t="array" ref="EF15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"#")*(_xlpm.x&lt;&gt;EE1559), _xlpm.x * 10 + _xlpm.d), 0), _xlfn.XLOOKUP(TRUE, ISNUMBER(_xlpm.b), _xlpm.b)))))</f>
        <v>0</v>
      </c>
      <c r="EH1559">
        <v>0</v>
      </c>
    </row>
    <row r="1560" spans="134:138">
      <c r="ED1560">
        <v>1020811</v>
      </c>
      <c r="EE1560">
        <v>26081</v>
      </c>
      <c r="EF1560" s="3" cm="1">
        <f t="array" ref="EF15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"#")*(_xlpm.x&lt;&gt;EE1560), _xlpm.x * 10 + _xlpm.d), 0), _xlfn.XLOOKUP(TRUE, ISNUMBER(_xlpm.b), _xlpm.b)))))</f>
        <v>0</v>
      </c>
      <c r="EH1560">
        <v>0</v>
      </c>
    </row>
    <row r="1561" spans="134:138">
      <c r="ED1561">
        <v>1010811</v>
      </c>
      <c r="EE1561">
        <v>25081</v>
      </c>
      <c r="EF1561" s="3" cm="1">
        <f t="array" ref="EF15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"#")*(_xlpm.x&lt;&gt;EE1561), _xlpm.x * 10 + _xlpm.d), 0), _xlfn.XLOOKUP(TRUE, ISNUMBER(_xlpm.b), _xlpm.b)))))</f>
        <v>510862</v>
      </c>
      <c r="EH1561">
        <v>510862</v>
      </c>
    </row>
    <row r="1562" spans="134:138">
      <c r="ED1562">
        <v>1000811</v>
      </c>
      <c r="EE1562">
        <v>24081</v>
      </c>
      <c r="EF1562" s="3" cm="1">
        <f t="array" ref="EF15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"#")*(_xlpm.x&lt;&gt;EE1562), _xlpm.x * 10 + _xlpm.d), 0), _xlfn.XLOOKUP(TRUE, ISNUMBER(_xlpm.b), _xlpm.b)))))</f>
        <v>530823</v>
      </c>
      <c r="EH1562">
        <v>530823</v>
      </c>
    </row>
    <row r="1563" spans="134:138">
      <c r="ED1563">
        <v>990811</v>
      </c>
      <c r="EE1563">
        <v>23081</v>
      </c>
      <c r="EF1563" s="3" cm="1">
        <f t="array" ref="EF15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"#")*(_xlpm.x&lt;&gt;EE1563), _xlpm.x * 10 + _xlpm.d), 0), _xlfn.XLOOKUP(TRUE, ISNUMBER(_xlpm.b), _xlpm.b)))))</f>
        <v>580432</v>
      </c>
      <c r="EH1563">
        <v>580432</v>
      </c>
    </row>
    <row r="1564" spans="134:138">
      <c r="ED1564">
        <v>980811</v>
      </c>
      <c r="EE1564">
        <v>22081</v>
      </c>
      <c r="EF1564" s="3" cm="1">
        <f t="array" ref="EF15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"#")*(_xlpm.x&lt;&gt;EE1564), _xlpm.x * 10 + _xlpm.d), 0), _xlfn.XLOOKUP(TRUE, ISNUMBER(_xlpm.b), _xlpm.b)))))</f>
        <v>0</v>
      </c>
      <c r="EH1564">
        <v>0</v>
      </c>
    </row>
    <row r="1565" spans="134:138">
      <c r="ED1565">
        <v>970811</v>
      </c>
      <c r="EE1565">
        <v>21081</v>
      </c>
      <c r="EF1565" s="3" cm="1">
        <f t="array" ref="EF15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"#")*(_xlpm.x&lt;&gt;EE1565), _xlpm.x * 10 + _xlpm.d), 0), _xlfn.XLOOKUP(TRUE, ISNUMBER(_xlpm.b), _xlpm.b)))))</f>
        <v>0</v>
      </c>
      <c r="EH1565">
        <v>0</v>
      </c>
    </row>
    <row r="1566" spans="134:138">
      <c r="ED1566">
        <v>960811</v>
      </c>
      <c r="EE1566">
        <v>20081</v>
      </c>
      <c r="EF1566" s="3" cm="1">
        <f t="array" ref="EF15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"#")*(_xlpm.x&lt;&gt;EE1566), _xlpm.x * 10 + _xlpm.d), 0), _xlfn.XLOOKUP(TRUE, ISNUMBER(_xlpm.b), _xlpm.b)))))</f>
        <v>0</v>
      </c>
      <c r="EH1566">
        <v>0</v>
      </c>
    </row>
    <row r="1567" spans="134:138">
      <c r="ED1567">
        <v>950811</v>
      </c>
      <c r="EE1567">
        <v>19081</v>
      </c>
      <c r="EF1567" s="3" cm="1">
        <f t="array" ref="EF15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"#")*(_xlpm.x&lt;&gt;EE1567), _xlpm.x * 10 + _xlpm.d), 0), _xlfn.XLOOKUP(TRUE, ISNUMBER(_xlpm.b), _xlpm.b)))))</f>
        <v>0</v>
      </c>
      <c r="EH1567">
        <v>0</v>
      </c>
    </row>
    <row r="1568" spans="134:138">
      <c r="ED1568">
        <v>940811</v>
      </c>
      <c r="EE1568">
        <v>18081</v>
      </c>
      <c r="EF1568" s="3" cm="1">
        <f t="array" ref="EF15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"#")*(_xlpm.x&lt;&gt;EE1568), _xlpm.x * 10 + _xlpm.d), 0), _xlfn.XLOOKUP(TRUE, ISNUMBER(_xlpm.b), _xlpm.b)))))</f>
        <v>0</v>
      </c>
      <c r="EH1568">
        <v>0</v>
      </c>
    </row>
    <row r="1569" spans="134:138">
      <c r="ED1569">
        <v>930811</v>
      </c>
      <c r="EE1569">
        <v>17081</v>
      </c>
      <c r="EF1569" s="3" cm="1">
        <f t="array" ref="EF15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"#")*(_xlpm.x&lt;&gt;EE1569), _xlpm.x * 10 + _xlpm.d), 0), _xlfn.XLOOKUP(TRUE, ISNUMBER(_xlpm.b), _xlpm.b)))))</f>
        <v>160433</v>
      </c>
      <c r="EH1569">
        <v>160433</v>
      </c>
    </row>
    <row r="1570" spans="134:138">
      <c r="ED1570">
        <v>920811</v>
      </c>
      <c r="EE1570">
        <v>17082</v>
      </c>
      <c r="EF1570" s="3" cm="1">
        <f t="array" ref="EF15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"#")*(_xlpm.x&lt;&gt;EE1570), _xlpm.x * 10 + _xlpm.d), 0), _xlfn.XLOOKUP(TRUE, ISNUMBER(_xlpm.b), _xlpm.b)))))</f>
        <v>870364</v>
      </c>
      <c r="EH1570">
        <v>870364</v>
      </c>
    </row>
    <row r="1571" spans="134:138">
      <c r="ED1571">
        <v>910811</v>
      </c>
      <c r="EE1571">
        <v>17083</v>
      </c>
      <c r="EF1571" s="3" cm="1">
        <f t="array" ref="EF15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"#")*(_xlpm.x&lt;&gt;EE1571), _xlpm.x * 10 + _xlpm.d), 0), _xlfn.XLOOKUP(TRUE, ISNUMBER(_xlpm.b), _xlpm.b)))))</f>
        <v>0</v>
      </c>
      <c r="EH1571">
        <v>0</v>
      </c>
    </row>
    <row r="1572" spans="134:138">
      <c r="ED1572">
        <v>900811</v>
      </c>
      <c r="EE1572">
        <v>17084</v>
      </c>
      <c r="EF1572" s="3" cm="1">
        <f t="array" ref="EF15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"#")*(_xlpm.x&lt;&gt;EE1572), _xlpm.x * 10 + _xlpm.d), 0), _xlfn.XLOOKUP(TRUE, ISNUMBER(_xlpm.b), _xlpm.b)))))</f>
        <v>140433</v>
      </c>
      <c r="EH1572">
        <v>140433</v>
      </c>
    </row>
    <row r="1573" spans="134:138">
      <c r="ED1573">
        <v>890811</v>
      </c>
      <c r="EE1573">
        <v>17085</v>
      </c>
      <c r="EF1573" s="3" cm="1">
        <f t="array" ref="EF15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"#")*(_xlpm.x&lt;&gt;EE1573), _xlpm.x * 10 + _xlpm.d), 0), _xlfn.XLOOKUP(TRUE, ISNUMBER(_xlpm.b), _xlpm.b)))))</f>
        <v>170842</v>
      </c>
      <c r="EH1573">
        <v>170842</v>
      </c>
    </row>
    <row r="1574" spans="134:138">
      <c r="ED1574">
        <v>880811</v>
      </c>
      <c r="EE1574">
        <v>17086</v>
      </c>
      <c r="EF1574" s="3" cm="1">
        <f t="array" ref="EF15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"#")*(_xlpm.x&lt;&gt;EE1574), _xlpm.x * 10 + _xlpm.d), 0), _xlfn.XLOOKUP(TRUE, ISNUMBER(_xlpm.b), _xlpm.b)))))</f>
        <v>0</v>
      </c>
      <c r="EH1574">
        <v>0</v>
      </c>
    </row>
    <row r="1575" spans="134:138">
      <c r="ED1575">
        <v>870811</v>
      </c>
      <c r="EE1575">
        <v>17087</v>
      </c>
      <c r="EF1575" s="3" cm="1">
        <f t="array" ref="EF15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"#")*(_xlpm.x&lt;&gt;EE1575), _xlpm.x * 10 + _xlpm.d), 0), _xlfn.XLOOKUP(TRUE, ISNUMBER(_xlpm.b), _xlpm.b)))))</f>
        <v>0</v>
      </c>
      <c r="EH1575">
        <v>0</v>
      </c>
    </row>
    <row r="1576" spans="134:138">
      <c r="ED1576">
        <v>860811</v>
      </c>
      <c r="EE1576">
        <v>17088</v>
      </c>
      <c r="EF1576" s="3" cm="1">
        <f t="array" ref="EF15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"#")*(_xlpm.x&lt;&gt;EE1576), _xlpm.x * 10 + _xlpm.d), 0), _xlfn.XLOOKUP(TRUE, ISNUMBER(_xlpm.b), _xlpm.b)))))</f>
        <v>0</v>
      </c>
      <c r="EH1576">
        <v>0</v>
      </c>
    </row>
    <row r="1577" spans="134:138">
      <c r="ED1577">
        <v>850811</v>
      </c>
      <c r="EE1577">
        <v>17089</v>
      </c>
      <c r="EF1577" s="3" cm="1">
        <f t="array" ref="EF15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"#")*(_xlpm.x&lt;&gt;EE1577), _xlpm.x * 10 + _xlpm.d), 0), _xlfn.XLOOKUP(TRUE, ISNUMBER(_xlpm.b), _xlpm.b)))))</f>
        <v>0</v>
      </c>
      <c r="EH1577">
        <v>0</v>
      </c>
    </row>
    <row r="1578" spans="134:138">
      <c r="ED1578">
        <v>840811</v>
      </c>
      <c r="EE1578">
        <v>17090</v>
      </c>
      <c r="EF1578" s="3" cm="1">
        <f t="array" ref="EF15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"#")*(_xlpm.x&lt;&gt;EE1578), _xlpm.x * 10 + _xlpm.d), 0), _xlfn.XLOOKUP(TRUE, ISNUMBER(_xlpm.b), _xlpm.b)))))</f>
        <v>990681</v>
      </c>
      <c r="EH1578">
        <v>990681</v>
      </c>
    </row>
    <row r="1579" spans="134:138">
      <c r="ED1579">
        <v>830811</v>
      </c>
      <c r="EE1579">
        <v>17091</v>
      </c>
      <c r="EF1579" s="3" cm="1">
        <f t="array" ref="EF15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"#")*(_xlpm.x&lt;&gt;EE1579), _xlpm.x * 10 + _xlpm.d), 0), _xlfn.XLOOKUP(TRUE, ISNUMBER(_xlpm.b), _xlpm.b)))))</f>
        <v>0</v>
      </c>
      <c r="EH1579">
        <v>0</v>
      </c>
    </row>
    <row r="1580" spans="134:138">
      <c r="ED1580">
        <v>820811</v>
      </c>
      <c r="EE1580">
        <v>17092</v>
      </c>
      <c r="EF1580" s="3" cm="1">
        <f t="array" ref="EF15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"#")*(_xlpm.x&lt;&gt;EE1580), _xlpm.x * 10 + _xlpm.d), 0), _xlfn.XLOOKUP(TRUE, ISNUMBER(_xlpm.b), _xlpm.b)))))</f>
        <v>340334</v>
      </c>
      <c r="EH1580">
        <v>340334</v>
      </c>
    </row>
    <row r="1581" spans="134:138">
      <c r="ED1581">
        <v>810811</v>
      </c>
      <c r="EE1581">
        <v>17093</v>
      </c>
      <c r="EF1581" s="3" cm="1">
        <f t="array" ref="EF15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"#")*(_xlpm.x&lt;&gt;EE1581), _xlpm.x * 10 + _xlpm.d), 0), _xlfn.XLOOKUP(TRUE, ISNUMBER(_xlpm.b), _xlpm.b)))))</f>
        <v>540873</v>
      </c>
      <c r="EH1581">
        <v>540873</v>
      </c>
    </row>
    <row r="1582" spans="134:138">
      <c r="ED1582">
        <v>800811</v>
      </c>
      <c r="EE1582">
        <v>17094</v>
      </c>
      <c r="EF1582" s="3" cm="1">
        <f t="array" ref="EF15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"#")*(_xlpm.x&lt;&gt;EE1582), _xlpm.x * 10 + _xlpm.d), 0), _xlfn.XLOOKUP(TRUE, ISNUMBER(_xlpm.b), _xlpm.b)))))</f>
        <v>0</v>
      </c>
      <c r="EH1582">
        <v>0</v>
      </c>
    </row>
    <row r="1583" spans="134:138">
      <c r="ED1583">
        <v>790811</v>
      </c>
      <c r="EE1583">
        <v>17095</v>
      </c>
      <c r="EF1583" s="3" cm="1">
        <f t="array" ref="EF15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"#")*(_xlpm.x&lt;&gt;EE1583), _xlpm.x * 10 + _xlpm.d), 0), _xlfn.XLOOKUP(TRUE, ISNUMBER(_xlpm.b), _xlpm.b)))))</f>
        <v>0</v>
      </c>
      <c r="EH1583">
        <v>0</v>
      </c>
    </row>
    <row r="1584" spans="134:138">
      <c r="ED1584">
        <v>780811</v>
      </c>
      <c r="EE1584">
        <v>17096</v>
      </c>
      <c r="EF1584" s="3" cm="1">
        <f t="array" ref="EF15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"#")*(_xlpm.x&lt;&gt;EE1584), _xlpm.x * 10 + _xlpm.d), 0), _xlfn.XLOOKUP(TRUE, ISNUMBER(_xlpm.b), _xlpm.b)))))</f>
        <v>0</v>
      </c>
      <c r="EH1584">
        <v>0</v>
      </c>
    </row>
    <row r="1585" spans="134:138">
      <c r="ED1585">
        <v>770811</v>
      </c>
      <c r="EE1585">
        <v>17097</v>
      </c>
      <c r="EF1585" s="3" cm="1">
        <f t="array" ref="EF15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"#")*(_xlpm.x&lt;&gt;EE1585), _xlpm.x * 10 + _xlpm.d), 0), _xlfn.XLOOKUP(TRUE, ISNUMBER(_xlpm.b), _xlpm.b)))))</f>
        <v>0</v>
      </c>
      <c r="EH1585">
        <v>0</v>
      </c>
    </row>
    <row r="1586" spans="134:138">
      <c r="ED1586">
        <v>760811</v>
      </c>
      <c r="EE1586">
        <v>17098</v>
      </c>
      <c r="EF1586" s="3" cm="1">
        <f t="array" ref="EF15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"#")*(_xlpm.x&lt;&gt;EE1586), _xlpm.x * 10 + _xlpm.d), 0), _xlfn.XLOOKUP(TRUE, ISNUMBER(_xlpm.b), _xlpm.b)))))</f>
        <v>0</v>
      </c>
      <c r="EH1586">
        <v>0</v>
      </c>
    </row>
    <row r="1587" spans="134:138">
      <c r="ED1587">
        <v>750811</v>
      </c>
      <c r="EE1587">
        <v>17099</v>
      </c>
      <c r="EF1587" s="3" cm="1">
        <f t="array" ref="EF15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"#")*(_xlpm.x&lt;&gt;EE1587), _xlpm.x * 10 + _xlpm.d), 0), _xlfn.XLOOKUP(TRUE, ISNUMBER(_xlpm.b), _xlpm.b)))))</f>
        <v>820732</v>
      </c>
      <c r="EH1587">
        <v>820732</v>
      </c>
    </row>
    <row r="1588" spans="134:138">
      <c r="ED1588">
        <v>740811</v>
      </c>
      <c r="EE1588">
        <v>17100</v>
      </c>
      <c r="EF1588" s="3" cm="1">
        <f t="array" ref="EF15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"#")*(_xlpm.x&lt;&gt;EE1588), _xlpm.x * 10 + _xlpm.d), 0), _xlfn.XLOOKUP(TRUE, ISNUMBER(_xlpm.b), _xlpm.b)))))</f>
        <v>0</v>
      </c>
      <c r="EH1588">
        <v>0</v>
      </c>
    </row>
    <row r="1589" spans="134:138">
      <c r="ED1589">
        <v>730811</v>
      </c>
      <c r="EE1589">
        <v>18100</v>
      </c>
      <c r="EF1589" s="3" cm="1">
        <f t="array" ref="EF15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"#")*(_xlpm.x&lt;&gt;EE1589), _xlpm.x * 10 + _xlpm.d), 0), _xlfn.XLOOKUP(TRUE, ISNUMBER(_xlpm.b), _xlpm.b)))))</f>
        <v>170922</v>
      </c>
      <c r="EH1589">
        <v>170922</v>
      </c>
    </row>
    <row r="1590" spans="134:138">
      <c r="ED1590">
        <v>720811</v>
      </c>
      <c r="EE1590">
        <v>19100</v>
      </c>
      <c r="EF1590" s="3" cm="1">
        <f t="array" ref="EF15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"#")*(_xlpm.x&lt;&gt;EE1590), _xlpm.x * 10 + _xlpm.d), 0), _xlfn.XLOOKUP(TRUE, ISNUMBER(_xlpm.b), _xlpm.b)))))</f>
        <v>0</v>
      </c>
      <c r="EH1590">
        <v>0</v>
      </c>
    </row>
    <row r="1591" spans="134:138">
      <c r="ED1591">
        <v>710811</v>
      </c>
      <c r="EE1591">
        <v>20100</v>
      </c>
      <c r="EF1591" s="3" cm="1">
        <f t="array" ref="EF15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"#")*(_xlpm.x&lt;&gt;EE1591), _xlpm.x * 10 + _xlpm.d), 0), _xlfn.XLOOKUP(TRUE, ISNUMBER(_xlpm.b), _xlpm.b)))))</f>
        <v>340334</v>
      </c>
      <c r="EH1591">
        <v>340334</v>
      </c>
    </row>
    <row r="1592" spans="134:138">
      <c r="ED1592">
        <v>700811</v>
      </c>
      <c r="EE1592">
        <v>21100</v>
      </c>
      <c r="EF1592" s="3" cm="1">
        <f t="array" ref="EF15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"#")*(_xlpm.x&lt;&gt;EE1592), _xlpm.x * 10 + _xlpm.d), 0), _xlfn.XLOOKUP(TRUE, ISNUMBER(_xlpm.b), _xlpm.b)))))</f>
        <v>0</v>
      </c>
      <c r="EH1592">
        <v>0</v>
      </c>
    </row>
    <row r="1593" spans="134:138">
      <c r="ED1593">
        <v>690811</v>
      </c>
      <c r="EE1593">
        <v>22100</v>
      </c>
      <c r="EF1593" s="3" cm="1">
        <f t="array" ref="EF15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"#")*(_xlpm.x&lt;&gt;EE1593), _xlpm.x * 10 + _xlpm.d), 0), _xlfn.XLOOKUP(TRUE, ISNUMBER(_xlpm.b), _xlpm.b)))))</f>
        <v>0</v>
      </c>
      <c r="EH1593">
        <v>0</v>
      </c>
    </row>
    <row r="1594" spans="134:138">
      <c r="ED1594">
        <v>680811</v>
      </c>
      <c r="EE1594">
        <v>23100</v>
      </c>
      <c r="EF1594" s="3" cm="1">
        <f t="array" ref="EF15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"#")*(_xlpm.x&lt;&gt;EE1594), _xlpm.x * 10 + _xlpm.d), 0), _xlfn.XLOOKUP(TRUE, ISNUMBER(_xlpm.b), _xlpm.b)))))</f>
        <v>0</v>
      </c>
      <c r="EH1594">
        <v>0</v>
      </c>
    </row>
    <row r="1595" spans="134:138">
      <c r="ED1595">
        <v>670811</v>
      </c>
      <c r="EE1595">
        <v>25100</v>
      </c>
      <c r="EF1595" s="3" cm="1">
        <f t="array" ref="EF15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"#")*(_xlpm.x&lt;&gt;EE1595), _xlpm.x * 10 + _xlpm.d), 0), _xlfn.XLOOKUP(TRUE, ISNUMBER(_xlpm.b), _xlpm.b)))))</f>
        <v>0</v>
      </c>
      <c r="EH1595">
        <v>0</v>
      </c>
    </row>
    <row r="1596" spans="134:138">
      <c r="ED1596">
        <v>660811</v>
      </c>
      <c r="EE1596">
        <v>26100</v>
      </c>
      <c r="EF1596" s="3" cm="1">
        <f t="array" ref="EF15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"#")*(_xlpm.x&lt;&gt;EE1596), _xlpm.x * 10 + _xlpm.d), 0), _xlfn.XLOOKUP(TRUE, ISNUMBER(_xlpm.b), _xlpm.b)))))</f>
        <v>0</v>
      </c>
      <c r="EH1596">
        <v>0</v>
      </c>
    </row>
    <row r="1597" spans="134:138">
      <c r="ED1597">
        <v>650811</v>
      </c>
      <c r="EE1597">
        <v>27100</v>
      </c>
      <c r="EF1597" s="3" cm="1">
        <f t="array" ref="EF15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"#")*(_xlpm.x&lt;&gt;EE1597), _xlpm.x * 10 + _xlpm.d), 0), _xlfn.XLOOKUP(TRUE, ISNUMBER(_xlpm.b), _xlpm.b)))))</f>
        <v>0</v>
      </c>
      <c r="EH1597">
        <v>0</v>
      </c>
    </row>
    <row r="1598" spans="134:138">
      <c r="ED1598">
        <v>640811</v>
      </c>
      <c r="EE1598">
        <v>28100</v>
      </c>
      <c r="EF1598" s="3" cm="1">
        <f t="array" ref="EF15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"#")*(_xlpm.x&lt;&gt;EE1598), _xlpm.x * 10 + _xlpm.d), 0), _xlfn.XLOOKUP(TRUE, ISNUMBER(_xlpm.b), _xlpm.b)))))</f>
        <v>0</v>
      </c>
      <c r="EH1598">
        <v>0</v>
      </c>
    </row>
    <row r="1599" spans="134:138">
      <c r="ED1599">
        <v>630811</v>
      </c>
      <c r="EE1599">
        <v>29100</v>
      </c>
      <c r="EF1599" s="3" cm="1">
        <f t="array" ref="EF15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"#")*(_xlpm.x&lt;&gt;EE1599), _xlpm.x * 10 + _xlpm.d), 0), _xlfn.XLOOKUP(TRUE, ISNUMBER(_xlpm.b), _xlpm.b)))))</f>
        <v>820572</v>
      </c>
      <c r="EH1599">
        <v>820572</v>
      </c>
    </row>
    <row r="1600" spans="134:138">
      <c r="ED1600">
        <v>620811</v>
      </c>
      <c r="EE1600">
        <v>30100</v>
      </c>
      <c r="EF1600" s="3" cm="1">
        <f t="array" ref="EF16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"#")*(_xlpm.x&lt;&gt;EE1600), _xlpm.x * 10 + _xlpm.d), 0), _xlfn.XLOOKUP(TRUE, ISNUMBER(_xlpm.b), _xlpm.b)))))</f>
        <v>271003</v>
      </c>
      <c r="EH1600">
        <v>271003</v>
      </c>
    </row>
    <row r="1601" spans="134:138">
      <c r="ED1601">
        <v>610811</v>
      </c>
      <c r="EE1601">
        <v>31100</v>
      </c>
      <c r="EF1601" s="3" cm="1">
        <f t="array" ref="EF16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"#")*(_xlpm.x&lt;&gt;EE1601), _xlpm.x * 10 + _xlpm.d), 0), _xlfn.XLOOKUP(TRUE, ISNUMBER(_xlpm.b), _xlpm.b)))))</f>
        <v>231001</v>
      </c>
      <c r="EH1601">
        <v>231001</v>
      </c>
    </row>
    <row r="1602" spans="134:138">
      <c r="ED1602">
        <v>600811</v>
      </c>
      <c r="EE1602">
        <v>32100</v>
      </c>
      <c r="EF1602" s="3" cm="1">
        <f t="array" ref="EF16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"#")*(_xlpm.x&lt;&gt;EE1602), _xlpm.x * 10 + _xlpm.d), 0), _xlfn.XLOOKUP(TRUE, ISNUMBER(_xlpm.b), _xlpm.b)))))</f>
        <v>620873</v>
      </c>
      <c r="EH1602">
        <v>620873</v>
      </c>
    </row>
    <row r="1603" spans="134:138">
      <c r="ED1603">
        <v>590811</v>
      </c>
      <c r="EE1603">
        <v>33100</v>
      </c>
      <c r="EF1603" s="3" cm="1">
        <f t="array" ref="EF16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"#")*(_xlpm.x&lt;&gt;EE1603), _xlpm.x * 10 + _xlpm.d), 0), _xlfn.XLOOKUP(TRUE, ISNUMBER(_xlpm.b), _xlpm.b)))))</f>
        <v>0</v>
      </c>
      <c r="EH1603">
        <v>0</v>
      </c>
    </row>
    <row r="1604" spans="134:138">
      <c r="ED1604">
        <v>580811</v>
      </c>
      <c r="EE1604">
        <v>34100</v>
      </c>
      <c r="EF1604" s="3" cm="1">
        <f t="array" ref="EF16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"#")*(_xlpm.x&lt;&gt;EE1604), _xlpm.x * 10 + _xlpm.d), 0), _xlfn.XLOOKUP(TRUE, ISNUMBER(_xlpm.b), _xlpm.b)))))</f>
        <v>0</v>
      </c>
      <c r="EH1604">
        <v>0</v>
      </c>
    </row>
    <row r="1605" spans="134:138">
      <c r="ED1605">
        <v>570811</v>
      </c>
      <c r="EE1605">
        <v>35100</v>
      </c>
      <c r="EF1605" s="3" cm="1">
        <f t="array" ref="EF16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"#")*(_xlpm.x&lt;&gt;EE1605), _xlpm.x * 10 + _xlpm.d), 0), _xlfn.XLOOKUP(TRUE, ISNUMBER(_xlpm.b), _xlpm.b)))))</f>
        <v>260433</v>
      </c>
      <c r="EH1605">
        <v>260433</v>
      </c>
    </row>
    <row r="1606" spans="134:138">
      <c r="ED1606">
        <v>560811</v>
      </c>
      <c r="EE1606">
        <v>36100</v>
      </c>
      <c r="EF1606" s="3" cm="1">
        <f t="array" ref="EF16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"#")*(_xlpm.x&lt;&gt;EE1606), _xlpm.x * 10 + _xlpm.d), 0), _xlfn.XLOOKUP(TRUE, ISNUMBER(_xlpm.b), _xlpm.b)))))</f>
        <v>0</v>
      </c>
      <c r="EH1606">
        <v>0</v>
      </c>
    </row>
    <row r="1607" spans="134:138">
      <c r="ED1607">
        <v>550811</v>
      </c>
      <c r="EE1607">
        <v>37100</v>
      </c>
      <c r="EF1607" s="3" cm="1">
        <f t="array" ref="EF16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"#")*(_xlpm.x&lt;&gt;EE1607), _xlpm.x * 10 + _xlpm.d), 0), _xlfn.XLOOKUP(TRUE, ISNUMBER(_xlpm.b), _xlpm.b)))))</f>
        <v>0</v>
      </c>
      <c r="EH1607">
        <v>0</v>
      </c>
    </row>
    <row r="1608" spans="134:138">
      <c r="ED1608">
        <v>540811</v>
      </c>
      <c r="EE1608">
        <v>38100</v>
      </c>
      <c r="EF1608" s="3" cm="1">
        <f t="array" ref="EF16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"#")*(_xlpm.x&lt;&gt;EE1608), _xlpm.x * 10 + _xlpm.d), 0), _xlfn.XLOOKUP(TRUE, ISNUMBER(_xlpm.b), _xlpm.b)))))</f>
        <v>0</v>
      </c>
      <c r="EH1608">
        <v>0</v>
      </c>
    </row>
    <row r="1609" spans="134:138">
      <c r="ED1609">
        <v>530811</v>
      </c>
      <c r="EE1609">
        <v>39100</v>
      </c>
      <c r="EF1609" s="3" cm="1">
        <f t="array" ref="EF16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"#")*(_xlpm.x&lt;&gt;EE1609), _xlpm.x * 10 + _xlpm.d), 0), _xlfn.XLOOKUP(TRUE, ISNUMBER(_xlpm.b), _xlpm.b)))))</f>
        <v>0</v>
      </c>
      <c r="EH1609">
        <v>0</v>
      </c>
    </row>
    <row r="1610" spans="134:138">
      <c r="ED1610">
        <v>520811</v>
      </c>
      <c r="EE1610">
        <v>40100</v>
      </c>
      <c r="EF1610" s="3" cm="1">
        <f t="array" ref="EF16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"#")*(_xlpm.x&lt;&gt;EE1610), _xlpm.x * 10 + _xlpm.d), 0), _xlfn.XLOOKUP(TRUE, ISNUMBER(_xlpm.b), _xlpm.b)))))</f>
        <v>0</v>
      </c>
      <c r="EH1610">
        <v>0</v>
      </c>
    </row>
    <row r="1611" spans="134:138">
      <c r="ED1611">
        <v>510811</v>
      </c>
      <c r="EE1611">
        <v>40099</v>
      </c>
      <c r="EF1611" s="3" cm="1">
        <f t="array" ref="EF16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"#")*(_xlpm.x&lt;&gt;EE1611), _xlpm.x * 10 + _xlpm.d), 0), _xlfn.XLOOKUP(TRUE, ISNUMBER(_xlpm.b), _xlpm.b)))))</f>
        <v>151001</v>
      </c>
      <c r="EH1611">
        <v>151001</v>
      </c>
    </row>
    <row r="1612" spans="134:138">
      <c r="ED1612">
        <v>500811</v>
      </c>
      <c r="EE1612">
        <v>40098</v>
      </c>
      <c r="EF1612" s="3" cm="1">
        <f t="array" ref="EF16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"#")*(_xlpm.x&lt;&gt;EE1612), _xlpm.x * 10 + _xlpm.d), 0), _xlfn.XLOOKUP(TRUE, ISNUMBER(_xlpm.b), _xlpm.b)))))</f>
        <v>0</v>
      </c>
      <c r="EH1612">
        <v>0</v>
      </c>
    </row>
    <row r="1613" spans="134:138">
      <c r="ED1613">
        <v>490811</v>
      </c>
      <c r="EE1613">
        <v>40097</v>
      </c>
      <c r="EF1613" s="3" cm="1">
        <f t="array" ref="EF16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"#")*(_xlpm.x&lt;&gt;EE1613), _xlpm.x * 10 + _xlpm.d), 0), _xlfn.XLOOKUP(TRUE, ISNUMBER(_xlpm.b), _xlpm.b)))))</f>
        <v>0</v>
      </c>
      <c r="EH1613">
        <v>0</v>
      </c>
    </row>
    <row r="1614" spans="134:138">
      <c r="ED1614">
        <v>480811</v>
      </c>
      <c r="EE1614">
        <v>40096</v>
      </c>
      <c r="EF1614" s="3" cm="1">
        <f t="array" ref="EF16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"#")*(_xlpm.x&lt;&gt;EE1614), _xlpm.x * 10 + _xlpm.d), 0), _xlfn.XLOOKUP(TRUE, ISNUMBER(_xlpm.b), _xlpm.b)))))</f>
        <v>0</v>
      </c>
      <c r="EH1614">
        <v>0</v>
      </c>
    </row>
    <row r="1615" spans="134:138">
      <c r="ED1615">
        <v>470811</v>
      </c>
      <c r="EE1615">
        <v>40095</v>
      </c>
      <c r="EF1615" s="3" cm="1">
        <f t="array" ref="EF16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"#")*(_xlpm.x&lt;&gt;EE1615), _xlpm.x * 10 + _xlpm.d), 0), _xlfn.XLOOKUP(TRUE, ISNUMBER(_xlpm.b), _xlpm.b)))))</f>
        <v>0</v>
      </c>
      <c r="EH1615">
        <v>0</v>
      </c>
    </row>
    <row r="1616" spans="134:138">
      <c r="ED1616">
        <v>460811</v>
      </c>
      <c r="EE1616">
        <v>40094</v>
      </c>
      <c r="EF1616" s="3" cm="1">
        <f t="array" ref="EF16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"#")*(_xlpm.x&lt;&gt;EE1616), _xlpm.x * 10 + _xlpm.d), 0), _xlfn.XLOOKUP(TRUE, ISNUMBER(_xlpm.b), _xlpm.b)))))</f>
        <v>0</v>
      </c>
      <c r="EH1616">
        <v>0</v>
      </c>
    </row>
    <row r="1617" spans="134:138">
      <c r="ED1617">
        <v>450811</v>
      </c>
      <c r="EE1617">
        <v>40093</v>
      </c>
      <c r="EF1617" s="3" cm="1">
        <f t="array" ref="EF16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"#")*(_xlpm.x&lt;&gt;EE1617), _xlpm.x * 10 + _xlpm.d), 0), _xlfn.XLOOKUP(TRUE, ISNUMBER(_xlpm.b), _xlpm.b)))))</f>
        <v>0</v>
      </c>
      <c r="EH1617">
        <v>0</v>
      </c>
    </row>
    <row r="1618" spans="134:138">
      <c r="ED1618">
        <v>440811</v>
      </c>
      <c r="EE1618">
        <v>40092</v>
      </c>
      <c r="EF1618" s="3" cm="1">
        <f t="array" ref="EF16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"#")*(_xlpm.x&lt;&gt;EE1618), _xlpm.x * 10 + _xlpm.d), 0), _xlfn.XLOOKUP(TRUE, ISNUMBER(_xlpm.b), _xlpm.b)))))</f>
        <v>0</v>
      </c>
      <c r="EH1618">
        <v>0</v>
      </c>
    </row>
    <row r="1619" spans="134:138">
      <c r="ED1619">
        <v>430811</v>
      </c>
      <c r="EE1619">
        <v>40091</v>
      </c>
      <c r="EF1619" s="3" cm="1">
        <f t="array" ref="EF16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"#")*(_xlpm.x&lt;&gt;EE1619), _xlpm.x * 10 + _xlpm.d), 0), _xlfn.XLOOKUP(TRUE, ISNUMBER(_xlpm.b), _xlpm.b)))))</f>
        <v>0</v>
      </c>
      <c r="EH1619">
        <v>0</v>
      </c>
    </row>
    <row r="1620" spans="134:138">
      <c r="ED1620">
        <v>420811</v>
      </c>
      <c r="EE1620">
        <v>40090</v>
      </c>
      <c r="EF1620" s="3" cm="1">
        <f t="array" ref="EF16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"#")*(_xlpm.x&lt;&gt;EE1620), _xlpm.x * 10 + _xlpm.d), 0), _xlfn.XLOOKUP(TRUE, ISNUMBER(_xlpm.b), _xlpm.b)))))</f>
        <v>0</v>
      </c>
      <c r="EH1620">
        <v>0</v>
      </c>
    </row>
    <row r="1621" spans="134:138">
      <c r="ED1621">
        <v>410811</v>
      </c>
      <c r="EE1621">
        <v>40089</v>
      </c>
      <c r="EF1621" s="3" cm="1">
        <f t="array" ref="EF16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"#")*(_xlpm.x&lt;&gt;EE1621), _xlpm.x * 10 + _xlpm.d), 0), _xlfn.XLOOKUP(TRUE, ISNUMBER(_xlpm.b), _xlpm.b)))))</f>
        <v>0</v>
      </c>
      <c r="EH1621">
        <v>0</v>
      </c>
    </row>
    <row r="1622" spans="134:138">
      <c r="ED1622">
        <v>400811</v>
      </c>
      <c r="EE1622">
        <v>40088</v>
      </c>
      <c r="EF1622" s="3" cm="1">
        <f t="array" ref="EF16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"#")*(_xlpm.x&lt;&gt;EE1622), _xlpm.x * 10 + _xlpm.d), 0), _xlfn.XLOOKUP(TRUE, ISNUMBER(_xlpm.b), _xlpm.b)))))</f>
        <v>0</v>
      </c>
      <c r="EH1622">
        <v>0</v>
      </c>
    </row>
    <row r="1623" spans="134:138">
      <c r="ED1623">
        <v>390811</v>
      </c>
      <c r="EE1623">
        <v>40086</v>
      </c>
      <c r="EF1623" s="3" cm="1">
        <f t="array" ref="EF16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"#")*(_xlpm.x&lt;&gt;EE1623), _xlpm.x * 10 + _xlpm.d), 0), _xlfn.XLOOKUP(TRUE, ISNUMBER(_xlpm.b), _xlpm.b)))))</f>
        <v>940593</v>
      </c>
      <c r="EH1623">
        <v>940593</v>
      </c>
    </row>
    <row r="1624" spans="134:138">
      <c r="ED1624">
        <v>380811</v>
      </c>
      <c r="EE1624">
        <v>40085</v>
      </c>
      <c r="EF1624" s="3" cm="1">
        <f t="array" ref="EF16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"#")*(_xlpm.x&lt;&gt;EE1624), _xlpm.x * 10 + _xlpm.d), 0), _xlfn.XLOOKUP(TRUE, ISNUMBER(_xlpm.b), _xlpm.b)))))</f>
        <v>0</v>
      </c>
      <c r="EH1624">
        <v>0</v>
      </c>
    </row>
    <row r="1625" spans="134:138">
      <c r="ED1625">
        <v>370811</v>
      </c>
      <c r="EE1625">
        <v>40084</v>
      </c>
      <c r="EF1625" s="3" cm="1">
        <f t="array" ref="EF16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"#")*(_xlpm.x&lt;&gt;EE1625), _xlpm.x * 10 + _xlpm.d), 0), _xlfn.XLOOKUP(TRUE, ISNUMBER(_xlpm.b), _xlpm.b)))))</f>
        <v>0</v>
      </c>
      <c r="EH1625">
        <v>0</v>
      </c>
    </row>
    <row r="1626" spans="134:138">
      <c r="ED1626">
        <v>360811</v>
      </c>
      <c r="EE1626">
        <v>40083</v>
      </c>
      <c r="EF1626" s="3" cm="1">
        <f t="array" ref="EF16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"#")*(_xlpm.x&lt;&gt;EE1626), _xlpm.x * 10 + _xlpm.d), 0), _xlfn.XLOOKUP(TRUE, ISNUMBER(_xlpm.b), _xlpm.b)))))</f>
        <v>0</v>
      </c>
      <c r="EH1626">
        <v>0</v>
      </c>
    </row>
    <row r="1627" spans="134:138">
      <c r="ED1627">
        <v>350811</v>
      </c>
      <c r="EE1627">
        <v>40080</v>
      </c>
      <c r="EF1627" s="3" cm="1">
        <f t="array" ref="EF16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"#")*(_xlpm.x&lt;&gt;EE1627), _xlpm.x * 10 + _xlpm.d), 0), _xlfn.XLOOKUP(TRUE, ISNUMBER(_xlpm.b), _xlpm.b)))))</f>
        <v>400854</v>
      </c>
      <c r="EH1627">
        <v>400854</v>
      </c>
    </row>
    <row r="1628" spans="134:138">
      <c r="ED1628">
        <v>340811</v>
      </c>
      <c r="EE1628">
        <v>40079</v>
      </c>
      <c r="EF1628" s="3" cm="1">
        <f t="array" ref="EF16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"#")*(_xlpm.x&lt;&gt;EE1628), _xlpm.x * 10 + _xlpm.d), 0), _xlfn.XLOOKUP(TRUE, ISNUMBER(_xlpm.b), _xlpm.b)))))</f>
        <v>0</v>
      </c>
      <c r="EH1628">
        <v>0</v>
      </c>
    </row>
    <row r="1629" spans="134:138">
      <c r="ED1629">
        <v>330811</v>
      </c>
      <c r="EE1629">
        <v>40078</v>
      </c>
      <c r="EF1629" s="3" cm="1">
        <f t="array" ref="EF16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"#")*(_xlpm.x&lt;&gt;EE1629), _xlpm.x * 10 + _xlpm.d), 0), _xlfn.XLOOKUP(TRUE, ISNUMBER(_xlpm.b), _xlpm.b)))))</f>
        <v>0</v>
      </c>
      <c r="EH1629">
        <v>0</v>
      </c>
    </row>
    <row r="1630" spans="134:138">
      <c r="ED1630">
        <v>320811</v>
      </c>
      <c r="EE1630">
        <v>40077</v>
      </c>
      <c r="EF1630" s="3" cm="1">
        <f t="array" ref="EF16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"#")*(_xlpm.x&lt;&gt;EE1630), _xlpm.x * 10 + _xlpm.d), 0), _xlfn.XLOOKUP(TRUE, ISNUMBER(_xlpm.b), _xlpm.b)))))</f>
        <v>0</v>
      </c>
      <c r="EH1630">
        <v>0</v>
      </c>
    </row>
    <row r="1631" spans="134:138">
      <c r="ED1631">
        <v>310811</v>
      </c>
      <c r="EE1631">
        <v>40076</v>
      </c>
      <c r="EF1631" s="3" cm="1">
        <f t="array" ref="EF16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"#")*(_xlpm.x&lt;&gt;EE1631), _xlpm.x * 10 + _xlpm.d), 0), _xlfn.XLOOKUP(TRUE, ISNUMBER(_xlpm.b), _xlpm.b)))))</f>
        <v>0</v>
      </c>
      <c r="EH1631">
        <v>0</v>
      </c>
    </row>
    <row r="1632" spans="134:138">
      <c r="ED1632">
        <v>300811</v>
      </c>
      <c r="EE1632">
        <v>40075</v>
      </c>
      <c r="EF1632" s="3" cm="1">
        <f t="array" ref="EF16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"#")*(_xlpm.x&lt;&gt;EE1632), _xlpm.x * 10 + _xlpm.d), 0), _xlfn.XLOOKUP(TRUE, ISNUMBER(_xlpm.b), _xlpm.b)))))</f>
        <v>0</v>
      </c>
      <c r="EH1632">
        <v>0</v>
      </c>
    </row>
    <row r="1633" spans="134:138">
      <c r="ED1633">
        <v>290811</v>
      </c>
      <c r="EE1633">
        <v>40074</v>
      </c>
      <c r="EF1633" s="3" cm="1">
        <f t="array" ref="EF16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"#")*(_xlpm.x&lt;&gt;EE1633), _xlpm.x * 10 + _xlpm.d), 0), _xlfn.XLOOKUP(TRUE, ISNUMBER(_xlpm.b), _xlpm.b)))))</f>
        <v>0</v>
      </c>
      <c r="EH1633">
        <v>0</v>
      </c>
    </row>
    <row r="1634" spans="134:138">
      <c r="ED1634">
        <v>280811</v>
      </c>
      <c r="EE1634">
        <v>40072</v>
      </c>
      <c r="EF1634" s="3" cm="1">
        <f t="array" ref="EF16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"#")*(_xlpm.x&lt;&gt;EE1634), _xlpm.x * 10 + _xlpm.d), 0), _xlfn.XLOOKUP(TRUE, ISNUMBER(_xlpm.b), _xlpm.b)))))</f>
        <v>0</v>
      </c>
      <c r="EH1634">
        <v>0</v>
      </c>
    </row>
    <row r="1635" spans="134:138">
      <c r="ED1635">
        <v>270811</v>
      </c>
      <c r="EE1635">
        <v>40071</v>
      </c>
      <c r="EF1635" s="3" cm="1">
        <f t="array" ref="EF16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"#")*(_xlpm.x&lt;&gt;EE1635), _xlpm.x * 10 + _xlpm.d), 0), _xlfn.XLOOKUP(TRUE, ISNUMBER(_xlpm.b), _xlpm.b)))))</f>
        <v>0</v>
      </c>
      <c r="EH1635">
        <v>0</v>
      </c>
    </row>
    <row r="1636" spans="134:138">
      <c r="ED1636">
        <v>260811</v>
      </c>
      <c r="EE1636">
        <v>40070</v>
      </c>
      <c r="EF1636" s="3" cm="1">
        <f t="array" ref="EF16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"#")*(_xlpm.x&lt;&gt;EE1636), _xlpm.x * 10 + _xlpm.d), 0), _xlfn.XLOOKUP(TRUE, ISNUMBER(_xlpm.b), _xlpm.b)))))</f>
        <v>0</v>
      </c>
      <c r="EH1636">
        <v>0</v>
      </c>
    </row>
    <row r="1637" spans="134:138">
      <c r="ED1637">
        <v>250811</v>
      </c>
      <c r="EE1637">
        <v>40069</v>
      </c>
      <c r="EF1637" s="3" cm="1">
        <f t="array" ref="EF16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"#")*(_xlpm.x&lt;&gt;EE1637), _xlpm.x * 10 + _xlpm.d), 0), _xlfn.XLOOKUP(TRUE, ISNUMBER(_xlpm.b), _xlpm.b)))))</f>
        <v>0</v>
      </c>
      <c r="EH1637">
        <v>0</v>
      </c>
    </row>
    <row r="1638" spans="134:138">
      <c r="ED1638">
        <v>240811</v>
      </c>
      <c r="EE1638">
        <v>40068</v>
      </c>
      <c r="EF1638" s="3" cm="1">
        <f t="array" ref="EF16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"#")*(_xlpm.x&lt;&gt;EE1638), _xlpm.x * 10 + _xlpm.d), 0), _xlfn.XLOOKUP(TRUE, ISNUMBER(_xlpm.b), _xlpm.b)))))</f>
        <v>0</v>
      </c>
      <c r="EH1638">
        <v>0</v>
      </c>
    </row>
    <row r="1639" spans="134:138">
      <c r="ED1639">
        <v>230811</v>
      </c>
      <c r="EE1639">
        <v>40067</v>
      </c>
      <c r="EF1639" s="3" cm="1">
        <f t="array" ref="EF16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"#")*(_xlpm.x&lt;&gt;EE1639), _xlpm.x * 10 + _xlpm.d), 0), _xlfn.XLOOKUP(TRUE, ISNUMBER(_xlpm.b), _xlpm.b)))))</f>
        <v>0</v>
      </c>
      <c r="EH1639">
        <v>0</v>
      </c>
    </row>
    <row r="1640" spans="134:138">
      <c r="ED1640">
        <v>220811</v>
      </c>
      <c r="EE1640">
        <v>40066</v>
      </c>
      <c r="EF1640" s="3" cm="1">
        <f t="array" ref="EF16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"#")*(_xlpm.x&lt;&gt;EE1640), _xlpm.x * 10 + _xlpm.d), 0), _xlfn.XLOOKUP(TRUE, ISNUMBER(_xlpm.b), _xlpm.b)))))</f>
        <v>0</v>
      </c>
      <c r="EH1640">
        <v>0</v>
      </c>
    </row>
    <row r="1641" spans="134:138">
      <c r="ED1641">
        <v>210811</v>
      </c>
      <c r="EE1641">
        <v>40065</v>
      </c>
      <c r="EF1641" s="3" cm="1">
        <f t="array" ref="EF16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"#")*(_xlpm.x&lt;&gt;EE1641), _xlpm.x * 10 + _xlpm.d), 0), _xlfn.XLOOKUP(TRUE, ISNUMBER(_xlpm.b), _xlpm.b)))))</f>
        <v>0</v>
      </c>
      <c r="EH1641">
        <v>0</v>
      </c>
    </row>
    <row r="1642" spans="134:138">
      <c r="ED1642">
        <v>200811</v>
      </c>
      <c r="EE1642">
        <v>40064</v>
      </c>
      <c r="EF1642" s="3" cm="1">
        <f t="array" ref="EF16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"#")*(_xlpm.x&lt;&gt;EE1642), _xlpm.x * 10 + _xlpm.d), 0), _xlfn.XLOOKUP(TRUE, ISNUMBER(_xlpm.b), _xlpm.b)))))</f>
        <v>0</v>
      </c>
      <c r="EH1642">
        <v>0</v>
      </c>
    </row>
    <row r="1643" spans="134:138">
      <c r="ED1643">
        <v>190811</v>
      </c>
      <c r="EE1643">
        <v>40063</v>
      </c>
      <c r="EF1643" s="3" cm="1">
        <f t="array" ref="EF16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"#")*(_xlpm.x&lt;&gt;EE1643), _xlpm.x * 10 + _xlpm.d), 0), _xlfn.XLOOKUP(TRUE, ISNUMBER(_xlpm.b), _xlpm.b)))))</f>
        <v>0</v>
      </c>
      <c r="EH1643">
        <v>0</v>
      </c>
    </row>
    <row r="1644" spans="134:138">
      <c r="ED1644">
        <v>180811</v>
      </c>
      <c r="EE1644">
        <v>40062</v>
      </c>
      <c r="EF1644" s="3" cm="1">
        <f t="array" ref="EF16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"#")*(_xlpm.x&lt;&gt;EE1644), _xlpm.x * 10 + _xlpm.d), 0), _xlfn.XLOOKUP(TRUE, ISNUMBER(_xlpm.b), _xlpm.b)))))</f>
        <v>0</v>
      </c>
      <c r="EH1644">
        <v>0</v>
      </c>
    </row>
    <row r="1645" spans="134:138">
      <c r="ED1645">
        <v>170811</v>
      </c>
      <c r="EE1645">
        <v>40061</v>
      </c>
      <c r="EF1645" s="3" cm="1">
        <f t="array" ref="EF16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"#")*(_xlpm.x&lt;&gt;EE1645), _xlpm.x * 10 + _xlpm.d), 0), _xlfn.XLOOKUP(TRUE, ISNUMBER(_xlpm.b), _xlpm.b)))))</f>
        <v>870724</v>
      </c>
      <c r="EH1645">
        <v>870724</v>
      </c>
    </row>
    <row r="1646" spans="134:138">
      <c r="ED1646">
        <v>170822</v>
      </c>
      <c r="EE1646">
        <v>40060</v>
      </c>
      <c r="EF1646" s="3" cm="1">
        <f t="array" ref="EF16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"#")*(_xlpm.x&lt;&gt;EE1646), _xlpm.x * 10 + _xlpm.d), 0), _xlfn.XLOOKUP(TRUE, ISNUMBER(_xlpm.b), _xlpm.b)))))</f>
        <v>0</v>
      </c>
      <c r="EH1646">
        <v>0</v>
      </c>
    </row>
    <row r="1647" spans="134:138">
      <c r="ED1647">
        <v>170832</v>
      </c>
      <c r="EE1647">
        <v>40059</v>
      </c>
      <c r="EF1647" s="3" cm="1">
        <f t="array" ref="EF16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"#")*(_xlpm.x&lt;&gt;EE1647), _xlpm.x * 10 + _xlpm.d), 0), _xlfn.XLOOKUP(TRUE, ISNUMBER(_xlpm.b), _xlpm.b)))))</f>
        <v>0</v>
      </c>
      <c r="EH1647">
        <v>0</v>
      </c>
    </row>
    <row r="1648" spans="134:138">
      <c r="ED1648">
        <v>170842</v>
      </c>
      <c r="EE1648">
        <v>40058</v>
      </c>
      <c r="EF1648" s="3" cm="1">
        <f t="array" ref="EF16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"#")*(_xlpm.x&lt;&gt;EE1648), _xlpm.x * 10 + _xlpm.d), 0), _xlfn.XLOOKUP(TRUE, ISNUMBER(_xlpm.b), _xlpm.b)))))</f>
        <v>360652</v>
      </c>
      <c r="EH1648">
        <v>360652</v>
      </c>
    </row>
    <row r="1649" spans="134:138">
      <c r="ED1649">
        <v>170852</v>
      </c>
      <c r="EE1649">
        <v>40057</v>
      </c>
      <c r="EF1649" s="3" cm="1">
        <f t="array" ref="EF16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"#")*(_xlpm.x&lt;&gt;EE1649), _xlpm.x * 10 + _xlpm.d), 0), _xlfn.XLOOKUP(TRUE, ISNUMBER(_xlpm.b), _xlpm.b)))))</f>
        <v>0</v>
      </c>
      <c r="EH1649">
        <v>0</v>
      </c>
    </row>
    <row r="1650" spans="134:138">
      <c r="ED1650">
        <v>170862</v>
      </c>
      <c r="EE1650">
        <v>40056</v>
      </c>
      <c r="EF1650" s="3" cm="1">
        <f t="array" ref="EF16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"#")*(_xlpm.x&lt;&gt;EE1650), _xlpm.x * 10 + _xlpm.d), 0), _xlfn.XLOOKUP(TRUE, ISNUMBER(_xlpm.b), _xlpm.b)))))</f>
        <v>0</v>
      </c>
      <c r="EH1650">
        <v>0</v>
      </c>
    </row>
    <row r="1651" spans="134:138">
      <c r="ED1651">
        <v>170872</v>
      </c>
      <c r="EE1651">
        <v>40055</v>
      </c>
      <c r="EF1651" s="3" cm="1">
        <f t="array" ref="EF16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"#")*(_xlpm.x&lt;&gt;EE1651), _xlpm.x * 10 + _xlpm.d), 0), _xlfn.XLOOKUP(TRUE, ISNUMBER(_xlpm.b), _xlpm.b)))))</f>
        <v>120331</v>
      </c>
      <c r="EH1651">
        <v>120331</v>
      </c>
    </row>
    <row r="1652" spans="134:138">
      <c r="ED1652">
        <v>170882</v>
      </c>
      <c r="EE1652">
        <v>40054</v>
      </c>
      <c r="EF1652" s="3" cm="1">
        <f t="array" ref="EF16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"#")*(_xlpm.x&lt;&gt;EE1652), _xlpm.x * 10 + _xlpm.d), 0), _xlfn.XLOOKUP(TRUE, ISNUMBER(_xlpm.b), _xlpm.b)))))</f>
        <v>0</v>
      </c>
      <c r="EH1652">
        <v>0</v>
      </c>
    </row>
    <row r="1653" spans="134:138">
      <c r="ED1653">
        <v>170892</v>
      </c>
      <c r="EE1653">
        <v>40053</v>
      </c>
      <c r="EF1653" s="3" cm="1">
        <f t="array" ref="EF16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"#")*(_xlpm.x&lt;&gt;EE1653), _xlpm.x * 10 + _xlpm.d), 0), _xlfn.XLOOKUP(TRUE, ISNUMBER(_xlpm.b), _xlpm.b)))))</f>
        <v>0</v>
      </c>
      <c r="EH1653">
        <v>0</v>
      </c>
    </row>
    <row r="1654" spans="134:138">
      <c r="ED1654">
        <v>170902</v>
      </c>
      <c r="EE1654">
        <v>40052</v>
      </c>
      <c r="EF1654" s="3" cm="1">
        <f t="array" ref="EF16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"#")*(_xlpm.x&lt;&gt;EE1654), _xlpm.x * 10 + _xlpm.d), 0), _xlfn.XLOOKUP(TRUE, ISNUMBER(_xlpm.b), _xlpm.b)))))</f>
        <v>0</v>
      </c>
      <c r="EH1654">
        <v>0</v>
      </c>
    </row>
    <row r="1655" spans="134:138">
      <c r="ED1655">
        <v>170912</v>
      </c>
      <c r="EE1655">
        <v>40051</v>
      </c>
      <c r="EF1655" s="3" cm="1">
        <f t="array" ref="EF16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"#")*(_xlpm.x&lt;&gt;EE1655), _xlpm.x * 10 + _xlpm.d), 0), _xlfn.XLOOKUP(TRUE, ISNUMBER(_xlpm.b), _xlpm.b)))))</f>
        <v>0</v>
      </c>
      <c r="EH1655">
        <v>0</v>
      </c>
    </row>
    <row r="1656" spans="134:138">
      <c r="ED1656">
        <v>170922</v>
      </c>
      <c r="EE1656">
        <v>40050</v>
      </c>
      <c r="EF1656" s="3" cm="1">
        <f t="array" ref="EF16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"#")*(_xlpm.x&lt;&gt;EE1656), _xlpm.x * 10 + _xlpm.d), 0), _xlfn.XLOOKUP(TRUE, ISNUMBER(_xlpm.b), _xlpm.b)))))</f>
        <v>0</v>
      </c>
      <c r="EH1656">
        <v>0</v>
      </c>
    </row>
    <row r="1657" spans="134:138">
      <c r="ED1657">
        <v>170932</v>
      </c>
      <c r="EE1657">
        <v>40048</v>
      </c>
      <c r="EF1657" s="3" cm="1">
        <f t="array" ref="EF16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"#")*(_xlpm.x&lt;&gt;EE1657), _xlpm.x * 10 + _xlpm.d), 0), _xlfn.XLOOKUP(TRUE, ISNUMBER(_xlpm.b), _xlpm.b)))))</f>
        <v>1040811</v>
      </c>
      <c r="EH1657">
        <v>1040811</v>
      </c>
    </row>
    <row r="1658" spans="134:138">
      <c r="ED1658">
        <v>170942</v>
      </c>
      <c r="EE1658">
        <v>40047</v>
      </c>
      <c r="EF1658" s="3" cm="1">
        <f t="array" ref="EF16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"#")*(_xlpm.x&lt;&gt;EE1658), _xlpm.x * 10 + _xlpm.d), 0), _xlfn.XLOOKUP(TRUE, ISNUMBER(_xlpm.b), _xlpm.b)))))</f>
        <v>0</v>
      </c>
      <c r="EH1658">
        <v>0</v>
      </c>
    </row>
    <row r="1659" spans="134:138">
      <c r="ED1659">
        <v>170952</v>
      </c>
      <c r="EE1659">
        <v>40046</v>
      </c>
      <c r="EF1659" s="3" cm="1">
        <f t="array" ref="EF16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"#")*(_xlpm.x&lt;&gt;EE1659), _xlpm.x * 10 + _xlpm.d), 0), _xlfn.XLOOKUP(TRUE, ISNUMBER(_xlpm.b), _xlpm.b)))))</f>
        <v>0</v>
      </c>
      <c r="EH1659">
        <v>0</v>
      </c>
    </row>
    <row r="1660" spans="134:138">
      <c r="ED1660">
        <v>170962</v>
      </c>
      <c r="EE1660">
        <v>40045</v>
      </c>
      <c r="EF1660" s="3" cm="1">
        <f t="array" ref="EF16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"#")*(_xlpm.x&lt;&gt;EE1660), _xlpm.x * 10 + _xlpm.d), 0), _xlfn.XLOOKUP(TRUE, ISNUMBER(_xlpm.b), _xlpm.b)))))</f>
        <v>0</v>
      </c>
      <c r="EH1660">
        <v>0</v>
      </c>
    </row>
    <row r="1661" spans="134:138">
      <c r="ED1661">
        <v>170972</v>
      </c>
      <c r="EE1661">
        <v>40044</v>
      </c>
      <c r="EF1661" s="3" cm="1">
        <f t="array" ref="EF16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"#")*(_xlpm.x&lt;&gt;EE1661), _xlpm.x * 10 + _xlpm.d), 0), _xlfn.XLOOKUP(TRUE, ISNUMBER(_xlpm.b), _xlpm.b)))))</f>
        <v>0</v>
      </c>
      <c r="EH1661">
        <v>0</v>
      </c>
    </row>
    <row r="1662" spans="134:138">
      <c r="ED1662">
        <v>170982</v>
      </c>
      <c r="EE1662">
        <v>40043</v>
      </c>
      <c r="EF1662" s="3" cm="1">
        <f t="array" ref="EF16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"#")*(_xlpm.x&lt;&gt;EE1662), _xlpm.x * 10 + _xlpm.d), 0), _xlfn.XLOOKUP(TRUE, ISNUMBER(_xlpm.b), _xlpm.b)))))</f>
        <v>0</v>
      </c>
      <c r="EH1662">
        <v>0</v>
      </c>
    </row>
    <row r="1663" spans="134:138">
      <c r="ED1663">
        <v>170992</v>
      </c>
      <c r="EE1663">
        <v>40042</v>
      </c>
      <c r="EF1663" s="3" cm="1">
        <f t="array" ref="EF16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"#")*(_xlpm.x&lt;&gt;EE1663), _xlpm.x * 10 + _xlpm.d), 0), _xlfn.XLOOKUP(TRUE, ISNUMBER(_xlpm.b), _xlpm.b)))))</f>
        <v>0</v>
      </c>
      <c r="EH1663">
        <v>0</v>
      </c>
    </row>
    <row r="1664" spans="134:138">
      <c r="ED1664">
        <v>171002</v>
      </c>
      <c r="EE1664">
        <v>40041</v>
      </c>
      <c r="EF1664" s="3" cm="1">
        <f t="array" ref="EF16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"#")*(_xlpm.x&lt;&gt;EE1664), _xlpm.x * 10 + _xlpm.d), 0), _xlfn.XLOOKUP(TRUE, ISNUMBER(_xlpm.b), _xlpm.b)))))</f>
        <v>0</v>
      </c>
      <c r="EH1664">
        <v>0</v>
      </c>
    </row>
    <row r="1665" spans="134:138">
      <c r="ED1665">
        <v>181003</v>
      </c>
      <c r="EE1665">
        <v>40040</v>
      </c>
      <c r="EF1665" s="3" cm="1">
        <f t="array" ref="EF16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"#")*(_xlpm.x&lt;&gt;EE1665), _xlpm.x * 10 + _xlpm.d), 0), _xlfn.XLOOKUP(TRUE, ISNUMBER(_xlpm.b), _xlpm.b)))))</f>
        <v>0</v>
      </c>
      <c r="EH1665">
        <v>0</v>
      </c>
    </row>
    <row r="1666" spans="134:138">
      <c r="ED1666">
        <v>191003</v>
      </c>
      <c r="EE1666">
        <v>40039</v>
      </c>
      <c r="EF1666" s="3" cm="1">
        <f t="array" ref="EF16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"#")*(_xlpm.x&lt;&gt;EE1666), _xlpm.x * 10 + _xlpm.d), 0), _xlfn.XLOOKUP(TRUE, ISNUMBER(_xlpm.b), _xlpm.b)))))</f>
        <v>0</v>
      </c>
      <c r="EH1666">
        <v>0</v>
      </c>
    </row>
    <row r="1667" spans="134:138">
      <c r="ED1667">
        <v>201003</v>
      </c>
      <c r="EE1667">
        <v>40038</v>
      </c>
      <c r="EF1667" s="3" cm="1">
        <f t="array" ref="EF16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"#")*(_xlpm.x&lt;&gt;EE1667), _xlpm.x * 10 + _xlpm.d), 0), _xlfn.XLOOKUP(TRUE, ISNUMBER(_xlpm.b), _xlpm.b)))))</f>
        <v>0</v>
      </c>
      <c r="EH1667">
        <v>0</v>
      </c>
    </row>
    <row r="1668" spans="134:138">
      <c r="ED1668">
        <v>211003</v>
      </c>
      <c r="EE1668">
        <v>40037</v>
      </c>
      <c r="EF1668" s="3" cm="1">
        <f t="array" ref="EF16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"#")*(_xlpm.x&lt;&gt;EE1668), _xlpm.x * 10 + _xlpm.d), 0), _xlfn.XLOOKUP(TRUE, ISNUMBER(_xlpm.b), _xlpm.b)))))</f>
        <v>700672</v>
      </c>
      <c r="EH1668">
        <v>700672</v>
      </c>
    </row>
    <row r="1669" spans="134:138">
      <c r="ED1669">
        <v>221003</v>
      </c>
      <c r="EE1669">
        <v>40036</v>
      </c>
      <c r="EF1669" s="3" cm="1">
        <f t="array" ref="EF16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"#")*(_xlpm.x&lt;&gt;EE1669), _xlpm.x * 10 + _xlpm.d), 0), _xlfn.XLOOKUP(TRUE, ISNUMBER(_xlpm.b), _xlpm.b)))))</f>
        <v>0</v>
      </c>
      <c r="EH1669">
        <v>0</v>
      </c>
    </row>
    <row r="1670" spans="134:138">
      <c r="ED1670">
        <v>231003</v>
      </c>
      <c r="EE1670">
        <v>40035</v>
      </c>
      <c r="EF1670" s="3" cm="1">
        <f t="array" ref="EF16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"#")*(_xlpm.x&lt;&gt;EE1670), _xlpm.x * 10 + _xlpm.d), 0), _xlfn.XLOOKUP(TRUE, ISNUMBER(_xlpm.b), _xlpm.b)))))</f>
        <v>0</v>
      </c>
      <c r="EH1670">
        <v>0</v>
      </c>
    </row>
    <row r="1671" spans="134:138">
      <c r="ED1671">
        <v>241003</v>
      </c>
      <c r="EE1671">
        <v>40034</v>
      </c>
      <c r="EF1671" s="3" cm="1">
        <f t="array" ref="EF16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"#")*(_xlpm.x&lt;&gt;EE1671), _xlpm.x * 10 + _xlpm.d), 0), _xlfn.XLOOKUP(TRUE, ISNUMBER(_xlpm.b), _xlpm.b)))))</f>
        <v>240433</v>
      </c>
      <c r="EH1671">
        <v>240433</v>
      </c>
    </row>
    <row r="1672" spans="134:138">
      <c r="ED1672">
        <v>251003</v>
      </c>
      <c r="EE1672">
        <v>40033</v>
      </c>
      <c r="EF1672" s="3" cm="1">
        <f t="array" ref="EF16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"#")*(_xlpm.x&lt;&gt;EE1672), _xlpm.x * 10 + _xlpm.d), 0), _xlfn.XLOOKUP(TRUE, ISNUMBER(_xlpm.b), _xlpm.b)))))</f>
        <v>0</v>
      </c>
      <c r="EH1672">
        <v>0</v>
      </c>
    </row>
    <row r="1673" spans="134:138">
      <c r="ED1673">
        <v>261003</v>
      </c>
      <c r="EE1673">
        <v>40032</v>
      </c>
      <c r="EF1673" s="3" cm="1">
        <f t="array" ref="EF16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"#")*(_xlpm.x&lt;&gt;EE1673), _xlpm.x * 10 + _xlpm.d), 0), _xlfn.XLOOKUP(TRUE, ISNUMBER(_xlpm.b), _xlpm.b)))))</f>
        <v>140433</v>
      </c>
      <c r="EH1673">
        <v>140433</v>
      </c>
    </row>
    <row r="1674" spans="134:138">
      <c r="ED1674">
        <v>271003</v>
      </c>
      <c r="EE1674">
        <v>40031</v>
      </c>
      <c r="EF1674" s="3" cm="1">
        <f t="array" ref="EF16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"#")*(_xlpm.x&lt;&gt;EE1674), _xlpm.x * 10 + _xlpm.d), 0), _xlfn.XLOOKUP(TRUE, ISNUMBER(_xlpm.b), _xlpm.b)))))</f>
        <v>0</v>
      </c>
      <c r="EH1674">
        <v>0</v>
      </c>
    </row>
    <row r="1675" spans="134:138">
      <c r="ED1675">
        <v>281003</v>
      </c>
      <c r="EE1675">
        <v>40030</v>
      </c>
      <c r="EF1675" s="3" cm="1">
        <f t="array" ref="EF16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"#")*(_xlpm.x&lt;&gt;EE1675), _xlpm.x * 10 + _xlpm.d), 0), _xlfn.XLOOKUP(TRUE, ISNUMBER(_xlpm.b), _xlpm.b)))))</f>
        <v>0</v>
      </c>
      <c r="EH1675">
        <v>0</v>
      </c>
    </row>
    <row r="1676" spans="134:138">
      <c r="ED1676">
        <v>291003</v>
      </c>
      <c r="EE1676">
        <v>40029</v>
      </c>
      <c r="EF1676" s="3" cm="1">
        <f t="array" ref="EF16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"#")*(_xlpm.x&lt;&gt;EE1676), _xlpm.x * 10 + _xlpm.d), 0), _xlfn.XLOOKUP(TRUE, ISNUMBER(_xlpm.b), _xlpm.b)))))</f>
        <v>650823</v>
      </c>
      <c r="EH1676">
        <v>650823</v>
      </c>
    </row>
    <row r="1677" spans="134:138">
      <c r="ED1677">
        <v>301003</v>
      </c>
      <c r="EE1677">
        <v>40028</v>
      </c>
      <c r="EF1677" s="3" cm="1">
        <f t="array" ref="EF16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"#")*(_xlpm.x&lt;&gt;EE1677), _xlpm.x * 10 + _xlpm.d), 0), _xlfn.XLOOKUP(TRUE, ISNUMBER(_xlpm.b), _xlpm.b)))))</f>
        <v>0</v>
      </c>
      <c r="EH1677">
        <v>0</v>
      </c>
    </row>
    <row r="1678" spans="134:138">
      <c r="ED1678">
        <v>311003</v>
      </c>
      <c r="EE1678">
        <v>40027</v>
      </c>
      <c r="EF1678" s="3" cm="1">
        <f t="array" ref="EF16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"#")*(_xlpm.x&lt;&gt;EE1678), _xlpm.x * 10 + _xlpm.d), 0), _xlfn.XLOOKUP(TRUE, ISNUMBER(_xlpm.b), _xlpm.b)))))</f>
        <v>830883</v>
      </c>
      <c r="EH1678">
        <v>830883</v>
      </c>
    </row>
    <row r="1679" spans="134:138">
      <c r="ED1679">
        <v>321003</v>
      </c>
      <c r="EE1679">
        <v>40026</v>
      </c>
      <c r="EF1679" s="3" cm="1">
        <f t="array" ref="EF16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"#")*(_xlpm.x&lt;&gt;EE1679), _xlpm.x * 10 + _xlpm.d), 0), _xlfn.XLOOKUP(TRUE, ISNUMBER(_xlpm.b), _xlpm.b)))))</f>
        <v>700811</v>
      </c>
      <c r="EH1679">
        <v>700811</v>
      </c>
    </row>
    <row r="1680" spans="134:138">
      <c r="ED1680">
        <v>331003</v>
      </c>
      <c r="EE1680">
        <v>40025</v>
      </c>
      <c r="EF1680" s="3" cm="1">
        <f t="array" ref="EF16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"#")*(_xlpm.x&lt;&gt;EE1680), _xlpm.x * 10 + _xlpm.d), 0), _xlfn.XLOOKUP(TRUE, ISNUMBER(_xlpm.b), _xlpm.b)))))</f>
        <v>0</v>
      </c>
      <c r="EH1680">
        <v>0</v>
      </c>
    </row>
    <row r="1681" spans="134:138">
      <c r="ED1681">
        <v>341003</v>
      </c>
      <c r="EE1681">
        <v>40024</v>
      </c>
      <c r="EF1681" s="3" cm="1">
        <f t="array" ref="EF16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"#")*(_xlpm.x&lt;&gt;EE1681), _xlpm.x * 10 + _xlpm.d), 0), _xlfn.XLOOKUP(TRUE, ISNUMBER(_xlpm.b), _xlpm.b)))))</f>
        <v>890963</v>
      </c>
      <c r="EH1681">
        <v>890963</v>
      </c>
    </row>
    <row r="1682" spans="134:138">
      <c r="ED1682">
        <v>351003</v>
      </c>
      <c r="EE1682">
        <v>40023</v>
      </c>
      <c r="EF1682" s="3" cm="1">
        <f t="array" ref="EF16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"#")*(_xlpm.x&lt;&gt;EE1682), _xlpm.x * 10 + _xlpm.d), 0), _xlfn.XLOOKUP(TRUE, ISNUMBER(_xlpm.b), _xlpm.b)))))</f>
        <v>0</v>
      </c>
      <c r="EH1682">
        <v>0</v>
      </c>
    </row>
    <row r="1683" spans="134:138">
      <c r="ED1683">
        <v>361003</v>
      </c>
      <c r="EE1683">
        <v>39023</v>
      </c>
      <c r="EF1683" s="3" cm="1">
        <f t="array" ref="EF16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"#")*(_xlpm.x&lt;&gt;EE1683), _xlpm.x * 10 + _xlpm.d), 0), _xlfn.XLOOKUP(TRUE, ISNUMBER(_xlpm.b), _xlpm.b)))))</f>
        <v>0</v>
      </c>
      <c r="EH1683">
        <v>0</v>
      </c>
    </row>
    <row r="1684" spans="134:138">
      <c r="ED1684">
        <v>371003</v>
      </c>
      <c r="EE1684">
        <v>38023</v>
      </c>
      <c r="EF1684" s="3" cm="1">
        <f t="array" ref="EF16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"#")*(_xlpm.x&lt;&gt;EE1684), _xlpm.x * 10 + _xlpm.d), 0), _xlfn.XLOOKUP(TRUE, ISNUMBER(_xlpm.b), _xlpm.b)))))</f>
        <v>1070844</v>
      </c>
      <c r="EH1684">
        <v>1070844</v>
      </c>
    </row>
    <row r="1685" spans="134:138">
      <c r="ED1685">
        <v>381003</v>
      </c>
      <c r="EE1685">
        <v>37023</v>
      </c>
      <c r="EF1685" s="3" cm="1">
        <f t="array" ref="EF16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"#")*(_xlpm.x&lt;&gt;EE1685), _xlpm.x * 10 + _xlpm.d), 0), _xlfn.XLOOKUP(TRUE, ISNUMBER(_xlpm.b), _xlpm.b)))))</f>
        <v>0</v>
      </c>
      <c r="EH1685">
        <v>0</v>
      </c>
    </row>
    <row r="1686" spans="134:138">
      <c r="ED1686">
        <v>391003</v>
      </c>
      <c r="EE1686">
        <v>36023</v>
      </c>
      <c r="EF1686" s="3" cm="1">
        <f t="array" ref="EF16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"#")*(_xlpm.x&lt;&gt;EE1686), _xlpm.x * 10 + _xlpm.d), 0), _xlfn.XLOOKUP(TRUE, ISNUMBER(_xlpm.b), _xlpm.b)))))</f>
        <v>0</v>
      </c>
      <c r="EH1686">
        <v>0</v>
      </c>
    </row>
    <row r="1687" spans="134:138">
      <c r="ED1687">
        <v>401003</v>
      </c>
      <c r="EE1687">
        <v>35023</v>
      </c>
      <c r="EF1687" s="3" cm="1">
        <f t="array" ref="EF16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"#")*(_xlpm.x&lt;&gt;EE1687), _xlpm.x * 10 + _xlpm.d), 0), _xlfn.XLOOKUP(TRUE, ISNUMBER(_xlpm.b), _xlpm.b)))))</f>
        <v>700811</v>
      </c>
      <c r="EH1687">
        <v>700811</v>
      </c>
    </row>
    <row r="1688" spans="134:138">
      <c r="ED1688">
        <v>400994</v>
      </c>
      <c r="EE1688">
        <v>34023</v>
      </c>
      <c r="EF1688" s="3" cm="1">
        <f t="array" ref="EF16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"#")*(_xlpm.x&lt;&gt;EE1688), _xlpm.x * 10 + _xlpm.d), 0), _xlfn.XLOOKUP(TRUE, ISNUMBER(_xlpm.b), _xlpm.b)))))</f>
        <v>0</v>
      </c>
      <c r="EH1688">
        <v>0</v>
      </c>
    </row>
    <row r="1689" spans="134:138">
      <c r="ED1689">
        <v>400984</v>
      </c>
      <c r="EE1689">
        <v>33023</v>
      </c>
      <c r="EF1689" s="3" cm="1">
        <f t="array" ref="EF16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"#")*(_xlpm.x&lt;&gt;EE1689), _xlpm.x * 10 + _xlpm.d), 0), _xlfn.XLOOKUP(TRUE, ISNUMBER(_xlpm.b), _xlpm.b)))))</f>
        <v>0</v>
      </c>
      <c r="EH1689">
        <v>0</v>
      </c>
    </row>
    <row r="1690" spans="134:138">
      <c r="ED1690">
        <v>400974</v>
      </c>
      <c r="EE1690">
        <v>32023</v>
      </c>
      <c r="EF1690" s="3" cm="1">
        <f t="array" ref="EF16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"#")*(_xlpm.x&lt;&gt;EE1690), _xlpm.x * 10 + _xlpm.d), 0), _xlfn.XLOOKUP(TRUE, ISNUMBER(_xlpm.b), _xlpm.b)))))</f>
        <v>0</v>
      </c>
      <c r="EH1690">
        <v>0</v>
      </c>
    </row>
    <row r="1691" spans="134:138">
      <c r="ED1691">
        <v>400964</v>
      </c>
      <c r="EE1691">
        <v>30023</v>
      </c>
      <c r="EF1691" s="3" cm="1">
        <f t="array" ref="EF16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"#")*(_xlpm.x&lt;&gt;EE1691), _xlpm.x * 10 + _xlpm.d), 0), _xlfn.XLOOKUP(TRUE, ISNUMBER(_xlpm.b), _xlpm.b)))))</f>
        <v>310322</v>
      </c>
      <c r="EH1691">
        <v>310322</v>
      </c>
    </row>
    <row r="1692" spans="134:138">
      <c r="ED1692">
        <v>400954</v>
      </c>
      <c r="EE1692">
        <v>29023</v>
      </c>
      <c r="EF1692" s="3" cm="1">
        <f t="array" ref="EF16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"#")*(_xlpm.x&lt;&gt;EE1692), _xlpm.x * 10 + _xlpm.d), 0), _xlfn.XLOOKUP(TRUE, ISNUMBER(_xlpm.b), _xlpm.b)))))</f>
        <v>820593</v>
      </c>
      <c r="EH1692">
        <v>820593</v>
      </c>
    </row>
    <row r="1693" spans="134:138">
      <c r="ED1693">
        <v>400944</v>
      </c>
      <c r="EE1693">
        <v>28023</v>
      </c>
      <c r="EF1693" s="3" cm="1">
        <f t="array" ref="EF16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"#")*(_xlpm.x&lt;&gt;EE1693), _xlpm.x * 10 + _xlpm.d), 0), _xlfn.XLOOKUP(TRUE, ISNUMBER(_xlpm.b), _xlpm.b)))))</f>
        <v>0</v>
      </c>
      <c r="EH1693">
        <v>0</v>
      </c>
    </row>
    <row r="1694" spans="134:138">
      <c r="ED1694">
        <v>400934</v>
      </c>
      <c r="EE1694">
        <v>27023</v>
      </c>
      <c r="EF1694" s="3" cm="1">
        <f t="array" ref="EF16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"#")*(_xlpm.x&lt;&gt;EE1694), _xlpm.x * 10 + _xlpm.d), 0), _xlfn.XLOOKUP(TRUE, ISNUMBER(_xlpm.b), _xlpm.b)))))</f>
        <v>620593</v>
      </c>
      <c r="EH1694">
        <v>620593</v>
      </c>
    </row>
    <row r="1695" spans="134:138">
      <c r="ED1695">
        <v>400924</v>
      </c>
      <c r="EE1695">
        <v>26023</v>
      </c>
      <c r="EF1695" s="3" cm="1">
        <f t="array" ref="EF16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"#")*(_xlpm.x&lt;&gt;EE1695), _xlpm.x * 10 + _xlpm.d), 0), _xlfn.XLOOKUP(TRUE, ISNUMBER(_xlpm.b), _xlpm.b)))))</f>
        <v>0</v>
      </c>
      <c r="EH1695">
        <v>0</v>
      </c>
    </row>
    <row r="1696" spans="134:138">
      <c r="ED1696">
        <v>400914</v>
      </c>
      <c r="EE1696">
        <v>25023</v>
      </c>
      <c r="EF1696" s="3" cm="1">
        <f t="array" ref="EF16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"#")*(_xlpm.x&lt;&gt;EE1696), _xlpm.x * 10 + _xlpm.d), 0), _xlfn.XLOOKUP(TRUE, ISNUMBER(_xlpm.b), _xlpm.b)))))</f>
        <v>0</v>
      </c>
      <c r="EH1696">
        <v>0</v>
      </c>
    </row>
    <row r="1697" spans="134:138">
      <c r="ED1697">
        <v>400904</v>
      </c>
      <c r="EE1697">
        <v>24023</v>
      </c>
      <c r="EF1697" s="3" cm="1">
        <f t="array" ref="EF16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"#")*(_xlpm.x&lt;&gt;EE1697), _xlpm.x * 10 + _xlpm.d), 0), _xlfn.XLOOKUP(TRUE, ISNUMBER(_xlpm.b), _xlpm.b)))))</f>
        <v>0</v>
      </c>
      <c r="EH1697">
        <v>0</v>
      </c>
    </row>
    <row r="1698" spans="134:138">
      <c r="ED1698">
        <v>400894</v>
      </c>
      <c r="EE1698">
        <v>23023</v>
      </c>
      <c r="EF1698" s="3" cm="1">
        <f t="array" ref="EF16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"#")*(_xlpm.x&lt;&gt;EE1698), _xlpm.x * 10 + _xlpm.d), 0), _xlfn.XLOOKUP(TRUE, ISNUMBER(_xlpm.b), _xlpm.b)))))</f>
        <v>820392</v>
      </c>
      <c r="EH1698">
        <v>820392</v>
      </c>
    </row>
    <row r="1699" spans="134:138">
      <c r="ED1699">
        <v>400884</v>
      </c>
      <c r="EE1699">
        <v>22023</v>
      </c>
      <c r="EF1699" s="3" cm="1">
        <f t="array" ref="EF16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"#")*(_xlpm.x&lt;&gt;EE1699), _xlpm.x * 10 + _xlpm.d), 0), _xlfn.XLOOKUP(TRUE, ISNUMBER(_xlpm.b), _xlpm.b)))))</f>
        <v>0</v>
      </c>
      <c r="EH1699">
        <v>0</v>
      </c>
    </row>
    <row r="1700" spans="134:138">
      <c r="ED1700">
        <v>400874</v>
      </c>
      <c r="EE1700">
        <v>21023</v>
      </c>
      <c r="EF1700" s="3" cm="1">
        <f t="array" ref="EF17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"#")*(_xlpm.x&lt;&gt;EE1700), _xlpm.x * 10 + _xlpm.d), 0), _xlfn.XLOOKUP(TRUE, ISNUMBER(_xlpm.b), _xlpm.b)))))</f>
        <v>0</v>
      </c>
      <c r="EH1700">
        <v>0</v>
      </c>
    </row>
    <row r="1701" spans="134:138">
      <c r="ED1701">
        <v>400864</v>
      </c>
      <c r="EE1701">
        <v>20023</v>
      </c>
      <c r="EF1701" s="3" cm="1">
        <f t="array" ref="EF17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"#")*(_xlpm.x&lt;&gt;EE1701), _xlpm.x * 10 + _xlpm.d), 0), _xlfn.XLOOKUP(TRUE, ISNUMBER(_xlpm.b), _xlpm.b)))))</f>
        <v>0</v>
      </c>
      <c r="EH1701">
        <v>0</v>
      </c>
    </row>
    <row r="1702" spans="134:138">
      <c r="ED1702">
        <v>400854</v>
      </c>
      <c r="EE1702">
        <v>19023</v>
      </c>
      <c r="EF1702" s="3" cm="1">
        <f t="array" ref="EF17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"#")*(_xlpm.x&lt;&gt;EE1702), _xlpm.x * 10 + _xlpm.d), 0), _xlfn.XLOOKUP(TRUE, ISNUMBER(_xlpm.b), _xlpm.b)))))</f>
        <v>0</v>
      </c>
      <c r="EH1702">
        <v>0</v>
      </c>
    </row>
    <row r="1703" spans="134:138">
      <c r="ED1703">
        <v>400844</v>
      </c>
      <c r="EE1703">
        <v>18023</v>
      </c>
      <c r="EF1703" s="3" cm="1">
        <f t="array" ref="EF17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"#")*(_xlpm.x&lt;&gt;EE1703), _xlpm.x * 10 + _xlpm.d), 0), _xlfn.XLOOKUP(TRUE, ISNUMBER(_xlpm.b), _xlpm.b)))))</f>
        <v>0</v>
      </c>
      <c r="EH1703">
        <v>0</v>
      </c>
    </row>
    <row r="1704" spans="134:138">
      <c r="ED1704">
        <v>400834</v>
      </c>
      <c r="EE1704">
        <v>17023</v>
      </c>
      <c r="EF1704" s="3" cm="1">
        <f t="array" ref="EF17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"#")*(_xlpm.x&lt;&gt;EE1704), _xlpm.x * 10 + _xlpm.d), 0), _xlfn.XLOOKUP(TRUE, ISNUMBER(_xlpm.b), _xlpm.b)))))</f>
        <v>760892</v>
      </c>
      <c r="EH1704">
        <v>760892</v>
      </c>
    </row>
    <row r="1705" spans="134:138">
      <c r="ED1705">
        <v>400824</v>
      </c>
      <c r="EE1705">
        <v>16023</v>
      </c>
      <c r="EF1705" s="3" cm="1">
        <f t="array" ref="EF17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"#")*(_xlpm.x&lt;&gt;EE1705), _xlpm.x * 10 + _xlpm.d), 0), _xlfn.XLOOKUP(TRUE, ISNUMBER(_xlpm.b), _xlpm.b)))))</f>
        <v>820592</v>
      </c>
      <c r="EH1705">
        <v>820592</v>
      </c>
    </row>
    <row r="1706" spans="134:138">
      <c r="ED1706">
        <v>400814</v>
      </c>
      <c r="EE1706">
        <v>15023</v>
      </c>
      <c r="EF1706" s="3" cm="1">
        <f t="array" ref="EF17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"#")*(_xlpm.x&lt;&gt;EE1706), _xlpm.x * 10 + _xlpm.d), 0), _xlfn.XLOOKUP(TRUE, ISNUMBER(_xlpm.b), _xlpm.b)))))</f>
        <v>140331</v>
      </c>
      <c r="EH1706">
        <v>140331</v>
      </c>
    </row>
    <row r="1707" spans="134:138">
      <c r="ED1707">
        <v>400804</v>
      </c>
      <c r="EE1707">
        <v>14023</v>
      </c>
      <c r="EF1707" s="3" cm="1">
        <f t="array" ref="EF17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"#")*(_xlpm.x&lt;&gt;EE1707), _xlpm.x * 10 + _xlpm.d), 0), _xlfn.XLOOKUP(TRUE, ISNUMBER(_xlpm.b), _xlpm.b)))))</f>
        <v>0</v>
      </c>
      <c r="EH1707">
        <v>0</v>
      </c>
    </row>
    <row r="1708" spans="134:138">
      <c r="ED1708">
        <v>400794</v>
      </c>
      <c r="EE1708">
        <v>13023</v>
      </c>
      <c r="EF1708" s="3" cm="1">
        <f t="array" ref="EF17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"#")*(_xlpm.x&lt;&gt;EE1708), _xlpm.x * 10 + _xlpm.d), 0), _xlfn.XLOOKUP(TRUE, ISNUMBER(_xlpm.b), _xlpm.b)))))</f>
        <v>260231</v>
      </c>
      <c r="EH1708">
        <v>260231</v>
      </c>
    </row>
    <row r="1709" spans="134:138">
      <c r="ED1709">
        <v>400784</v>
      </c>
      <c r="EE1709">
        <v>12023</v>
      </c>
      <c r="EF1709" s="3" cm="1">
        <f t="array" ref="EF17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"#")*(_xlpm.x&lt;&gt;EE1709), _xlpm.x * 10 + _xlpm.d), 0), _xlfn.XLOOKUP(TRUE, ISNUMBER(_xlpm.b), _xlpm.b)))))</f>
        <v>0</v>
      </c>
      <c r="EH1709">
        <v>0</v>
      </c>
    </row>
    <row r="1710" spans="134:138">
      <c r="ED1710">
        <v>400774</v>
      </c>
      <c r="EE1710">
        <v>11023</v>
      </c>
      <c r="EF1710" s="3" cm="1">
        <f t="array" ref="EF17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"#")*(_xlpm.x&lt;&gt;EE1710), _xlpm.x * 10 + _xlpm.d), 0), _xlfn.XLOOKUP(TRUE, ISNUMBER(_xlpm.b), _xlpm.b)))))</f>
        <v>200331</v>
      </c>
      <c r="EH1710">
        <v>200331</v>
      </c>
    </row>
    <row r="1711" spans="134:138">
      <c r="ED1711">
        <v>400764</v>
      </c>
      <c r="EE1711">
        <v>10023</v>
      </c>
      <c r="EF1711" s="3" cm="1">
        <f t="array" ref="EF17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"#")*(_xlpm.x&lt;&gt;EE1711), _xlpm.x * 10 + _xlpm.d), 0), _xlfn.XLOOKUP(TRUE, ISNUMBER(_xlpm.b), _xlpm.b)))))</f>
        <v>0</v>
      </c>
      <c r="EH1711">
        <v>0</v>
      </c>
    </row>
    <row r="1712" spans="134:138">
      <c r="ED1712">
        <v>400754</v>
      </c>
      <c r="EE1712">
        <v>10024</v>
      </c>
      <c r="EF1712" s="3" cm="1">
        <f t="array" ref="EF17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"#")*(_xlpm.x&lt;&gt;EE1712), _xlpm.x * 10 + _xlpm.d), 0), _xlfn.XLOOKUP(TRUE, ISNUMBER(_xlpm.b), _xlpm.b)))))</f>
        <v>400734</v>
      </c>
      <c r="EH1712">
        <v>400734</v>
      </c>
    </row>
    <row r="1713" spans="134:138">
      <c r="ED1713">
        <v>400744</v>
      </c>
      <c r="EE1713">
        <v>10025</v>
      </c>
      <c r="EF1713" s="3" cm="1">
        <f t="array" ref="EF17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"#")*(_xlpm.x&lt;&gt;EE1713), _xlpm.x * 10 + _xlpm.d), 0), _xlfn.XLOOKUP(TRUE, ISNUMBER(_xlpm.b), _xlpm.b)))))</f>
        <v>0</v>
      </c>
      <c r="EH1713">
        <v>0</v>
      </c>
    </row>
    <row r="1714" spans="134:138">
      <c r="ED1714">
        <v>400734</v>
      </c>
      <c r="EE1714">
        <v>10026</v>
      </c>
      <c r="EF1714" s="3" cm="1">
        <f t="array" ref="EF17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"#")*(_xlpm.x&lt;&gt;EE1714), _xlpm.x * 10 + _xlpm.d), 0), _xlfn.XLOOKUP(TRUE, ISNUMBER(_xlpm.b), _xlpm.b)))))</f>
        <v>340433</v>
      </c>
      <c r="EH1714">
        <v>340433</v>
      </c>
    </row>
    <row r="1715" spans="134:138">
      <c r="ED1715">
        <v>400724</v>
      </c>
      <c r="EE1715">
        <v>10027</v>
      </c>
      <c r="EF1715" s="3" cm="1">
        <f t="array" ref="EF17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"#")*(_xlpm.x&lt;&gt;EE1715), _xlpm.x * 10 + _xlpm.d), 0), _xlfn.XLOOKUP(TRUE, ISNUMBER(_xlpm.b), _xlpm.b)))))</f>
        <v>0</v>
      </c>
      <c r="EH1715">
        <v>0</v>
      </c>
    </row>
    <row r="1716" spans="134:138">
      <c r="ED1716">
        <v>400714</v>
      </c>
      <c r="EE1716">
        <v>10028</v>
      </c>
      <c r="EF1716" s="3" cm="1">
        <f t="array" ref="EF17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"#")*(_xlpm.x&lt;&gt;EE1716), _xlpm.x * 10 + _xlpm.d), 0), _xlfn.XLOOKUP(TRUE, ISNUMBER(_xlpm.b), _xlpm.b)))))</f>
        <v>0</v>
      </c>
      <c r="EH1716">
        <v>0</v>
      </c>
    </row>
    <row r="1717" spans="134:138">
      <c r="ED1717">
        <v>400704</v>
      </c>
      <c r="EE1717">
        <v>10029</v>
      </c>
      <c r="EF1717" s="3" cm="1">
        <f t="array" ref="EF17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"#")*(_xlpm.x&lt;&gt;EE1717), _xlpm.x * 10 + _xlpm.d), 0), _xlfn.XLOOKUP(TRUE, ISNUMBER(_xlpm.b), _xlpm.b)))))</f>
        <v>0</v>
      </c>
      <c r="EH1717">
        <v>0</v>
      </c>
    </row>
    <row r="1718" spans="134:138">
      <c r="ED1718">
        <v>400694</v>
      </c>
      <c r="EE1718">
        <v>10030</v>
      </c>
      <c r="EF1718" s="3" cm="1">
        <f t="array" ref="EF17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"#")*(_xlpm.x&lt;&gt;EE1718), _xlpm.x * 10 + _xlpm.d), 0), _xlfn.XLOOKUP(TRUE, ISNUMBER(_xlpm.b), _xlpm.b)))))</f>
        <v>480733</v>
      </c>
      <c r="EH1718">
        <v>480733</v>
      </c>
    </row>
    <row r="1719" spans="134:138">
      <c r="ED1719">
        <v>400684</v>
      </c>
      <c r="EE1719">
        <v>10031</v>
      </c>
      <c r="EF1719" s="3" cm="1">
        <f t="array" ref="EF17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"#")*(_xlpm.x&lt;&gt;EE1719), _xlpm.x * 10 + _xlpm.d), 0), _xlfn.XLOOKUP(TRUE, ISNUMBER(_xlpm.b), _xlpm.b)))))</f>
        <v>0</v>
      </c>
      <c r="EH1719">
        <v>0</v>
      </c>
    </row>
    <row r="1720" spans="134:138">
      <c r="ED1720">
        <v>400674</v>
      </c>
      <c r="EE1720">
        <v>10032</v>
      </c>
      <c r="EF1720" s="3" cm="1">
        <f t="array" ref="EF17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"#")*(_xlpm.x&lt;&gt;EE1720), _xlpm.x * 10 + _xlpm.d), 0), _xlfn.XLOOKUP(TRUE, ISNUMBER(_xlpm.b), _xlpm.b)))))</f>
        <v>0</v>
      </c>
      <c r="EH1720">
        <v>0</v>
      </c>
    </row>
    <row r="1721" spans="134:138">
      <c r="ED1721">
        <v>400664</v>
      </c>
      <c r="EE1721">
        <v>10033</v>
      </c>
      <c r="EF1721" s="3" cm="1">
        <f t="array" ref="EF17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"#")*(_xlpm.x&lt;&gt;EE1721), _xlpm.x * 10 + _xlpm.d), 0), _xlfn.XLOOKUP(TRUE, ISNUMBER(_xlpm.b), _xlpm.b)))))</f>
        <v>0</v>
      </c>
      <c r="EH1721">
        <v>0</v>
      </c>
    </row>
    <row r="1722" spans="134:138">
      <c r="ED1722">
        <v>400654</v>
      </c>
      <c r="EE1722">
        <v>10034</v>
      </c>
      <c r="EF1722" s="3" cm="1">
        <f t="array" ref="EF17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"#")*(_xlpm.x&lt;&gt;EE1722), _xlpm.x * 10 + _xlpm.d), 0), _xlfn.XLOOKUP(TRUE, ISNUMBER(_xlpm.b), _xlpm.b)))))</f>
        <v>0</v>
      </c>
      <c r="EH1722">
        <v>0</v>
      </c>
    </row>
    <row r="1723" spans="134:138">
      <c r="ED1723">
        <v>400644</v>
      </c>
      <c r="EE1723">
        <v>10035</v>
      </c>
      <c r="EF1723" s="3" cm="1">
        <f t="array" ref="EF17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"#")*(_xlpm.x&lt;&gt;EE1723), _xlpm.x * 10 + _xlpm.d), 0), _xlfn.XLOOKUP(TRUE, ISNUMBER(_xlpm.b), _xlpm.b)))))</f>
        <v>0</v>
      </c>
      <c r="EH1723">
        <v>0</v>
      </c>
    </row>
    <row r="1724" spans="134:138">
      <c r="ED1724">
        <v>400634</v>
      </c>
      <c r="EE1724">
        <v>10036</v>
      </c>
      <c r="EF1724" s="3" cm="1">
        <f t="array" ref="EF17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"#")*(_xlpm.x&lt;&gt;EE1724), _xlpm.x * 10 + _xlpm.d), 0), _xlfn.XLOOKUP(TRUE, ISNUMBER(_xlpm.b), _xlpm.b)))))</f>
        <v>0</v>
      </c>
      <c r="EH1724">
        <v>0</v>
      </c>
    </row>
    <row r="1725" spans="134:138">
      <c r="ED1725">
        <v>400624</v>
      </c>
      <c r="EE1725">
        <v>10037</v>
      </c>
      <c r="EF1725" s="3" cm="1">
        <f t="array" ref="EF17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"#")*(_xlpm.x&lt;&gt;EE1725), _xlpm.x * 10 + _xlpm.d), 0), _xlfn.XLOOKUP(TRUE, ISNUMBER(_xlpm.b), _xlpm.b)))))</f>
        <v>0</v>
      </c>
      <c r="EH1725">
        <v>0</v>
      </c>
    </row>
    <row r="1726" spans="134:138">
      <c r="ED1726">
        <v>400614</v>
      </c>
      <c r="EE1726">
        <v>10038</v>
      </c>
      <c r="EF1726" s="3" cm="1">
        <f t="array" ref="EF17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"#")*(_xlpm.x&lt;&gt;EE1726), _xlpm.x * 10 + _xlpm.d), 0), _xlfn.XLOOKUP(TRUE, ISNUMBER(_xlpm.b), _xlpm.b)))))</f>
        <v>0</v>
      </c>
      <c r="EH1726">
        <v>0</v>
      </c>
    </row>
    <row r="1727" spans="134:138">
      <c r="ED1727">
        <v>400604</v>
      </c>
      <c r="EE1727">
        <v>10039</v>
      </c>
      <c r="EF1727" s="3" cm="1">
        <f t="array" ref="EF17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"#")*(_xlpm.x&lt;&gt;EE1727), _xlpm.x * 10 + _xlpm.d), 0), _xlfn.XLOOKUP(TRUE, ISNUMBER(_xlpm.b), _xlpm.b)))))</f>
        <v>0</v>
      </c>
      <c r="EH1727">
        <v>0</v>
      </c>
    </row>
    <row r="1728" spans="134:138">
      <c r="ED1728">
        <v>400594</v>
      </c>
      <c r="EE1728">
        <v>10040</v>
      </c>
      <c r="EF1728" s="3" cm="1">
        <f t="array" ref="EF17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"#")*(_xlpm.x&lt;&gt;EE1728), _xlpm.x * 10 + _xlpm.d), 0), _xlfn.XLOOKUP(TRUE, ISNUMBER(_xlpm.b), _xlpm.b)))))</f>
        <v>0</v>
      </c>
      <c r="EH1728">
        <v>0</v>
      </c>
    </row>
    <row r="1729" spans="134:138">
      <c r="ED1729">
        <v>400584</v>
      </c>
      <c r="EE1729">
        <v>10041</v>
      </c>
      <c r="EF1729" s="3" cm="1">
        <f t="array" ref="EF17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"#")*(_xlpm.x&lt;&gt;EE1729), _xlpm.x * 10 + _xlpm.d), 0), _xlfn.XLOOKUP(TRUE, ISNUMBER(_xlpm.b), _xlpm.b)))))</f>
        <v>340394</v>
      </c>
      <c r="EH1729">
        <v>340394</v>
      </c>
    </row>
    <row r="1730" spans="134:138">
      <c r="ED1730">
        <v>400574</v>
      </c>
      <c r="EE1730">
        <v>10042</v>
      </c>
      <c r="EF1730" s="3" cm="1">
        <f t="array" ref="EF17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"#")*(_xlpm.x&lt;&gt;EE1730), _xlpm.x * 10 + _xlpm.d), 0), _xlfn.XLOOKUP(TRUE, ISNUMBER(_xlpm.b), _xlpm.b)))))</f>
        <v>0</v>
      </c>
      <c r="EH1730">
        <v>0</v>
      </c>
    </row>
    <row r="1731" spans="134:138">
      <c r="ED1731">
        <v>400564</v>
      </c>
      <c r="EE1731">
        <v>10043</v>
      </c>
      <c r="EF1731" s="3" cm="1">
        <f t="array" ref="EF17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"#")*(_xlpm.x&lt;&gt;EE1731), _xlpm.x * 10 + _xlpm.d), 0), _xlfn.XLOOKUP(TRUE, ISNUMBER(_xlpm.b), _xlpm.b)))))</f>
        <v>0</v>
      </c>
      <c r="EH1731">
        <v>0</v>
      </c>
    </row>
    <row r="1732" spans="134:138">
      <c r="ED1732">
        <v>400554</v>
      </c>
      <c r="EE1732">
        <v>10044</v>
      </c>
      <c r="EF1732" s="3" cm="1">
        <f t="array" ref="EF17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"#")*(_xlpm.x&lt;&gt;EE1732), _xlpm.x * 10 + _xlpm.d), 0), _xlfn.XLOOKUP(TRUE, ISNUMBER(_xlpm.b), _xlpm.b)))))</f>
        <v>240331</v>
      </c>
      <c r="EH1732">
        <v>240331</v>
      </c>
    </row>
    <row r="1733" spans="134:138">
      <c r="ED1733">
        <v>400544</v>
      </c>
      <c r="EE1733">
        <v>10045</v>
      </c>
      <c r="EF1733" s="3" cm="1">
        <f t="array" ref="EF17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"#")*(_xlpm.x&lt;&gt;EE1733), _xlpm.x * 10 + _xlpm.d), 0), _xlfn.XLOOKUP(TRUE, ISNUMBER(_xlpm.b), _xlpm.b)))))</f>
        <v>160331</v>
      </c>
      <c r="EH1733">
        <v>160331</v>
      </c>
    </row>
    <row r="1734" spans="134:138">
      <c r="ED1734">
        <v>400534</v>
      </c>
      <c r="EE1734">
        <v>10046</v>
      </c>
      <c r="EF1734" s="3" cm="1">
        <f t="array" ref="EF17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"#")*(_xlpm.x&lt;&gt;EE1734), _xlpm.x * 10 + _xlpm.d), 0), _xlfn.XLOOKUP(TRUE, ISNUMBER(_xlpm.b), _xlpm.b)))))</f>
        <v>0</v>
      </c>
      <c r="EH1734">
        <v>0</v>
      </c>
    </row>
    <row r="1735" spans="134:138">
      <c r="ED1735">
        <v>400524</v>
      </c>
      <c r="EE1735">
        <v>10047</v>
      </c>
      <c r="EF1735" s="3" cm="1">
        <f t="array" ref="EF17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"#")*(_xlpm.x&lt;&gt;EE1735), _xlpm.x * 10 + _xlpm.d), 0), _xlfn.XLOOKUP(TRUE, ISNUMBER(_xlpm.b), _xlpm.b)))))</f>
        <v>0</v>
      </c>
      <c r="EH1735">
        <v>0</v>
      </c>
    </row>
    <row r="1736" spans="134:138">
      <c r="ED1736">
        <v>400514</v>
      </c>
      <c r="EE1736">
        <v>10048</v>
      </c>
      <c r="EF1736" s="3" cm="1">
        <f t="array" ref="EF17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"#")*(_xlpm.x&lt;&gt;EE1736), _xlpm.x * 10 + _xlpm.d), 0), _xlfn.XLOOKUP(TRUE, ISNUMBER(_xlpm.b), _xlpm.b)))))</f>
        <v>150082</v>
      </c>
      <c r="EH1736">
        <v>150082</v>
      </c>
    </row>
    <row r="1737" spans="134:138">
      <c r="ED1737">
        <v>400504</v>
      </c>
      <c r="EE1737">
        <v>10049</v>
      </c>
      <c r="EF1737" s="3" cm="1">
        <f t="array" ref="EF17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"#")*(_xlpm.x&lt;&gt;EE1737), _xlpm.x * 10 + _xlpm.d), 0), _xlfn.XLOOKUP(TRUE, ISNUMBER(_xlpm.b), _xlpm.b)))))</f>
        <v>330483</v>
      </c>
      <c r="EH1737">
        <v>330483</v>
      </c>
    </row>
    <row r="1738" spans="134:138">
      <c r="ED1738">
        <v>400494</v>
      </c>
      <c r="EE1738">
        <v>10050</v>
      </c>
      <c r="EF1738" s="3" cm="1">
        <f t="array" ref="EF17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"#")*(_xlpm.x&lt;&gt;EE1738), _xlpm.x * 10 + _xlpm.d), 0), _xlfn.XLOOKUP(TRUE, ISNUMBER(_xlpm.b), _xlpm.b)))))</f>
        <v>340354</v>
      </c>
      <c r="EH1738">
        <v>340354</v>
      </c>
    </row>
    <row r="1739" spans="134:138">
      <c r="ED1739">
        <v>400484</v>
      </c>
      <c r="EE1739">
        <v>10051</v>
      </c>
      <c r="EF1739" s="3" cm="1">
        <f t="array" ref="EF17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"#")*(_xlpm.x&lt;&gt;EE1739), _xlpm.x * 10 + _xlpm.d), 0), _xlfn.XLOOKUP(TRUE, ISNUMBER(_xlpm.b), _xlpm.b)))))</f>
        <v>1030883</v>
      </c>
      <c r="EH1739">
        <v>1030883</v>
      </c>
    </row>
    <row r="1740" spans="134:138">
      <c r="ED1740">
        <v>400474</v>
      </c>
      <c r="EE1740">
        <v>10052</v>
      </c>
      <c r="EF1740" s="3" cm="1">
        <f t="array" ref="EF17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"#")*(_xlpm.x&lt;&gt;EE1740), _xlpm.x * 10 + _xlpm.d), 0), _xlfn.XLOOKUP(TRUE, ISNUMBER(_xlpm.b), _xlpm.b)))))</f>
        <v>0</v>
      </c>
      <c r="EH1740">
        <v>0</v>
      </c>
    </row>
    <row r="1741" spans="134:138">
      <c r="ED1741">
        <v>400464</v>
      </c>
      <c r="EE1741">
        <v>11052</v>
      </c>
      <c r="EF1741" s="3" cm="1">
        <f t="array" ref="EF17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"#")*(_xlpm.x&lt;&gt;EE1741), _xlpm.x * 10 + _xlpm.d), 0), _xlfn.XLOOKUP(TRUE, ISNUMBER(_xlpm.b), _xlpm.b)))))</f>
        <v>0</v>
      </c>
      <c r="EH1741">
        <v>0</v>
      </c>
    </row>
    <row r="1742" spans="134:138">
      <c r="ED1742">
        <v>400454</v>
      </c>
      <c r="EE1742">
        <v>12052</v>
      </c>
      <c r="EF1742" s="3" cm="1">
        <f t="array" ref="EF17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"#")*(_xlpm.x&lt;&gt;EE1742), _xlpm.x * 10 + _xlpm.d), 0), _xlfn.XLOOKUP(TRUE, ISNUMBER(_xlpm.b), _xlpm.b)))))</f>
        <v>320331</v>
      </c>
      <c r="EH1742">
        <v>320331</v>
      </c>
    </row>
    <row r="1743" spans="134:138">
      <c r="ED1743">
        <v>400444</v>
      </c>
      <c r="EE1743">
        <v>13052</v>
      </c>
      <c r="EF1743" s="3" cm="1">
        <f t="array" ref="EF17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"#")*(_xlpm.x&lt;&gt;EE1743), _xlpm.x * 10 + _xlpm.d), 0), _xlfn.XLOOKUP(TRUE, ISNUMBER(_xlpm.b), _xlpm.b)))))</f>
        <v>0</v>
      </c>
      <c r="EH1743">
        <v>0</v>
      </c>
    </row>
    <row r="1744" spans="134:138">
      <c r="ED1744">
        <v>400434</v>
      </c>
      <c r="EE1744">
        <v>14052</v>
      </c>
      <c r="EF1744" s="3" cm="1">
        <f t="array" ref="EF17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"#")*(_xlpm.x&lt;&gt;EE1744), _xlpm.x * 10 + _xlpm.d), 0), _xlfn.XLOOKUP(TRUE, ISNUMBER(_xlpm.b), _xlpm.b)))))</f>
        <v>0</v>
      </c>
      <c r="EH1744">
        <v>0</v>
      </c>
    </row>
    <row r="1745" spans="134:138">
      <c r="ED1745">
        <v>400424</v>
      </c>
      <c r="EE1745">
        <v>15052</v>
      </c>
      <c r="EF1745" s="3" cm="1">
        <f t="array" ref="EF17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"#")*(_xlpm.x&lt;&gt;EE1745), _xlpm.x * 10 + _xlpm.d), 0), _xlfn.XLOOKUP(TRUE, ISNUMBER(_xlpm.b), _xlpm.b)))))</f>
        <v>0</v>
      </c>
      <c r="EH1745">
        <v>0</v>
      </c>
    </row>
    <row r="1746" spans="134:138">
      <c r="ED1746">
        <v>400414</v>
      </c>
      <c r="EE1746">
        <v>16052</v>
      </c>
      <c r="EF1746" s="3" cm="1">
        <f t="array" ref="EF17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"#")*(_xlpm.x&lt;&gt;EE1746), _xlpm.x * 10 + _xlpm.d), 0), _xlfn.XLOOKUP(TRUE, ISNUMBER(_xlpm.b), _xlpm.b)))))</f>
        <v>130361</v>
      </c>
      <c r="EH1746">
        <v>130361</v>
      </c>
    </row>
    <row r="1747" spans="134:138">
      <c r="ED1747">
        <v>400404</v>
      </c>
      <c r="EE1747">
        <v>17052</v>
      </c>
      <c r="EF1747" s="3" cm="1">
        <f t="array" ref="EF17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"#")*(_xlpm.x&lt;&gt;EE1747), _xlpm.x * 10 + _xlpm.d), 0), _xlfn.XLOOKUP(TRUE, ISNUMBER(_xlpm.b), _xlpm.b)))))</f>
        <v>340334</v>
      </c>
      <c r="EH1747">
        <v>340334</v>
      </c>
    </row>
    <row r="1748" spans="134:138">
      <c r="ED1748">
        <v>400394</v>
      </c>
      <c r="EE1748">
        <v>18052</v>
      </c>
      <c r="EF1748" s="3" cm="1">
        <f t="array" ref="EF17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"#")*(_xlpm.x&lt;&gt;EE1748), _xlpm.x * 10 + _xlpm.d), 0), _xlfn.XLOOKUP(TRUE, ISNUMBER(_xlpm.b), _xlpm.b)))))</f>
        <v>0</v>
      </c>
      <c r="EH1748">
        <v>0</v>
      </c>
    </row>
    <row r="1749" spans="134:138">
      <c r="ED1749">
        <v>400384</v>
      </c>
      <c r="EE1749">
        <v>19052</v>
      </c>
      <c r="EF1749" s="3" cm="1">
        <f t="array" ref="EF17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"#")*(_xlpm.x&lt;&gt;EE1749), _xlpm.x * 10 + _xlpm.d), 0), _xlfn.XLOOKUP(TRUE, ISNUMBER(_xlpm.b), _xlpm.b)))))</f>
        <v>0</v>
      </c>
      <c r="EH1749">
        <v>0</v>
      </c>
    </row>
    <row r="1750" spans="134:138">
      <c r="ED1750">
        <v>400374</v>
      </c>
      <c r="EE1750">
        <v>20052</v>
      </c>
      <c r="EF1750" s="3" cm="1">
        <f t="array" ref="EF17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"#")*(_xlpm.x&lt;&gt;EE1750), _xlpm.x * 10 + _xlpm.d), 0), _xlfn.XLOOKUP(TRUE, ISNUMBER(_xlpm.b), _xlpm.b)))))</f>
        <v>0</v>
      </c>
      <c r="EH1750">
        <v>0</v>
      </c>
    </row>
    <row r="1751" spans="134:138">
      <c r="ED1751">
        <v>400364</v>
      </c>
      <c r="EE1751">
        <v>21052</v>
      </c>
      <c r="EF1751" s="3" cm="1">
        <f t="array" ref="EF17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"#")*(_xlpm.x&lt;&gt;EE1751), _xlpm.x * 10 + _xlpm.d), 0), _xlfn.XLOOKUP(TRUE, ISNUMBER(_xlpm.b), _xlpm.b)))))</f>
        <v>170401</v>
      </c>
      <c r="EH1751">
        <v>170401</v>
      </c>
    </row>
    <row r="1752" spans="134:138">
      <c r="ED1752">
        <v>400354</v>
      </c>
      <c r="EE1752">
        <v>22052</v>
      </c>
      <c r="EF1752" s="3" cm="1">
        <f t="array" ref="EF17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"#")*(_xlpm.x&lt;&gt;EE1752), _xlpm.x * 10 + _xlpm.d), 0), _xlfn.XLOOKUP(TRUE, ISNUMBER(_xlpm.b), _xlpm.b)))))</f>
        <v>0</v>
      </c>
      <c r="EH1752">
        <v>0</v>
      </c>
    </row>
    <row r="1753" spans="134:138">
      <c r="ED1753">
        <v>400344</v>
      </c>
      <c r="EE1753">
        <v>23052</v>
      </c>
      <c r="EF1753" s="3" cm="1">
        <f t="array" ref="EF17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"#")*(_xlpm.x&lt;&gt;EE1753), _xlpm.x * 10 + _xlpm.d), 0), _xlfn.XLOOKUP(TRUE, ISNUMBER(_xlpm.b), _xlpm.b)))))</f>
        <v>0</v>
      </c>
      <c r="EH1753">
        <v>0</v>
      </c>
    </row>
    <row r="1754" spans="134:138">
      <c r="ED1754">
        <v>400334</v>
      </c>
      <c r="EE1754">
        <v>24052</v>
      </c>
      <c r="EF1754" s="3" cm="1">
        <f t="array" ref="EF17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"#")*(_xlpm.x&lt;&gt;EE1754), _xlpm.x * 10 + _xlpm.d), 0), _xlfn.XLOOKUP(TRUE, ISNUMBER(_xlpm.b), _xlpm.b)))))</f>
        <v>0</v>
      </c>
      <c r="EH1754">
        <v>0</v>
      </c>
    </row>
    <row r="1755" spans="134:138">
      <c r="ED1755">
        <v>400324</v>
      </c>
      <c r="EE1755">
        <v>25052</v>
      </c>
      <c r="EF1755" s="3" cm="1">
        <f t="array" ref="EF17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"#")*(_xlpm.x&lt;&gt;EE1755), _xlpm.x * 10 + _xlpm.d), 0), _xlfn.XLOOKUP(TRUE, ISNUMBER(_xlpm.b), _xlpm.b)))))</f>
        <v>700491</v>
      </c>
      <c r="EH1755">
        <v>700491</v>
      </c>
    </row>
    <row r="1756" spans="134:138">
      <c r="ED1756">
        <v>400314</v>
      </c>
      <c r="EE1756">
        <v>26052</v>
      </c>
      <c r="EF1756" s="3" cm="1">
        <f t="array" ref="EF17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"#")*(_xlpm.x&lt;&gt;EE1756), _xlpm.x * 10 + _xlpm.d), 0), _xlfn.XLOOKUP(TRUE, ISNUMBER(_xlpm.b), _xlpm.b)))))</f>
        <v>0</v>
      </c>
      <c r="EH1756">
        <v>0</v>
      </c>
    </row>
    <row r="1757" spans="134:138">
      <c r="ED1757">
        <v>400304</v>
      </c>
      <c r="EE1757">
        <v>27052</v>
      </c>
      <c r="EF1757" s="3" cm="1">
        <f t="array" ref="EF17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"#")*(_xlpm.x&lt;&gt;EE1757), _xlpm.x * 10 + _xlpm.d), 0), _xlfn.XLOOKUP(TRUE, ISNUMBER(_xlpm.b), _xlpm.b)))))</f>
        <v>0</v>
      </c>
      <c r="EH1757">
        <v>0</v>
      </c>
    </row>
    <row r="1758" spans="134:138">
      <c r="ED1758">
        <v>400294</v>
      </c>
      <c r="EE1758">
        <v>28052</v>
      </c>
      <c r="EF1758" s="3" cm="1">
        <f t="array" ref="EF17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"#")*(_xlpm.x&lt;&gt;EE1758), _xlpm.x * 10 + _xlpm.d), 0), _xlfn.XLOOKUP(TRUE, ISNUMBER(_xlpm.b), _xlpm.b)))))</f>
        <v>0</v>
      </c>
      <c r="EH1758">
        <v>0</v>
      </c>
    </row>
    <row r="1759" spans="134:138">
      <c r="ED1759">
        <v>400284</v>
      </c>
      <c r="EE1759">
        <v>29052</v>
      </c>
      <c r="EF1759" s="3" cm="1">
        <f t="array" ref="EF17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"#")*(_xlpm.x&lt;&gt;EE1759), _xlpm.x * 10 + _xlpm.d), 0), _xlfn.XLOOKUP(TRUE, ISNUMBER(_xlpm.b), _xlpm.b)))))</f>
        <v>0</v>
      </c>
      <c r="EH1759">
        <v>0</v>
      </c>
    </row>
    <row r="1760" spans="134:138">
      <c r="ED1760">
        <v>400274</v>
      </c>
      <c r="EE1760">
        <v>30052</v>
      </c>
      <c r="EF1760" s="3" cm="1">
        <f t="array" ref="EF17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"#")*(_xlpm.x&lt;&gt;EE1760), _xlpm.x * 10 + _xlpm.d), 0), _xlfn.XLOOKUP(TRUE, ISNUMBER(_xlpm.b), _xlpm.b)))))</f>
        <v>0</v>
      </c>
      <c r="EH1760">
        <v>0</v>
      </c>
    </row>
    <row r="1761" spans="134:138">
      <c r="ED1761">
        <v>400264</v>
      </c>
      <c r="EE1761">
        <v>32052</v>
      </c>
      <c r="EF1761" s="3" cm="1">
        <f t="array" ref="EF17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"#")*(_xlpm.x&lt;&gt;EE1761), _xlpm.x * 10 + _xlpm.d), 0), _xlfn.XLOOKUP(TRUE, ISNUMBER(_xlpm.b), _xlpm.b)))))</f>
        <v>0</v>
      </c>
      <c r="EH1761">
        <v>0</v>
      </c>
    </row>
    <row r="1762" spans="134:138">
      <c r="ED1762">
        <v>400254</v>
      </c>
      <c r="EE1762">
        <v>33052</v>
      </c>
      <c r="EF1762" s="3" cm="1">
        <f t="array" ref="EF17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"#")*(_xlpm.x&lt;&gt;EE1762), _xlpm.x * 10 + _xlpm.d), 0), _xlfn.XLOOKUP(TRUE, ISNUMBER(_xlpm.b), _xlpm.b)))))</f>
        <v>620993</v>
      </c>
      <c r="EH1762">
        <v>620993</v>
      </c>
    </row>
    <row r="1763" spans="134:138">
      <c r="ED1763">
        <v>400244</v>
      </c>
      <c r="EE1763">
        <v>34052</v>
      </c>
      <c r="EF1763" s="3" cm="1">
        <f t="array" ref="EF17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"#")*(_xlpm.x&lt;&gt;EE1763), _xlpm.x * 10 + _xlpm.d), 0), _xlfn.XLOOKUP(TRUE, ISNUMBER(_xlpm.b), _xlpm.b)))))</f>
        <v>0</v>
      </c>
      <c r="EH1763">
        <v>0</v>
      </c>
    </row>
    <row r="1764" spans="134:138">
      <c r="ED1764">
        <v>400234</v>
      </c>
      <c r="EE1764">
        <v>35052</v>
      </c>
      <c r="EF1764" s="3" cm="1">
        <f t="array" ref="EF17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"#")*(_xlpm.x&lt;&gt;EE1764), _xlpm.x * 10 + _xlpm.d), 0), _xlfn.XLOOKUP(TRUE, ISNUMBER(_xlpm.b), _xlpm.b)))))</f>
        <v>340414</v>
      </c>
      <c r="EH1764">
        <v>340414</v>
      </c>
    </row>
    <row r="1765" spans="134:138">
      <c r="ED1765">
        <v>390231</v>
      </c>
      <c r="EE1765">
        <v>37052</v>
      </c>
      <c r="EF1765" s="3" cm="1">
        <f t="array" ref="EF17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"#")*(_xlpm.x&lt;&gt;EE1765), _xlpm.x * 10 + _xlpm.d), 0), _xlfn.XLOOKUP(TRUE, ISNUMBER(_xlpm.b), _xlpm.b)))))</f>
        <v>830883</v>
      </c>
      <c r="EH1765">
        <v>830883</v>
      </c>
    </row>
    <row r="1766" spans="134:138">
      <c r="ED1766">
        <v>380231</v>
      </c>
      <c r="EE1766">
        <v>38052</v>
      </c>
      <c r="EF1766" s="3" cm="1">
        <f t="array" ref="EF17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"#")*(_xlpm.x&lt;&gt;EE1766), _xlpm.x * 10 + _xlpm.d), 0), _xlfn.XLOOKUP(TRUE, ISNUMBER(_xlpm.b), _xlpm.b)))))</f>
        <v>0</v>
      </c>
      <c r="EH1766">
        <v>0</v>
      </c>
    </row>
    <row r="1767" spans="134:138">
      <c r="ED1767">
        <v>370231</v>
      </c>
      <c r="EE1767">
        <v>39052</v>
      </c>
      <c r="EF1767" s="3" cm="1">
        <f t="array" ref="EF17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"#")*(_xlpm.x&lt;&gt;EE1767), _xlpm.x * 10 + _xlpm.d), 0), _xlfn.XLOOKUP(TRUE, ISNUMBER(_xlpm.b), _xlpm.b)))))</f>
        <v>610401</v>
      </c>
      <c r="EH1767">
        <v>610401</v>
      </c>
    </row>
    <row r="1768" spans="134:138">
      <c r="ED1768">
        <v>360231</v>
      </c>
      <c r="EE1768">
        <v>41052</v>
      </c>
      <c r="EF1768" s="3" cm="1">
        <f t="array" ref="EF17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"#")*(_xlpm.x&lt;&gt;EE1768), _xlpm.x * 10 + _xlpm.d), 0), _xlfn.XLOOKUP(TRUE, ISNUMBER(_xlpm.b), _xlpm.b)))))</f>
        <v>400394</v>
      </c>
      <c r="EH1768">
        <v>400394</v>
      </c>
    </row>
    <row r="1769" spans="134:138">
      <c r="ED1769">
        <v>350231</v>
      </c>
      <c r="EE1769">
        <v>42052</v>
      </c>
      <c r="EF1769" s="3" cm="1">
        <f t="array" ref="EF17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"#")*(_xlpm.x&lt;&gt;EE1769), _xlpm.x * 10 + _xlpm.d), 0), _xlfn.XLOOKUP(TRUE, ISNUMBER(_xlpm.b), _xlpm.b)))))</f>
        <v>1030284</v>
      </c>
      <c r="EH1769">
        <v>1030284</v>
      </c>
    </row>
    <row r="1770" spans="134:138">
      <c r="ED1770">
        <v>340231</v>
      </c>
      <c r="EE1770">
        <v>43052</v>
      </c>
      <c r="EF1770" s="3" cm="1">
        <f t="array" ref="EF17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"#")*(_xlpm.x&lt;&gt;EE1770), _xlpm.x * 10 + _xlpm.d), 0), _xlfn.XLOOKUP(TRUE, ISNUMBER(_xlpm.b), _xlpm.b)))))</f>
        <v>0</v>
      </c>
      <c r="EH1770">
        <v>0</v>
      </c>
    </row>
    <row r="1771" spans="134:138">
      <c r="ED1771">
        <v>330231</v>
      </c>
      <c r="EE1771">
        <v>44052</v>
      </c>
      <c r="EF1771" s="3" cm="1">
        <f t="array" ref="EF17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"#")*(_xlpm.x&lt;&gt;EE1771), _xlpm.x * 10 + _xlpm.d), 0), _xlfn.XLOOKUP(TRUE, ISNUMBER(_xlpm.b), _xlpm.b)))))</f>
        <v>0</v>
      </c>
      <c r="EH1771">
        <v>0</v>
      </c>
    </row>
    <row r="1772" spans="134:138">
      <c r="ED1772">
        <v>320231</v>
      </c>
      <c r="EE1772">
        <v>45052</v>
      </c>
      <c r="EF1772" s="3" cm="1">
        <f t="array" ref="EF17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"#")*(_xlpm.x&lt;&gt;EE1772), _xlpm.x * 10 + _xlpm.d), 0), _xlfn.XLOOKUP(TRUE, ISNUMBER(_xlpm.b), _xlpm.b)))))</f>
        <v>0</v>
      </c>
      <c r="EH1772">
        <v>0</v>
      </c>
    </row>
    <row r="1773" spans="134:138">
      <c r="ED1773">
        <v>310231</v>
      </c>
      <c r="EE1773">
        <v>46052</v>
      </c>
      <c r="EF1773" s="3" cm="1">
        <f t="array" ref="EF17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"#")*(_xlpm.x&lt;&gt;EE1773), _xlpm.x * 10 + _xlpm.d), 0), _xlfn.XLOOKUP(TRUE, ISNUMBER(_xlpm.b), _xlpm.b)))))</f>
        <v>140433</v>
      </c>
      <c r="EH1773">
        <v>140433</v>
      </c>
    </row>
    <row r="1774" spans="134:138">
      <c r="ED1774">
        <v>300231</v>
      </c>
      <c r="EE1774">
        <v>47052</v>
      </c>
      <c r="EF1774" s="3" cm="1">
        <f t="array" ref="EF17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"#")*(_xlpm.x&lt;&gt;EE1774), _xlpm.x * 10 + _xlpm.d), 0), _xlfn.XLOOKUP(TRUE, ISNUMBER(_xlpm.b), _xlpm.b)))))</f>
        <v>580232</v>
      </c>
      <c r="EH1774">
        <v>580232</v>
      </c>
    </row>
    <row r="1775" spans="134:138">
      <c r="ED1775">
        <v>290231</v>
      </c>
      <c r="EE1775">
        <v>48052</v>
      </c>
      <c r="EF1775" s="3" cm="1">
        <f t="array" ref="EF17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"#")*(_xlpm.x&lt;&gt;EE1775), _xlpm.x * 10 + _xlpm.d), 0), _xlfn.XLOOKUP(TRUE, ISNUMBER(_xlpm.b), _xlpm.b)))))</f>
        <v>0</v>
      </c>
      <c r="EH1775">
        <v>0</v>
      </c>
    </row>
    <row r="1776" spans="134:138">
      <c r="ED1776">
        <v>280231</v>
      </c>
      <c r="EE1776">
        <v>49052</v>
      </c>
      <c r="EF1776" s="3" cm="1">
        <f t="array" ref="EF17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"#")*(_xlpm.x&lt;&gt;EE1776), _xlpm.x * 10 + _xlpm.d), 0), _xlfn.XLOOKUP(TRUE, ISNUMBER(_xlpm.b), _xlpm.b)))))</f>
        <v>0</v>
      </c>
      <c r="EH1776">
        <v>0</v>
      </c>
    </row>
    <row r="1777" spans="134:138">
      <c r="ED1777">
        <v>270231</v>
      </c>
      <c r="EE1777">
        <v>50052</v>
      </c>
      <c r="EF1777" s="3" cm="1">
        <f t="array" ref="EF17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"#")*(_xlpm.x&lt;&gt;EE1777), _xlpm.x * 10 + _xlpm.d), 0), _xlfn.XLOOKUP(TRUE, ISNUMBER(_xlpm.b), _xlpm.b)))))</f>
        <v>0</v>
      </c>
      <c r="EH1777">
        <v>0</v>
      </c>
    </row>
    <row r="1778" spans="134:138">
      <c r="ED1778">
        <v>260231</v>
      </c>
      <c r="EE1778">
        <v>51052</v>
      </c>
      <c r="EF1778" s="3" cm="1">
        <f t="array" ref="EF17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"#")*(_xlpm.x&lt;&gt;EE1778), _xlpm.x * 10 + _xlpm.d), 0), _xlfn.XLOOKUP(TRUE, ISNUMBER(_xlpm.b), _xlpm.b)))))</f>
        <v>0</v>
      </c>
      <c r="EH1778">
        <v>0</v>
      </c>
    </row>
    <row r="1779" spans="134:138">
      <c r="ED1779">
        <v>250231</v>
      </c>
      <c r="EE1779">
        <v>52052</v>
      </c>
      <c r="EF1779" s="3" cm="1">
        <f t="array" ref="EF17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"#")*(_xlpm.x&lt;&gt;EE1779), _xlpm.x * 10 + _xlpm.d), 0), _xlfn.XLOOKUP(TRUE, ISNUMBER(_xlpm.b), _xlpm.b)))))</f>
        <v>0</v>
      </c>
      <c r="EH1779">
        <v>0</v>
      </c>
    </row>
    <row r="1780" spans="134:138">
      <c r="ED1780">
        <v>240231</v>
      </c>
      <c r="EE1780">
        <v>53052</v>
      </c>
      <c r="EF1780" s="3" cm="1">
        <f t="array" ref="EF17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"#")*(_xlpm.x&lt;&gt;EE1780), _xlpm.x * 10 + _xlpm.d), 0), _xlfn.XLOOKUP(TRUE, ISNUMBER(_xlpm.b), _xlpm.b)))))</f>
        <v>150523</v>
      </c>
      <c r="EH1780">
        <v>150523</v>
      </c>
    </row>
    <row r="1781" spans="134:138">
      <c r="ED1781">
        <v>230231</v>
      </c>
      <c r="EE1781">
        <v>54052</v>
      </c>
      <c r="EF1781" s="3" cm="1">
        <f t="array" ref="EF17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"#")*(_xlpm.x&lt;&gt;EE1781), _xlpm.x * 10 + _xlpm.d), 0), _xlfn.XLOOKUP(TRUE, ISNUMBER(_xlpm.b), _xlpm.b)))))</f>
        <v>0</v>
      </c>
      <c r="EH1781">
        <v>0</v>
      </c>
    </row>
    <row r="1782" spans="134:138">
      <c r="ED1782">
        <v>220231</v>
      </c>
      <c r="EE1782">
        <v>55052</v>
      </c>
      <c r="EF1782" s="3" cm="1">
        <f t="array" ref="EF17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"#")*(_xlpm.x&lt;&gt;EE1782), _xlpm.x * 10 + _xlpm.d), 0), _xlfn.XLOOKUP(TRUE, ISNUMBER(_xlpm.b), _xlpm.b)))))</f>
        <v>0</v>
      </c>
      <c r="EH1782">
        <v>0</v>
      </c>
    </row>
    <row r="1783" spans="134:138">
      <c r="ED1783">
        <v>210231</v>
      </c>
      <c r="EE1783">
        <v>56052</v>
      </c>
      <c r="EF1783" s="3" cm="1">
        <f t="array" ref="EF17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"#")*(_xlpm.x&lt;&gt;EE1783), _xlpm.x * 10 + _xlpm.d), 0), _xlfn.XLOOKUP(TRUE, ISNUMBER(_xlpm.b), _xlpm.b)))))</f>
        <v>0</v>
      </c>
      <c r="EH1783">
        <v>0</v>
      </c>
    </row>
    <row r="1784" spans="134:138">
      <c r="ED1784">
        <v>200231</v>
      </c>
      <c r="EE1784">
        <v>57052</v>
      </c>
      <c r="EF1784" s="3" cm="1">
        <f t="array" ref="EF17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"#")*(_xlpm.x&lt;&gt;EE1784), _xlpm.x * 10 + _xlpm.d), 0), _xlfn.XLOOKUP(TRUE, ISNUMBER(_xlpm.b), _xlpm.b)))))</f>
        <v>550823</v>
      </c>
      <c r="EH1784">
        <v>550823</v>
      </c>
    </row>
    <row r="1785" spans="134:138">
      <c r="ED1785">
        <v>190231</v>
      </c>
      <c r="EE1785">
        <v>59052</v>
      </c>
      <c r="EF1785" s="3" cm="1">
        <f t="array" ref="EF17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"#")*(_xlpm.x&lt;&gt;EE1785), _xlpm.x * 10 + _xlpm.d), 0), _xlfn.XLOOKUP(TRUE, ISNUMBER(_xlpm.b), _xlpm.b)))))</f>
        <v>0</v>
      </c>
      <c r="EH1785">
        <v>0</v>
      </c>
    </row>
    <row r="1786" spans="134:138">
      <c r="ED1786">
        <v>180231</v>
      </c>
      <c r="EE1786">
        <v>60052</v>
      </c>
      <c r="EF1786" s="3" cm="1">
        <f t="array" ref="EF17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"#")*(_xlpm.x&lt;&gt;EE1786), _xlpm.x * 10 + _xlpm.d), 0), _xlfn.XLOOKUP(TRUE, ISNUMBER(_xlpm.b), _xlpm.b)))))</f>
        <v>0</v>
      </c>
      <c r="EH1786">
        <v>0</v>
      </c>
    </row>
    <row r="1787" spans="134:138">
      <c r="ED1787">
        <v>170231</v>
      </c>
      <c r="EE1787">
        <v>62052</v>
      </c>
      <c r="EF1787" s="3" cm="1">
        <f t="array" ref="EF17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"#")*(_xlpm.x&lt;&gt;EE1787), _xlpm.x * 10 + _xlpm.d), 0), _xlfn.XLOOKUP(TRUE, ISNUMBER(_xlpm.b), _xlpm.b)))))</f>
        <v>610144</v>
      </c>
      <c r="EH1787">
        <v>610144</v>
      </c>
    </row>
    <row r="1788" spans="134:138">
      <c r="ED1788">
        <v>160231</v>
      </c>
      <c r="EE1788">
        <v>63052</v>
      </c>
      <c r="EF1788" s="3" cm="1">
        <f t="array" ref="EF17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"#")*(_xlpm.x&lt;&gt;EE1788), _xlpm.x * 10 + _xlpm.d), 0), _xlfn.XLOOKUP(TRUE, ISNUMBER(_xlpm.b), _xlpm.b)))))</f>
        <v>950681</v>
      </c>
      <c r="EH1788">
        <v>950681</v>
      </c>
    </row>
    <row r="1789" spans="134:138">
      <c r="ED1789">
        <v>150231</v>
      </c>
      <c r="EE1789">
        <v>64052</v>
      </c>
      <c r="EF1789" s="3" cm="1">
        <f t="array" ref="EF17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"#")*(_xlpm.x&lt;&gt;EE1789), _xlpm.x * 10 + _xlpm.d), 0), _xlfn.XLOOKUP(TRUE, ISNUMBER(_xlpm.b), _xlpm.b)))))</f>
        <v>0</v>
      </c>
      <c r="EH1789">
        <v>0</v>
      </c>
    </row>
    <row r="1790" spans="134:138">
      <c r="ED1790">
        <v>140231</v>
      </c>
      <c r="EE1790">
        <v>65052</v>
      </c>
      <c r="EF1790" s="3" cm="1">
        <f t="array" ref="EF17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"#")*(_xlpm.x&lt;&gt;EE1790), _xlpm.x * 10 + _xlpm.d), 0), _xlfn.XLOOKUP(TRUE, ISNUMBER(_xlpm.b), _xlpm.b)))))</f>
        <v>0</v>
      </c>
      <c r="EH1790">
        <v>0</v>
      </c>
    </row>
    <row r="1791" spans="134:138">
      <c r="ED1791">
        <v>130231</v>
      </c>
      <c r="EE1791">
        <v>66052</v>
      </c>
      <c r="EF1791" s="3" cm="1">
        <f t="array" ref="EF17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"#")*(_xlpm.x&lt;&gt;EE1791), _xlpm.x * 10 + _xlpm.d), 0), _xlfn.XLOOKUP(TRUE, ISNUMBER(_xlpm.b), _xlpm.b)))))</f>
        <v>0</v>
      </c>
      <c r="EH1791">
        <v>0</v>
      </c>
    </row>
    <row r="1792" spans="134:138">
      <c r="ED1792">
        <v>120231</v>
      </c>
      <c r="EE1792">
        <v>67052</v>
      </c>
      <c r="EF1792" s="3" cm="1">
        <f t="array" ref="EF17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"#")*(_xlpm.x&lt;&gt;EE1792), _xlpm.x * 10 + _xlpm.d), 0), _xlfn.XLOOKUP(TRUE, ISNUMBER(_xlpm.b), _xlpm.b)))))</f>
        <v>0</v>
      </c>
      <c r="EH1792">
        <v>0</v>
      </c>
    </row>
    <row r="1793" spans="134:138">
      <c r="ED1793">
        <v>110231</v>
      </c>
      <c r="EE1793">
        <v>69052</v>
      </c>
      <c r="EF1793" s="3" cm="1">
        <f t="array" ref="EF17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"#")*(_xlpm.x&lt;&gt;EE1793), _xlpm.x * 10 + _xlpm.d), 0), _xlfn.XLOOKUP(TRUE, ISNUMBER(_xlpm.b), _xlpm.b)))))</f>
        <v>0</v>
      </c>
      <c r="EH1793">
        <v>0</v>
      </c>
    </row>
    <row r="1794" spans="134:138">
      <c r="ED1794">
        <v>100231</v>
      </c>
      <c r="EE1794">
        <v>71052</v>
      </c>
      <c r="EF1794" s="3" cm="1">
        <f t="array" ref="EF17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"#")*(_xlpm.x&lt;&gt;EE1794), _xlpm.x * 10 + _xlpm.d), 0), _xlfn.XLOOKUP(TRUE, ISNUMBER(_xlpm.b), _xlpm.b)))))</f>
        <v>0</v>
      </c>
      <c r="EH1794">
        <v>0</v>
      </c>
    </row>
    <row r="1795" spans="134:138">
      <c r="ED1795">
        <v>100242</v>
      </c>
      <c r="EE1795">
        <v>72052</v>
      </c>
      <c r="EF1795" s="3" cm="1">
        <f t="array" ref="EF17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"#")*(_xlpm.x&lt;&gt;EE1795), _xlpm.x * 10 + _xlpm.d), 0), _xlfn.XLOOKUP(TRUE, ISNUMBER(_xlpm.b), _xlpm.b)))))</f>
        <v>810401</v>
      </c>
      <c r="EH1795">
        <v>810401</v>
      </c>
    </row>
    <row r="1796" spans="134:138">
      <c r="ED1796">
        <v>100252</v>
      </c>
      <c r="EE1796">
        <v>73052</v>
      </c>
      <c r="EF1796" s="3" cm="1">
        <f t="array" ref="EF17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"#")*(_xlpm.x&lt;&gt;EE1796), _xlpm.x * 10 + _xlpm.d), 0), _xlfn.XLOOKUP(TRUE, ISNUMBER(_xlpm.b), _xlpm.b)))))</f>
        <v>820332</v>
      </c>
      <c r="EH1796">
        <v>820332</v>
      </c>
    </row>
    <row r="1797" spans="134:138">
      <c r="ED1797">
        <v>100262</v>
      </c>
      <c r="EE1797">
        <v>74052</v>
      </c>
      <c r="EF1797" s="3" cm="1">
        <f t="array" ref="EF17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"#")*(_xlpm.x&lt;&gt;EE1797), _xlpm.x * 10 + _xlpm.d), 0), _xlfn.XLOOKUP(TRUE, ISNUMBER(_xlpm.b), _xlpm.b)))))</f>
        <v>0</v>
      </c>
      <c r="EH1797">
        <v>0</v>
      </c>
    </row>
    <row r="1798" spans="134:138">
      <c r="ED1798">
        <v>100272</v>
      </c>
      <c r="EE1798">
        <v>75052</v>
      </c>
      <c r="EF1798" s="3" cm="1">
        <f t="array" ref="EF17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"#")*(_xlpm.x&lt;&gt;EE1798), _xlpm.x * 10 + _xlpm.d), 0), _xlfn.XLOOKUP(TRUE, ISNUMBER(_xlpm.b), _xlpm.b)))))</f>
        <v>620633</v>
      </c>
      <c r="EH1798">
        <v>620633</v>
      </c>
    </row>
    <row r="1799" spans="134:138">
      <c r="ED1799">
        <v>100282</v>
      </c>
      <c r="EE1799">
        <v>76052</v>
      </c>
      <c r="EF1799" s="3" cm="1">
        <f t="array" ref="EF17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"#")*(_xlpm.x&lt;&gt;EE1799), _xlpm.x * 10 + _xlpm.d), 0), _xlfn.XLOOKUP(TRUE, ISNUMBER(_xlpm.b), _xlpm.b)))))</f>
        <v>750484</v>
      </c>
      <c r="EH1799">
        <v>750484</v>
      </c>
    </row>
    <row r="1800" spans="134:138">
      <c r="ED1800">
        <v>100292</v>
      </c>
      <c r="EE1800">
        <v>78052</v>
      </c>
      <c r="EF1800" s="3" cm="1">
        <f t="array" ref="EF18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"#")*(_xlpm.x&lt;&gt;EE1800), _xlpm.x * 10 + _xlpm.d), 0), _xlfn.XLOOKUP(TRUE, ISNUMBER(_xlpm.b), _xlpm.b)))))</f>
        <v>590523</v>
      </c>
      <c r="EH1800">
        <v>590523</v>
      </c>
    </row>
    <row r="1801" spans="134:138">
      <c r="ED1801">
        <v>100302</v>
      </c>
      <c r="EE1801">
        <v>79052</v>
      </c>
      <c r="EF1801" s="3" cm="1">
        <f t="array" ref="EF18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"#")*(_xlpm.x&lt;&gt;EE1801), _xlpm.x * 10 + _xlpm.d), 0), _xlfn.XLOOKUP(TRUE, ISNUMBER(_xlpm.b), _xlpm.b)))))</f>
        <v>0</v>
      </c>
      <c r="EH1801">
        <v>0</v>
      </c>
    </row>
    <row r="1802" spans="134:138">
      <c r="ED1802">
        <v>100312</v>
      </c>
      <c r="EE1802">
        <v>79050</v>
      </c>
      <c r="EF1802" s="3" cm="1">
        <f t="array" ref="EF18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"#")*(_xlpm.x&lt;&gt;EE1802), _xlpm.x * 10 + _xlpm.d), 0), _xlfn.XLOOKUP(TRUE, ISNUMBER(_xlpm.b), _xlpm.b)))))</f>
        <v>1030524</v>
      </c>
      <c r="EH1802">
        <v>1030524</v>
      </c>
    </row>
    <row r="1803" spans="134:138">
      <c r="ED1803">
        <v>100322</v>
      </c>
      <c r="EE1803">
        <v>79048</v>
      </c>
      <c r="EF1803" s="3" cm="1">
        <f t="array" ref="EF18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"#")*(_xlpm.x&lt;&gt;EE1803), _xlpm.x * 10 + _xlpm.d), 0), _xlfn.XLOOKUP(TRUE, ISNUMBER(_xlpm.b), _xlpm.b)))))</f>
        <v>440811</v>
      </c>
      <c r="EH1803">
        <v>440811</v>
      </c>
    </row>
    <row r="1804" spans="134:138">
      <c r="ED1804">
        <v>100332</v>
      </c>
      <c r="EE1804">
        <v>79047</v>
      </c>
      <c r="EF1804" s="3" cm="1">
        <f t="array" ref="EF18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"#")*(_xlpm.x&lt;&gt;EE1804), _xlpm.x * 10 + _xlpm.d), 0), _xlfn.XLOOKUP(TRUE, ISNUMBER(_xlpm.b), _xlpm.b)))))</f>
        <v>860593</v>
      </c>
      <c r="EH1804">
        <v>860593</v>
      </c>
    </row>
    <row r="1805" spans="134:138">
      <c r="ED1805">
        <v>100342</v>
      </c>
      <c r="EE1805">
        <v>79046</v>
      </c>
      <c r="EF1805" s="3" cm="1">
        <f t="array" ref="EF18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"#")*(_xlpm.x&lt;&gt;EE1805), _xlpm.x * 10 + _xlpm.d), 0), _xlfn.XLOOKUP(TRUE, ISNUMBER(_xlpm.b), _xlpm.b)))))</f>
        <v>0</v>
      </c>
      <c r="EH1805">
        <v>0</v>
      </c>
    </row>
    <row r="1806" spans="134:138">
      <c r="ED1806">
        <v>100352</v>
      </c>
      <c r="EE1806">
        <v>79045</v>
      </c>
      <c r="EF1806" s="3" cm="1">
        <f t="array" ref="EF18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"#")*(_xlpm.x&lt;&gt;EE1806), _xlpm.x * 10 + _xlpm.d), 0), _xlfn.XLOOKUP(TRUE, ISNUMBER(_xlpm.b), _xlpm.b)))))</f>
        <v>600552</v>
      </c>
      <c r="EH1806">
        <v>600552</v>
      </c>
    </row>
    <row r="1807" spans="134:138">
      <c r="ED1807">
        <v>100362</v>
      </c>
      <c r="EE1807">
        <v>79044</v>
      </c>
      <c r="EF1807" s="3" cm="1">
        <f t="array" ref="EF18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"#")*(_xlpm.x&lt;&gt;EE1807), _xlpm.x * 10 + _xlpm.d), 0), _xlfn.XLOOKUP(TRUE, ISNUMBER(_xlpm.b), _xlpm.b)))))</f>
        <v>0</v>
      </c>
      <c r="EH1807">
        <v>0</v>
      </c>
    </row>
    <row r="1808" spans="134:138">
      <c r="ED1808">
        <v>100372</v>
      </c>
      <c r="EE1808">
        <v>79043</v>
      </c>
      <c r="EF1808" s="3" cm="1">
        <f t="array" ref="EF18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"#")*(_xlpm.x&lt;&gt;EE1808), _xlpm.x * 10 + _xlpm.d), 0), _xlfn.XLOOKUP(TRUE, ISNUMBER(_xlpm.b), _xlpm.b)))))</f>
        <v>0</v>
      </c>
      <c r="EH1808">
        <v>0</v>
      </c>
    </row>
    <row r="1809" spans="134:138">
      <c r="ED1809">
        <v>100382</v>
      </c>
      <c r="EE1809">
        <v>79042</v>
      </c>
      <c r="EF1809" s="3" cm="1">
        <f t="array" ref="EF18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"#")*(_xlpm.x&lt;&gt;EE1809), _xlpm.x * 10 + _xlpm.d), 0), _xlfn.XLOOKUP(TRUE, ISNUMBER(_xlpm.b), _xlpm.b)))))</f>
        <v>0</v>
      </c>
      <c r="EH1809">
        <v>0</v>
      </c>
    </row>
    <row r="1810" spans="134:138">
      <c r="ED1810">
        <v>100392</v>
      </c>
      <c r="EE1810">
        <v>79041</v>
      </c>
      <c r="EF1810" s="3" cm="1">
        <f t="array" ref="EF18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"#")*(_xlpm.x&lt;&gt;EE1810), _xlpm.x * 10 + _xlpm.d), 0), _xlfn.XLOOKUP(TRUE, ISNUMBER(_xlpm.b), _xlpm.b)))))</f>
        <v>390523</v>
      </c>
      <c r="EH1810">
        <v>390523</v>
      </c>
    </row>
    <row r="1811" spans="134:138">
      <c r="ED1811">
        <v>100402</v>
      </c>
      <c r="EE1811">
        <v>79039</v>
      </c>
      <c r="EF1811" s="3" cm="1">
        <f t="array" ref="EF18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"#")*(_xlpm.x&lt;&gt;EE1811), _xlpm.x * 10 + _xlpm.d), 0), _xlfn.XLOOKUP(TRUE, ISNUMBER(_xlpm.b), _xlpm.b)))))</f>
        <v>950681</v>
      </c>
      <c r="EH1811">
        <v>950681</v>
      </c>
    </row>
    <row r="1812" spans="134:138">
      <c r="ED1812">
        <v>100412</v>
      </c>
      <c r="EE1812">
        <v>79037</v>
      </c>
      <c r="EF1812" s="3" cm="1">
        <f t="array" ref="EF18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"#")*(_xlpm.x&lt;&gt;EE1812), _xlpm.x * 10 + _xlpm.d), 0), _xlfn.XLOOKUP(TRUE, ISNUMBER(_xlpm.b), _xlpm.b)))))</f>
        <v>790384</v>
      </c>
      <c r="EH1812">
        <v>790384</v>
      </c>
    </row>
    <row r="1813" spans="134:138">
      <c r="ED1813">
        <v>100422</v>
      </c>
      <c r="EE1813">
        <v>79036</v>
      </c>
      <c r="EF1813" s="3" cm="1">
        <f t="array" ref="EF18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"#")*(_xlpm.x&lt;&gt;EE1813), _xlpm.x * 10 + _xlpm.d), 0), _xlfn.XLOOKUP(TRUE, ISNUMBER(_xlpm.b), _xlpm.b)))))</f>
        <v>0</v>
      </c>
      <c r="EH1813">
        <v>0</v>
      </c>
    </row>
    <row r="1814" spans="134:138">
      <c r="ED1814">
        <v>100432</v>
      </c>
      <c r="EE1814">
        <v>79035</v>
      </c>
      <c r="EF1814" s="3" cm="1">
        <f t="array" ref="EF18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"#")*(_xlpm.x&lt;&gt;EE1814), _xlpm.x * 10 + _xlpm.d), 0), _xlfn.XLOOKUP(TRUE, ISNUMBER(_xlpm.b), _xlpm.b)))))</f>
        <v>0</v>
      </c>
      <c r="EH1814">
        <v>0</v>
      </c>
    </row>
    <row r="1815" spans="134:138">
      <c r="ED1815">
        <v>100442</v>
      </c>
      <c r="EE1815">
        <v>79034</v>
      </c>
      <c r="EF1815" s="3" cm="1">
        <f t="array" ref="EF18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"#")*(_xlpm.x&lt;&gt;EE1815), _xlpm.x * 10 + _xlpm.d), 0), _xlfn.XLOOKUP(TRUE, ISNUMBER(_xlpm.b), _xlpm.b)))))</f>
        <v>0</v>
      </c>
      <c r="EH1815">
        <v>0</v>
      </c>
    </row>
    <row r="1816" spans="134:138">
      <c r="ED1816">
        <v>100452</v>
      </c>
      <c r="EE1816">
        <v>78034</v>
      </c>
      <c r="EF1816" s="3" cm="1">
        <f t="array" ref="EF18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"#")*(_xlpm.x&lt;&gt;EE1816), _xlpm.x * 10 + _xlpm.d), 0), _xlfn.XLOOKUP(TRUE, ISNUMBER(_xlpm.b), _xlpm.b)))))</f>
        <v>0</v>
      </c>
      <c r="EH1816">
        <v>0</v>
      </c>
    </row>
    <row r="1817" spans="134:138">
      <c r="ED1817">
        <v>100462</v>
      </c>
      <c r="EE1817">
        <v>77034</v>
      </c>
      <c r="EF1817" s="3" cm="1">
        <f t="array" ref="EF18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"#")*(_xlpm.x&lt;&gt;EE1817), _xlpm.x * 10 + _xlpm.d), 0), _xlfn.XLOOKUP(TRUE, ISNUMBER(_xlpm.b), _xlpm.b)))))</f>
        <v>390523</v>
      </c>
      <c r="EH1817">
        <v>390523</v>
      </c>
    </row>
    <row r="1818" spans="134:138">
      <c r="ED1818">
        <v>100472</v>
      </c>
      <c r="EE1818">
        <v>76034</v>
      </c>
      <c r="EF1818" s="3" cm="1">
        <f t="array" ref="EF18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"#")*(_xlpm.x&lt;&gt;EE1818), _xlpm.x * 10 + _xlpm.d), 0), _xlfn.XLOOKUP(TRUE, ISNUMBER(_xlpm.b), _xlpm.b)))))</f>
        <v>0</v>
      </c>
      <c r="EH1818">
        <v>0</v>
      </c>
    </row>
    <row r="1819" spans="134:138">
      <c r="ED1819">
        <v>100482</v>
      </c>
      <c r="EE1819">
        <v>75034</v>
      </c>
      <c r="EF1819" s="3" cm="1">
        <f t="array" ref="EF18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"#")*(_xlpm.x&lt;&gt;EE1819), _xlpm.x * 10 + _xlpm.d), 0), _xlfn.XLOOKUP(TRUE, ISNUMBER(_xlpm.b), _xlpm.b)))))</f>
        <v>0</v>
      </c>
      <c r="EH1819">
        <v>0</v>
      </c>
    </row>
    <row r="1820" spans="134:138">
      <c r="ED1820">
        <v>100492</v>
      </c>
      <c r="EE1820">
        <v>74034</v>
      </c>
      <c r="EF1820" s="3" cm="1">
        <f t="array" ref="EF18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"#")*(_xlpm.x&lt;&gt;EE1820), _xlpm.x * 10 + _xlpm.d), 0), _xlfn.XLOOKUP(TRUE, ISNUMBER(_xlpm.b), _xlpm.b)))))</f>
        <v>0</v>
      </c>
      <c r="EH1820">
        <v>0</v>
      </c>
    </row>
    <row r="1821" spans="134:138">
      <c r="ED1821">
        <v>100502</v>
      </c>
      <c r="EE1821">
        <v>73034</v>
      </c>
      <c r="EF1821" s="3" cm="1">
        <f t="array" ref="EF18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"#")*(_xlpm.x&lt;&gt;EE1821), _xlpm.x * 10 + _xlpm.d), 0), _xlfn.XLOOKUP(TRUE, ISNUMBER(_xlpm.b), _xlpm.b)))))</f>
        <v>0</v>
      </c>
      <c r="EH1821">
        <v>0</v>
      </c>
    </row>
    <row r="1822" spans="134:138">
      <c r="ED1822">
        <v>100512</v>
      </c>
      <c r="EE1822">
        <v>72034</v>
      </c>
      <c r="EF1822" s="3" cm="1">
        <f t="array" ref="EF18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"#")*(_xlpm.x&lt;&gt;EE1822), _xlpm.x * 10 + _xlpm.d), 0), _xlfn.XLOOKUP(TRUE, ISNUMBER(_xlpm.b), _xlpm.b)))))</f>
        <v>0</v>
      </c>
      <c r="EH1822">
        <v>0</v>
      </c>
    </row>
    <row r="1823" spans="134:138">
      <c r="ED1823">
        <v>100522</v>
      </c>
      <c r="EE1823">
        <v>70034</v>
      </c>
      <c r="EF1823" s="3" cm="1">
        <f t="array" ref="EF18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"#")*(_xlpm.x&lt;&gt;EE1823), _xlpm.x * 10 + _xlpm.d), 0), _xlfn.XLOOKUP(TRUE, ISNUMBER(_xlpm.b), _xlpm.b)))))</f>
        <v>0</v>
      </c>
      <c r="EH1823">
        <v>0</v>
      </c>
    </row>
    <row r="1824" spans="134:138">
      <c r="ED1824">
        <v>110523</v>
      </c>
      <c r="EE1824">
        <v>69034</v>
      </c>
      <c r="EF1824" s="3" cm="1">
        <f t="array" ref="EF18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"#")*(_xlpm.x&lt;&gt;EE1824), _xlpm.x * 10 + _xlpm.d), 0), _xlfn.XLOOKUP(TRUE, ISNUMBER(_xlpm.b), _xlpm.b)))))</f>
        <v>320231</v>
      </c>
      <c r="EH1824">
        <v>320231</v>
      </c>
    </row>
    <row r="1825" spans="134:138">
      <c r="ED1825">
        <v>120523</v>
      </c>
      <c r="EE1825">
        <v>68034</v>
      </c>
      <c r="EF1825" s="3" cm="1">
        <f t="array" ref="EF18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"#")*(_xlpm.x&lt;&gt;EE1825), _xlpm.x * 10 + _xlpm.d), 0), _xlfn.XLOOKUP(TRUE, ISNUMBER(_xlpm.b), _xlpm.b)))))</f>
        <v>0</v>
      </c>
      <c r="EH1825">
        <v>0</v>
      </c>
    </row>
    <row r="1826" spans="134:138">
      <c r="ED1826">
        <v>130523</v>
      </c>
      <c r="EE1826">
        <v>67034</v>
      </c>
      <c r="EF1826" s="3" cm="1">
        <f t="array" ref="EF18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"#")*(_xlpm.x&lt;&gt;EE1826), _xlpm.x * 10 + _xlpm.d), 0), _xlfn.XLOOKUP(TRUE, ISNUMBER(_xlpm.b), _xlpm.b)))))</f>
        <v>870204</v>
      </c>
      <c r="EH1826">
        <v>870204</v>
      </c>
    </row>
    <row r="1827" spans="134:138">
      <c r="ED1827">
        <v>140523</v>
      </c>
      <c r="EE1827">
        <v>66034</v>
      </c>
      <c r="EF1827" s="3" cm="1">
        <f t="array" ref="EF18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"#")*(_xlpm.x&lt;&gt;EE1827), _xlpm.x * 10 + _xlpm.d), 0), _xlfn.XLOOKUP(TRUE, ISNUMBER(_xlpm.b), _xlpm.b)))))</f>
        <v>0</v>
      </c>
      <c r="EH1827">
        <v>0</v>
      </c>
    </row>
    <row r="1828" spans="134:138">
      <c r="ED1828">
        <v>150523</v>
      </c>
      <c r="EE1828">
        <v>65034</v>
      </c>
      <c r="EF1828" s="3" cm="1">
        <f t="array" ref="EF18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"#")*(_xlpm.x&lt;&gt;EE1828), _xlpm.x * 10 + _xlpm.d), 0), _xlfn.XLOOKUP(TRUE, ISNUMBER(_xlpm.b), _xlpm.b)))))</f>
        <v>0</v>
      </c>
      <c r="EH1828">
        <v>0</v>
      </c>
    </row>
    <row r="1829" spans="134:138">
      <c r="ED1829">
        <v>160523</v>
      </c>
      <c r="EE1829">
        <v>64034</v>
      </c>
      <c r="EF1829" s="3" cm="1">
        <f t="array" ref="EF18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"#")*(_xlpm.x&lt;&gt;EE1829), _xlpm.x * 10 + _xlpm.d), 0), _xlfn.XLOOKUP(TRUE, ISNUMBER(_xlpm.b), _xlpm.b)))))</f>
        <v>610164</v>
      </c>
      <c r="EH1829">
        <v>610164</v>
      </c>
    </row>
    <row r="1830" spans="134:138">
      <c r="ED1830">
        <v>170523</v>
      </c>
      <c r="EE1830">
        <v>63034</v>
      </c>
      <c r="EF1830" s="3" cm="1">
        <f t="array" ref="EF18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"#")*(_xlpm.x&lt;&gt;EE1830), _xlpm.x * 10 + _xlpm.d), 0), _xlfn.XLOOKUP(TRUE, ISNUMBER(_xlpm.b), _xlpm.b)))))</f>
        <v>0</v>
      </c>
      <c r="EH1830">
        <v>0</v>
      </c>
    </row>
    <row r="1831" spans="134:138">
      <c r="ED1831">
        <v>180523</v>
      </c>
      <c r="EE1831">
        <v>62034</v>
      </c>
      <c r="EF1831" s="3" cm="1">
        <f t="array" ref="EF18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"#")*(_xlpm.x&lt;&gt;EE1831), _xlpm.x * 10 + _xlpm.d), 0), _xlfn.XLOOKUP(TRUE, ISNUMBER(_xlpm.b), _xlpm.b)))))</f>
        <v>0</v>
      </c>
      <c r="EH1831">
        <v>0</v>
      </c>
    </row>
    <row r="1832" spans="134:138">
      <c r="ED1832">
        <v>190523</v>
      </c>
      <c r="EE1832">
        <v>61034</v>
      </c>
      <c r="EF1832" s="3" cm="1">
        <f t="array" ref="EF18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"#")*(_xlpm.x&lt;&gt;EE1832), _xlpm.x * 10 + _xlpm.d), 0), _xlfn.XLOOKUP(TRUE, ISNUMBER(_xlpm.b), _xlpm.b)))))</f>
        <v>610144</v>
      </c>
      <c r="EH1832">
        <v>610144</v>
      </c>
    </row>
    <row r="1833" spans="134:138">
      <c r="ED1833">
        <v>200523</v>
      </c>
      <c r="EE1833">
        <v>60034</v>
      </c>
      <c r="EF1833" s="3" cm="1">
        <f t="array" ref="EF18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"#")*(_xlpm.x&lt;&gt;EE1833), _xlpm.x * 10 + _xlpm.d), 0), _xlfn.XLOOKUP(TRUE, ISNUMBER(_xlpm.b), _xlpm.b)))))</f>
        <v>820772</v>
      </c>
      <c r="EH1833">
        <v>820772</v>
      </c>
    </row>
    <row r="1834" spans="134:138">
      <c r="ED1834">
        <v>210523</v>
      </c>
      <c r="EE1834">
        <v>59034</v>
      </c>
      <c r="EF1834" s="3" cm="1">
        <f t="array" ref="EF18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"#")*(_xlpm.x&lt;&gt;EE1834), _xlpm.x * 10 + _xlpm.d), 0), _xlfn.XLOOKUP(TRUE, ISNUMBER(_xlpm.b), _xlpm.b)))))</f>
        <v>0</v>
      </c>
      <c r="EH1834">
        <v>0</v>
      </c>
    </row>
    <row r="1835" spans="134:138">
      <c r="ED1835">
        <v>220523</v>
      </c>
      <c r="EE1835">
        <v>57034</v>
      </c>
      <c r="EF1835" s="3" cm="1">
        <f t="array" ref="EF18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"#")*(_xlpm.x&lt;&gt;EE1835), _xlpm.x * 10 + _xlpm.d), 0), _xlfn.XLOOKUP(TRUE, ISNUMBER(_xlpm.b), _xlpm.b)))))</f>
        <v>1070963</v>
      </c>
      <c r="EH1835">
        <v>1070963</v>
      </c>
    </row>
    <row r="1836" spans="134:138">
      <c r="ED1836">
        <v>230523</v>
      </c>
      <c r="EE1836">
        <v>56034</v>
      </c>
      <c r="EF1836" s="3" cm="1">
        <f t="array" ref="EF18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"#")*(_xlpm.x&lt;&gt;EE1836), _xlpm.x * 10 + _xlpm.d), 0), _xlfn.XLOOKUP(TRUE, ISNUMBER(_xlpm.b), _xlpm.b)))))</f>
        <v>0</v>
      </c>
      <c r="EH1836">
        <v>0</v>
      </c>
    </row>
    <row r="1837" spans="134:138">
      <c r="ED1837">
        <v>240523</v>
      </c>
      <c r="EE1837">
        <v>55034</v>
      </c>
      <c r="EF1837" s="3" cm="1">
        <f t="array" ref="EF18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"#")*(_xlpm.x&lt;&gt;EE1837), _xlpm.x * 10 + _xlpm.d), 0), _xlfn.XLOOKUP(TRUE, ISNUMBER(_xlpm.b), _xlpm.b)))))</f>
        <v>0</v>
      </c>
      <c r="EH1837">
        <v>0</v>
      </c>
    </row>
    <row r="1838" spans="134:138">
      <c r="ED1838">
        <v>250523</v>
      </c>
      <c r="EE1838">
        <v>54034</v>
      </c>
      <c r="EF1838" s="3" cm="1">
        <f t="array" ref="EF18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"#")*(_xlpm.x&lt;&gt;EE1838), _xlpm.x * 10 + _xlpm.d), 0), _xlfn.XLOOKUP(TRUE, ISNUMBER(_xlpm.b), _xlpm.b)))))</f>
        <v>0</v>
      </c>
      <c r="EH1838">
        <v>0</v>
      </c>
    </row>
    <row r="1839" spans="134:138">
      <c r="ED1839">
        <v>260523</v>
      </c>
      <c r="EE1839">
        <v>53034</v>
      </c>
      <c r="EF1839" s="3" cm="1">
        <f t="array" ref="EF18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"#")*(_xlpm.x&lt;&gt;EE1839), _xlpm.x * 10 + _xlpm.d), 0), _xlfn.XLOOKUP(TRUE, ISNUMBER(_xlpm.b), _xlpm.b)))))</f>
        <v>0</v>
      </c>
      <c r="EH1839">
        <v>0</v>
      </c>
    </row>
    <row r="1840" spans="134:138">
      <c r="ED1840">
        <v>270523</v>
      </c>
      <c r="EE1840">
        <v>52034</v>
      </c>
      <c r="EF1840" s="3" cm="1">
        <f t="array" ref="EF18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"#")*(_xlpm.x&lt;&gt;EE1840), _xlpm.x * 10 + _xlpm.d), 0), _xlfn.XLOOKUP(TRUE, ISNUMBER(_xlpm.b), _xlpm.b)))))</f>
        <v>0</v>
      </c>
      <c r="EH1840">
        <v>0</v>
      </c>
    </row>
    <row r="1841" spans="134:138">
      <c r="ED1841">
        <v>280523</v>
      </c>
      <c r="EE1841">
        <v>51034</v>
      </c>
      <c r="EF1841" s="3" cm="1">
        <f t="array" ref="EF18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"#")*(_xlpm.x&lt;&gt;EE1841), _xlpm.x * 10 + _xlpm.d), 0), _xlfn.XLOOKUP(TRUE, ISNUMBER(_xlpm.b), _xlpm.b)))))</f>
        <v>0</v>
      </c>
      <c r="EH1841">
        <v>0</v>
      </c>
    </row>
    <row r="1842" spans="134:138">
      <c r="ED1842">
        <v>290523</v>
      </c>
      <c r="EE1842">
        <v>50034</v>
      </c>
      <c r="EF1842" s="3" cm="1">
        <f t="array" ref="EF18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"#")*(_xlpm.x&lt;&gt;EE1842), _xlpm.x * 10 + _xlpm.d), 0), _xlfn.XLOOKUP(TRUE, ISNUMBER(_xlpm.b), _xlpm.b)))))</f>
        <v>0</v>
      </c>
      <c r="EH1842">
        <v>0</v>
      </c>
    </row>
    <row r="1843" spans="134:138">
      <c r="ED1843">
        <v>300523</v>
      </c>
      <c r="EE1843">
        <v>49034</v>
      </c>
      <c r="EF1843" s="3" cm="1">
        <f t="array" ref="EF18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"#")*(_xlpm.x&lt;&gt;EE1843), _xlpm.x * 10 + _xlpm.d), 0), _xlfn.XLOOKUP(TRUE, ISNUMBER(_xlpm.b), _xlpm.b)))))</f>
        <v>0</v>
      </c>
      <c r="EH1843">
        <v>0</v>
      </c>
    </row>
    <row r="1844" spans="134:138">
      <c r="ED1844">
        <v>310523</v>
      </c>
      <c r="EE1844">
        <v>48034</v>
      </c>
      <c r="EF1844" s="3" cm="1">
        <f t="array" ref="EF18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"#")*(_xlpm.x&lt;&gt;EE1844), _xlpm.x * 10 + _xlpm.d), 0), _xlfn.XLOOKUP(TRUE, ISNUMBER(_xlpm.b), _xlpm.b)))))</f>
        <v>440371</v>
      </c>
      <c r="EH1844">
        <v>440371</v>
      </c>
    </row>
    <row r="1845" spans="134:138">
      <c r="ED1845">
        <v>320523</v>
      </c>
      <c r="EE1845">
        <v>47034</v>
      </c>
      <c r="EF1845" s="3" cm="1">
        <f t="array" ref="EF18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"#")*(_xlpm.x&lt;&gt;EE1845), _xlpm.x * 10 + _xlpm.d), 0), _xlfn.XLOOKUP(TRUE, ISNUMBER(_xlpm.b), _xlpm.b)))))</f>
        <v>610523</v>
      </c>
      <c r="EH1845">
        <v>610523</v>
      </c>
    </row>
    <row r="1846" spans="134:138">
      <c r="ED1846">
        <v>330523</v>
      </c>
      <c r="EE1846">
        <v>46034</v>
      </c>
      <c r="EF1846" s="3" cm="1">
        <f t="array" ref="EF18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"#")*(_xlpm.x&lt;&gt;EE1846), _xlpm.x * 10 + _xlpm.d), 0), _xlfn.XLOOKUP(TRUE, ISNUMBER(_xlpm.b), _xlpm.b)))))</f>
        <v>0</v>
      </c>
      <c r="EH1846">
        <v>0</v>
      </c>
    </row>
    <row r="1847" spans="134:138">
      <c r="ED1847">
        <v>340523</v>
      </c>
      <c r="EE1847">
        <v>45034</v>
      </c>
      <c r="EF1847" s="3" cm="1">
        <f t="array" ref="EF18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"#")*(_xlpm.x&lt;&gt;EE1847), _xlpm.x * 10 + _xlpm.d), 0), _xlfn.XLOOKUP(TRUE, ISNUMBER(_xlpm.b), _xlpm.b)))))</f>
        <v>0</v>
      </c>
      <c r="EH1847">
        <v>0</v>
      </c>
    </row>
    <row r="1848" spans="134:138">
      <c r="ED1848">
        <v>350523</v>
      </c>
      <c r="EE1848">
        <v>44034</v>
      </c>
      <c r="EF1848" s="3" cm="1">
        <f t="array" ref="EF18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"#")*(_xlpm.x&lt;&gt;EE1848), _xlpm.x * 10 + _xlpm.d), 0), _xlfn.XLOOKUP(TRUE, ISNUMBER(_xlpm.b), _xlpm.b)))))</f>
        <v>0</v>
      </c>
      <c r="EH1848">
        <v>0</v>
      </c>
    </row>
    <row r="1849" spans="134:138">
      <c r="ED1849">
        <v>360523</v>
      </c>
      <c r="EE1849">
        <v>43034</v>
      </c>
      <c r="EF1849" s="3" cm="1">
        <f t="array" ref="EF18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"#")*(_xlpm.x&lt;&gt;EE1849), _xlpm.x * 10 + _xlpm.d), 0), _xlfn.XLOOKUP(TRUE, ISNUMBER(_xlpm.b), _xlpm.b)))))</f>
        <v>0</v>
      </c>
      <c r="EH1849">
        <v>0</v>
      </c>
    </row>
    <row r="1850" spans="134:138">
      <c r="ED1850">
        <v>370523</v>
      </c>
      <c r="EE1850">
        <v>42034</v>
      </c>
      <c r="EF1850" s="3" cm="1">
        <f t="array" ref="EF18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"#")*(_xlpm.x&lt;&gt;EE1850), _xlpm.x * 10 + _xlpm.d), 0), _xlfn.XLOOKUP(TRUE, ISNUMBER(_xlpm.b), _xlpm.b)))))</f>
        <v>0</v>
      </c>
      <c r="EH1850">
        <v>0</v>
      </c>
    </row>
    <row r="1851" spans="134:138">
      <c r="ED1851">
        <v>380523</v>
      </c>
      <c r="EE1851">
        <v>41034</v>
      </c>
      <c r="EF1851" s="3" cm="1">
        <f t="array" ref="EF18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"#")*(_xlpm.x&lt;&gt;EE1851), _xlpm.x * 10 + _xlpm.d), 0), _xlfn.XLOOKUP(TRUE, ISNUMBER(_xlpm.b), _xlpm.b)))))</f>
        <v>630121</v>
      </c>
      <c r="EH1851">
        <v>630121</v>
      </c>
    </row>
    <row r="1852" spans="134:138">
      <c r="ED1852">
        <v>390523</v>
      </c>
      <c r="EE1852">
        <v>39034</v>
      </c>
      <c r="EF1852" s="3" cm="1">
        <f t="array" ref="EF18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"#")*(_xlpm.x&lt;&gt;EE1852), _xlpm.x * 10 + _xlpm.d), 0), _xlfn.XLOOKUP(TRUE, ISNUMBER(_xlpm.b), _xlpm.b)))))</f>
        <v>0</v>
      </c>
      <c r="EH1852">
        <v>0</v>
      </c>
    </row>
    <row r="1853" spans="134:138">
      <c r="ED1853">
        <v>400523</v>
      </c>
      <c r="EE1853">
        <v>38034</v>
      </c>
      <c r="EF1853" s="3" cm="1">
        <f t="array" ref="EF18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"#")*(_xlpm.x&lt;&gt;EE1853), _xlpm.x * 10 + _xlpm.d), 0), _xlfn.XLOOKUP(TRUE, ISNUMBER(_xlpm.b), _xlpm.b)))))</f>
        <v>1060654</v>
      </c>
      <c r="EH1853">
        <v>1060654</v>
      </c>
    </row>
    <row r="1854" spans="134:138">
      <c r="ED1854">
        <v>410523</v>
      </c>
      <c r="EE1854">
        <v>38035</v>
      </c>
      <c r="EF1854" s="3" cm="1">
        <f t="array" ref="EF18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"#")*(_xlpm.x&lt;&gt;EE1854), _xlpm.x * 10 + _xlpm.d), 0), _xlfn.XLOOKUP(TRUE, ISNUMBER(_xlpm.b), _xlpm.b)))))</f>
        <v>690343</v>
      </c>
      <c r="EH1854">
        <v>690343</v>
      </c>
    </row>
    <row r="1855" spans="134:138">
      <c r="ED1855">
        <v>420523</v>
      </c>
      <c r="EE1855">
        <v>38036</v>
      </c>
      <c r="EF1855" s="3" cm="1">
        <f t="array" ref="EF18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"#")*(_xlpm.x&lt;&gt;EE1855), _xlpm.x * 10 + _xlpm.d), 0), _xlfn.XLOOKUP(TRUE, ISNUMBER(_xlpm.b), _xlpm.b)))))</f>
        <v>120331</v>
      </c>
      <c r="EH1855">
        <v>120331</v>
      </c>
    </row>
    <row r="1856" spans="134:138">
      <c r="ED1856">
        <v>430523</v>
      </c>
      <c r="EE1856">
        <v>38037</v>
      </c>
      <c r="EF1856" s="3" cm="1">
        <f t="array" ref="EF18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"#")*(_xlpm.x&lt;&gt;EE1856), _xlpm.x * 10 + _xlpm.d), 0), _xlfn.XLOOKUP(TRUE, ISNUMBER(_xlpm.b), _xlpm.b)))))</f>
        <v>0</v>
      </c>
      <c r="EH1856">
        <v>0</v>
      </c>
    </row>
    <row r="1857" spans="134:138">
      <c r="ED1857">
        <v>440523</v>
      </c>
      <c r="EE1857">
        <v>38038</v>
      </c>
      <c r="EF1857" s="3" cm="1">
        <f t="array" ref="EF18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"#")*(_xlpm.x&lt;&gt;EE1857), _xlpm.x * 10 + _xlpm.d), 0), _xlfn.XLOOKUP(TRUE, ISNUMBER(_xlpm.b), _xlpm.b)))))</f>
        <v>0</v>
      </c>
      <c r="EH1857">
        <v>0</v>
      </c>
    </row>
    <row r="1858" spans="134:138">
      <c r="ED1858">
        <v>450523</v>
      </c>
      <c r="EE1858">
        <v>38039</v>
      </c>
      <c r="EF1858" s="3" cm="1">
        <f t="array" ref="EF18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"#")*(_xlpm.x&lt;&gt;EE1858), _xlpm.x * 10 + _xlpm.d), 0), _xlfn.XLOOKUP(TRUE, ISNUMBER(_xlpm.b), _xlpm.b)))))</f>
        <v>1060754</v>
      </c>
      <c r="EH1858">
        <v>1060754</v>
      </c>
    </row>
    <row r="1859" spans="134:138">
      <c r="ED1859">
        <v>460523</v>
      </c>
      <c r="EE1859">
        <v>38040</v>
      </c>
      <c r="EF1859" s="3" cm="1">
        <f t="array" ref="EF18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"#")*(_xlpm.x&lt;&gt;EE1859), _xlpm.x * 10 + _xlpm.d), 0), _xlfn.XLOOKUP(TRUE, ISNUMBER(_xlpm.b), _xlpm.b)))))</f>
        <v>790464</v>
      </c>
      <c r="EH1859">
        <v>790464</v>
      </c>
    </row>
    <row r="1860" spans="134:138">
      <c r="ED1860">
        <v>470523</v>
      </c>
      <c r="EE1860">
        <v>38041</v>
      </c>
      <c r="EF1860" s="3" cm="1">
        <f t="array" ref="EF18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"#")*(_xlpm.x&lt;&gt;EE1860), _xlpm.x * 10 + _xlpm.d), 0), _xlfn.XLOOKUP(TRUE, ISNUMBER(_xlpm.b), _xlpm.b)))))</f>
        <v>770523</v>
      </c>
      <c r="EH1860">
        <v>770523</v>
      </c>
    </row>
    <row r="1861" spans="134:138">
      <c r="ED1861">
        <v>480523</v>
      </c>
      <c r="EE1861">
        <v>38042</v>
      </c>
      <c r="EF1861" s="3" cm="1">
        <f t="array" ref="EF18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"#")*(_xlpm.x&lt;&gt;EE1861), _xlpm.x * 10 + _xlpm.d), 0), _xlfn.XLOOKUP(TRUE, ISNUMBER(_xlpm.b), _xlpm.b)))))</f>
        <v>0</v>
      </c>
      <c r="EH1861">
        <v>0</v>
      </c>
    </row>
    <row r="1862" spans="134:138">
      <c r="ED1862">
        <v>490523</v>
      </c>
      <c r="EE1862">
        <v>38043</v>
      </c>
      <c r="EF1862" s="3" cm="1">
        <f t="array" ref="EF18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"#")*(_xlpm.x&lt;&gt;EE1862), _xlpm.x * 10 + _xlpm.d), 0), _xlfn.XLOOKUP(TRUE, ISNUMBER(_xlpm.b), _xlpm.b)))))</f>
        <v>670341</v>
      </c>
      <c r="EH1862">
        <v>670341</v>
      </c>
    </row>
    <row r="1863" spans="134:138">
      <c r="ED1863">
        <v>500523</v>
      </c>
      <c r="EE1863">
        <v>38044</v>
      </c>
      <c r="EF1863" s="3" cm="1">
        <f t="array" ref="EF18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"#")*(_xlpm.x&lt;&gt;EE1863), _xlpm.x * 10 + _xlpm.d), 0), _xlfn.XLOOKUP(TRUE, ISNUMBER(_xlpm.b), _xlpm.b)))))</f>
        <v>280331</v>
      </c>
      <c r="EH1863">
        <v>280331</v>
      </c>
    </row>
    <row r="1864" spans="134:138">
      <c r="ED1864">
        <v>510523</v>
      </c>
      <c r="EE1864">
        <v>38045</v>
      </c>
      <c r="EF1864" s="3" cm="1">
        <f t="array" ref="EF18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"#")*(_xlpm.x&lt;&gt;EE1864), _xlpm.x * 10 + _xlpm.d), 0), _xlfn.XLOOKUP(TRUE, ISNUMBER(_xlpm.b), _xlpm.b)))))</f>
        <v>820692</v>
      </c>
      <c r="EH1864">
        <v>820692</v>
      </c>
    </row>
    <row r="1865" spans="134:138">
      <c r="ED1865">
        <v>520523</v>
      </c>
      <c r="EE1865">
        <v>38046</v>
      </c>
      <c r="EF1865" s="3" cm="1">
        <f t="array" ref="EF18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"#")*(_xlpm.x&lt;&gt;EE1865), _xlpm.x * 10 + _xlpm.d), 0), _xlfn.XLOOKUP(TRUE, ISNUMBER(_xlpm.b), _xlpm.b)))))</f>
        <v>0</v>
      </c>
      <c r="EH1865">
        <v>0</v>
      </c>
    </row>
    <row r="1866" spans="134:138">
      <c r="ED1866">
        <v>530523</v>
      </c>
      <c r="EE1866">
        <v>38047</v>
      </c>
      <c r="EF1866" s="3" cm="1">
        <f t="array" ref="EF18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"#")*(_xlpm.x&lt;&gt;EE1866), _xlpm.x * 10 + _xlpm.d), 0), _xlfn.XLOOKUP(TRUE, ISNUMBER(_xlpm.b), _xlpm.b)))))</f>
        <v>290523</v>
      </c>
      <c r="EH1866">
        <v>290523</v>
      </c>
    </row>
    <row r="1867" spans="134:138">
      <c r="ED1867">
        <v>540523</v>
      </c>
      <c r="EE1867">
        <v>38048</v>
      </c>
      <c r="EF1867" s="3" cm="1">
        <f t="array" ref="EF18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"#")*(_xlpm.x&lt;&gt;EE1867), _xlpm.x * 10 + _xlpm.d), 0), _xlfn.XLOOKUP(TRUE, ISNUMBER(_xlpm.b), _xlpm.b)))))</f>
        <v>790444</v>
      </c>
      <c r="EH1867">
        <v>790444</v>
      </c>
    </row>
    <row r="1868" spans="134:138">
      <c r="ED1868">
        <v>550523</v>
      </c>
      <c r="EE1868">
        <v>38050</v>
      </c>
      <c r="EF1868" s="3" cm="1">
        <f t="array" ref="EF18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"#")*(_xlpm.x&lt;&gt;EE1868), _xlpm.x * 10 + _xlpm.d), 0), _xlfn.XLOOKUP(TRUE, ISNUMBER(_xlpm.b), _xlpm.b)))))</f>
        <v>0</v>
      </c>
      <c r="EH1868">
        <v>0</v>
      </c>
    </row>
    <row r="1869" spans="134:138">
      <c r="ED1869">
        <v>560523</v>
      </c>
      <c r="EE1869">
        <v>38051</v>
      </c>
      <c r="EF1869" s="3" cm="1">
        <f t="array" ref="EF18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"#")*(_xlpm.x&lt;&gt;EE1869), _xlpm.x * 10 + _xlpm.d), 0), _xlfn.XLOOKUP(TRUE, ISNUMBER(_xlpm.b), _xlpm.b)))))</f>
        <v>0</v>
      </c>
      <c r="EH1869">
        <v>0</v>
      </c>
    </row>
    <row r="1870" spans="134:138">
      <c r="ED1870">
        <v>570523</v>
      </c>
      <c r="EE1870">
        <v>38053</v>
      </c>
      <c r="EF1870" s="3" cm="1">
        <f t="array" ref="EF18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"#")*(_xlpm.x&lt;&gt;EE1870), _xlpm.x * 10 + _xlpm.d), 0), _xlfn.XLOOKUP(TRUE, ISNUMBER(_xlpm.b), _xlpm.b)))))</f>
        <v>530523</v>
      </c>
      <c r="EH1870">
        <v>530523</v>
      </c>
    </row>
    <row r="1871" spans="134:138">
      <c r="ED1871">
        <v>580523</v>
      </c>
      <c r="EE1871">
        <v>38054</v>
      </c>
      <c r="EF1871" s="3" cm="1">
        <f t="array" ref="EF18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"#")*(_xlpm.x&lt;&gt;EE1871), _xlpm.x * 10 + _xlpm.d), 0), _xlfn.XLOOKUP(TRUE, ISNUMBER(_xlpm.b), _xlpm.b)))))</f>
        <v>0</v>
      </c>
      <c r="EH1871">
        <v>0</v>
      </c>
    </row>
    <row r="1872" spans="134:138">
      <c r="ED1872">
        <v>590523</v>
      </c>
      <c r="EE1872">
        <v>38055</v>
      </c>
      <c r="EF1872" s="3" cm="1">
        <f t="array" ref="EF18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"#")*(_xlpm.x&lt;&gt;EE1872), _xlpm.x * 10 + _xlpm.d), 0), _xlfn.XLOOKUP(TRUE, ISNUMBER(_xlpm.b), _xlpm.b)))))</f>
        <v>0</v>
      </c>
      <c r="EH1872">
        <v>0</v>
      </c>
    </row>
    <row r="1873" spans="134:138">
      <c r="ED1873">
        <v>600523</v>
      </c>
      <c r="EE1873">
        <v>38056</v>
      </c>
      <c r="EF1873" s="3" cm="1">
        <f t="array" ref="EF18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"#")*(_xlpm.x&lt;&gt;EE1873), _xlpm.x * 10 + _xlpm.d), 0), _xlfn.XLOOKUP(TRUE, ISNUMBER(_xlpm.b), _xlpm.b)))))</f>
        <v>0</v>
      </c>
      <c r="EH1873">
        <v>0</v>
      </c>
    </row>
    <row r="1874" spans="134:138">
      <c r="ED1874">
        <v>610523</v>
      </c>
      <c r="EE1874">
        <v>38057</v>
      </c>
      <c r="EF1874" s="3" cm="1">
        <f t="array" ref="EF18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"#")*(_xlpm.x&lt;&gt;EE1874), _xlpm.x * 10 + _xlpm.d), 0), _xlfn.XLOOKUP(TRUE, ISNUMBER(_xlpm.b), _xlpm.b)))))</f>
        <v>0</v>
      </c>
      <c r="EH1874">
        <v>0</v>
      </c>
    </row>
    <row r="1875" spans="134:138">
      <c r="ED1875">
        <v>620523</v>
      </c>
      <c r="EE1875">
        <v>38058</v>
      </c>
      <c r="EF1875" s="3" cm="1">
        <f t="array" ref="EF18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"#")*(_xlpm.x&lt;&gt;EE1875), _xlpm.x * 10 + _xlpm.d), 0), _xlfn.XLOOKUP(TRUE, ISNUMBER(_xlpm.b), _xlpm.b)))))</f>
        <v>0</v>
      </c>
      <c r="EH1875">
        <v>0</v>
      </c>
    </row>
    <row r="1876" spans="134:138">
      <c r="ED1876">
        <v>630523</v>
      </c>
      <c r="EE1876">
        <v>38059</v>
      </c>
      <c r="EF1876" s="3" cm="1">
        <f t="array" ref="EF18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"#")*(_xlpm.x&lt;&gt;EE1876), _xlpm.x * 10 + _xlpm.d), 0), _xlfn.XLOOKUP(TRUE, ISNUMBER(_xlpm.b), _xlpm.b)))))</f>
        <v>0</v>
      </c>
      <c r="EH1876">
        <v>0</v>
      </c>
    </row>
    <row r="1877" spans="134:138">
      <c r="ED1877">
        <v>640523</v>
      </c>
      <c r="EE1877">
        <v>38060</v>
      </c>
      <c r="EF1877" s="3" cm="1">
        <f t="array" ref="EF18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"#")*(_xlpm.x&lt;&gt;EE1877), _xlpm.x * 10 + _xlpm.d), 0), _xlfn.XLOOKUP(TRUE, ISNUMBER(_xlpm.b), _xlpm.b)))))</f>
        <v>510341</v>
      </c>
      <c r="EH1877">
        <v>510341</v>
      </c>
    </row>
    <row r="1878" spans="134:138">
      <c r="ED1878">
        <v>650523</v>
      </c>
      <c r="EE1878">
        <v>38061</v>
      </c>
      <c r="EF1878" s="3" cm="1">
        <f t="array" ref="EF18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"#")*(_xlpm.x&lt;&gt;EE1878), _xlpm.x * 10 + _xlpm.d), 0), _xlfn.XLOOKUP(TRUE, ISNUMBER(_xlpm.b), _xlpm.b)))))</f>
        <v>0</v>
      </c>
      <c r="EH1878">
        <v>0</v>
      </c>
    </row>
    <row r="1879" spans="134:138">
      <c r="ED1879">
        <v>660523</v>
      </c>
      <c r="EE1879">
        <v>38062</v>
      </c>
      <c r="EF1879" s="3" cm="1">
        <f t="array" ref="EF18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"#")*(_xlpm.x&lt;&gt;EE1879), _xlpm.x * 10 + _xlpm.d), 0), _xlfn.XLOOKUP(TRUE, ISNUMBER(_xlpm.b), _xlpm.b)))))</f>
        <v>380592</v>
      </c>
      <c r="EH1879">
        <v>380592</v>
      </c>
    </row>
    <row r="1880" spans="134:138">
      <c r="ED1880">
        <v>670523</v>
      </c>
      <c r="EE1880">
        <v>38063</v>
      </c>
      <c r="EF1880" s="3" cm="1">
        <f t="array" ref="EF18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"#")*(_xlpm.x&lt;&gt;EE1880), _xlpm.x * 10 + _xlpm.d), 0), _xlfn.XLOOKUP(TRUE, ISNUMBER(_xlpm.b), _xlpm.b)))))</f>
        <v>0</v>
      </c>
      <c r="EH1880">
        <v>0</v>
      </c>
    </row>
    <row r="1881" spans="134:138">
      <c r="ED1881">
        <v>680523</v>
      </c>
      <c r="EE1881">
        <v>38064</v>
      </c>
      <c r="EF1881" s="3" cm="1">
        <f t="array" ref="EF18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"#")*(_xlpm.x&lt;&gt;EE1881), _xlpm.x * 10 + _xlpm.d), 0), _xlfn.XLOOKUP(TRUE, ISNUMBER(_xlpm.b), _xlpm.b)))))</f>
        <v>460494</v>
      </c>
      <c r="EH1881">
        <v>460494</v>
      </c>
    </row>
    <row r="1882" spans="134:138">
      <c r="ED1882">
        <v>690523</v>
      </c>
      <c r="EE1882">
        <v>38065</v>
      </c>
      <c r="EF1882" s="3" cm="1">
        <f t="array" ref="EF18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"#")*(_xlpm.x&lt;&gt;EE1882), _xlpm.x * 10 + _xlpm.d), 0), _xlfn.XLOOKUP(TRUE, ISNUMBER(_xlpm.b), _xlpm.b)))))</f>
        <v>0</v>
      </c>
      <c r="EH1882">
        <v>0</v>
      </c>
    </row>
    <row r="1883" spans="134:138">
      <c r="ED1883">
        <v>700523</v>
      </c>
      <c r="EE1883">
        <v>38066</v>
      </c>
      <c r="EF1883" s="3" cm="1">
        <f t="array" ref="EF18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"#")*(_xlpm.x&lt;&gt;EE1883), _xlpm.x * 10 + _xlpm.d), 0), _xlfn.XLOOKUP(TRUE, ISNUMBER(_xlpm.b), _xlpm.b)))))</f>
        <v>0</v>
      </c>
      <c r="EH1883">
        <v>0</v>
      </c>
    </row>
    <row r="1884" spans="134:138">
      <c r="ED1884">
        <v>710523</v>
      </c>
      <c r="EE1884">
        <v>38067</v>
      </c>
      <c r="EF1884" s="3" cm="1">
        <f t="array" ref="EF18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"#")*(_xlpm.x&lt;&gt;EE1884), _xlpm.x * 10 + _xlpm.d), 0), _xlfn.XLOOKUP(TRUE, ISNUMBER(_xlpm.b), _xlpm.b)))))</f>
        <v>520454</v>
      </c>
      <c r="EH1884">
        <v>520454</v>
      </c>
    </row>
    <row r="1885" spans="134:138">
      <c r="ED1885">
        <v>720523</v>
      </c>
      <c r="EE1885">
        <v>38068</v>
      </c>
      <c r="EF1885" s="3" cm="1">
        <f t="array" ref="EF18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"#")*(_xlpm.x&lt;&gt;EE1885), _xlpm.x * 10 + _xlpm.d), 0), _xlfn.XLOOKUP(TRUE, ISNUMBER(_xlpm.b), _xlpm.b)))))</f>
        <v>0</v>
      </c>
      <c r="EH1885">
        <v>0</v>
      </c>
    </row>
    <row r="1886" spans="134:138">
      <c r="ED1886">
        <v>730523</v>
      </c>
      <c r="EE1886">
        <v>39068</v>
      </c>
      <c r="EF1886" s="3" cm="1">
        <f t="array" ref="EF18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"#")*(_xlpm.x&lt;&gt;EE1886), _xlpm.x * 10 + _xlpm.d), 0), _xlfn.XLOOKUP(TRUE, ISNUMBER(_xlpm.b), _xlpm.b)))))</f>
        <v>191003</v>
      </c>
      <c r="EH1886">
        <v>191003</v>
      </c>
    </row>
    <row r="1887" spans="134:138">
      <c r="ED1887">
        <v>740523</v>
      </c>
      <c r="EE1887">
        <v>41068</v>
      </c>
      <c r="EF1887" s="3" cm="1">
        <f t="array" ref="EF18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"#")*(_xlpm.x&lt;&gt;EE1887), _xlpm.x * 10 + _xlpm.d), 0), _xlfn.XLOOKUP(TRUE, ISNUMBER(_xlpm.b), _xlpm.b)))))</f>
        <v>250523</v>
      </c>
      <c r="EH1887">
        <v>250523</v>
      </c>
    </row>
    <row r="1888" spans="134:138">
      <c r="ED1888">
        <v>750523</v>
      </c>
      <c r="EE1888">
        <v>42068</v>
      </c>
      <c r="EF1888" s="3" cm="1">
        <f t="array" ref="EF18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"#")*(_xlpm.x&lt;&gt;EE1888), _xlpm.x * 10 + _xlpm.d), 0), _xlfn.XLOOKUP(TRUE, ISNUMBER(_xlpm.b), _xlpm.b)))))</f>
        <v>860733</v>
      </c>
      <c r="EH1888">
        <v>860733</v>
      </c>
    </row>
    <row r="1889" spans="134:138">
      <c r="ED1889">
        <v>760523</v>
      </c>
      <c r="EE1889">
        <v>43068</v>
      </c>
      <c r="EF1889" s="3" cm="1">
        <f t="array" ref="EF18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"#")*(_xlpm.x&lt;&gt;EE1889), _xlpm.x * 10 + _xlpm.d), 0), _xlfn.XLOOKUP(TRUE, ISNUMBER(_xlpm.b), _xlpm.b)))))</f>
        <v>0</v>
      </c>
      <c r="EH1889">
        <v>0</v>
      </c>
    </row>
    <row r="1890" spans="134:138">
      <c r="ED1890">
        <v>770523</v>
      </c>
      <c r="EE1890">
        <v>44068</v>
      </c>
      <c r="EF1890" s="3" cm="1">
        <f t="array" ref="EF18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"#")*(_xlpm.x&lt;&gt;EE1890), _xlpm.x * 10 + _xlpm.d), 0), _xlfn.XLOOKUP(TRUE, ISNUMBER(_xlpm.b), _xlpm.b)))))</f>
        <v>0</v>
      </c>
      <c r="EH1890">
        <v>0</v>
      </c>
    </row>
    <row r="1891" spans="134:138">
      <c r="ED1891">
        <v>780523</v>
      </c>
      <c r="EE1891">
        <v>45068</v>
      </c>
      <c r="EF1891" s="3" cm="1">
        <f t="array" ref="EF18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"#")*(_xlpm.x&lt;&gt;EE1891), _xlpm.x * 10 + _xlpm.d), 0), _xlfn.XLOOKUP(TRUE, ISNUMBER(_xlpm.b), _xlpm.b)))))</f>
        <v>0</v>
      </c>
      <c r="EH1891">
        <v>0</v>
      </c>
    </row>
    <row r="1892" spans="134:138">
      <c r="ED1892">
        <v>790523</v>
      </c>
      <c r="EE1892">
        <v>46068</v>
      </c>
      <c r="EF1892" s="3" cm="1">
        <f t="array" ref="EF18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"#")*(_xlpm.x&lt;&gt;EE1892), _xlpm.x * 10 + _xlpm.d), 0), _xlfn.XLOOKUP(TRUE, ISNUMBER(_xlpm.b), _xlpm.b)))))</f>
        <v>220331</v>
      </c>
      <c r="EH1892">
        <v>220331</v>
      </c>
    </row>
    <row r="1893" spans="134:138">
      <c r="ED1893">
        <v>790514</v>
      </c>
      <c r="EE1893">
        <v>47068</v>
      </c>
      <c r="EF1893" s="3" cm="1">
        <f t="array" ref="EF18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"#")*(_xlpm.x&lt;&gt;EE1893), _xlpm.x * 10 + _xlpm.d), 0), _xlfn.XLOOKUP(TRUE, ISNUMBER(_xlpm.b), _xlpm.b)))))</f>
        <v>380452</v>
      </c>
      <c r="EH1893">
        <v>380452</v>
      </c>
    </row>
    <row r="1894" spans="134:138">
      <c r="ED1894">
        <v>790504</v>
      </c>
      <c r="EE1894">
        <v>48068</v>
      </c>
      <c r="EF1894" s="3" cm="1">
        <f t="array" ref="EF18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"#")*(_xlpm.x&lt;&gt;EE1894), _xlpm.x * 10 + _xlpm.d), 0), _xlfn.XLOOKUP(TRUE, ISNUMBER(_xlpm.b), _xlpm.b)))))</f>
        <v>0</v>
      </c>
      <c r="EH1894">
        <v>0</v>
      </c>
    </row>
    <row r="1895" spans="134:138">
      <c r="ED1895">
        <v>790494</v>
      </c>
      <c r="EE1895">
        <v>49068</v>
      </c>
      <c r="EF1895" s="3" cm="1">
        <f t="array" ref="EF18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"#")*(_xlpm.x&lt;&gt;EE1895), _xlpm.x * 10 + _xlpm.d), 0), _xlfn.XLOOKUP(TRUE, ISNUMBER(_xlpm.b), _xlpm.b)))))</f>
        <v>0</v>
      </c>
      <c r="EH1895">
        <v>0</v>
      </c>
    </row>
    <row r="1896" spans="134:138">
      <c r="ED1896">
        <v>790484</v>
      </c>
      <c r="EE1896">
        <v>50068</v>
      </c>
      <c r="EF1896" s="3" cm="1">
        <f t="array" ref="EF18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"#")*(_xlpm.x&lt;&gt;EE1896), _xlpm.x * 10 + _xlpm.d), 0), _xlfn.XLOOKUP(TRUE, ISNUMBER(_xlpm.b), _xlpm.b)))))</f>
        <v>0</v>
      </c>
      <c r="EH1896">
        <v>0</v>
      </c>
    </row>
    <row r="1897" spans="134:138">
      <c r="ED1897">
        <v>790474</v>
      </c>
      <c r="EE1897">
        <v>51068</v>
      </c>
      <c r="EF1897" s="3" cm="1">
        <f t="array" ref="EF18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"#")*(_xlpm.x&lt;&gt;EE1897), _xlpm.x * 10 + _xlpm.d), 0), _xlfn.XLOOKUP(TRUE, ISNUMBER(_xlpm.b), _xlpm.b)))))</f>
        <v>0</v>
      </c>
      <c r="EH1897">
        <v>0</v>
      </c>
    </row>
    <row r="1898" spans="134:138">
      <c r="ED1898">
        <v>790464</v>
      </c>
      <c r="EE1898">
        <v>52068</v>
      </c>
      <c r="EF1898" s="3" cm="1">
        <f t="array" ref="EF18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"#")*(_xlpm.x&lt;&gt;EE1898), _xlpm.x * 10 + _xlpm.d), 0), _xlfn.XLOOKUP(TRUE, ISNUMBER(_xlpm.b), _xlpm.b)))))</f>
        <v>0</v>
      </c>
      <c r="EH1898">
        <v>0</v>
      </c>
    </row>
    <row r="1899" spans="134:138">
      <c r="ED1899">
        <v>790454</v>
      </c>
      <c r="EE1899">
        <v>53068</v>
      </c>
      <c r="EF1899" s="3" cm="1">
        <f t="array" ref="EF18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"#")*(_xlpm.x&lt;&gt;EE1899), _xlpm.x * 10 + _xlpm.d), 0), _xlfn.XLOOKUP(TRUE, ISNUMBER(_xlpm.b), _xlpm.b)))))</f>
        <v>590341</v>
      </c>
      <c r="EH1899">
        <v>590341</v>
      </c>
    </row>
    <row r="1900" spans="134:138">
      <c r="ED1900">
        <v>790444</v>
      </c>
      <c r="EE1900">
        <v>54068</v>
      </c>
      <c r="EF1900" s="3" cm="1">
        <f t="array" ref="EF19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"#")*(_xlpm.x&lt;&gt;EE1900), _xlpm.x * 10 + _xlpm.d), 0), _xlfn.XLOOKUP(TRUE, ISNUMBER(_xlpm.b), _xlpm.b)))))</f>
        <v>0</v>
      </c>
      <c r="EH1900">
        <v>0</v>
      </c>
    </row>
    <row r="1901" spans="134:138">
      <c r="ED1901">
        <v>790434</v>
      </c>
      <c r="EE1901">
        <v>54067</v>
      </c>
      <c r="EF1901" s="3" cm="1">
        <f t="array" ref="EF19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"#")*(_xlpm.x&lt;&gt;EE1901), _xlpm.x * 10 + _xlpm.d), 0), _xlfn.XLOOKUP(TRUE, ISNUMBER(_xlpm.b), _xlpm.b)))))</f>
        <v>0</v>
      </c>
      <c r="EH1901">
        <v>0</v>
      </c>
    </row>
    <row r="1902" spans="134:138">
      <c r="ED1902">
        <v>790424</v>
      </c>
      <c r="EE1902">
        <v>54066</v>
      </c>
      <c r="EF1902" s="3" cm="1">
        <f t="array" ref="EF19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"#")*(_xlpm.x&lt;&gt;EE1902), _xlpm.x * 10 + _xlpm.d), 0), _xlfn.XLOOKUP(TRUE, ISNUMBER(_xlpm.b), _xlpm.b)))))</f>
        <v>0</v>
      </c>
      <c r="EH1902">
        <v>0</v>
      </c>
    </row>
    <row r="1903" spans="134:138">
      <c r="ED1903">
        <v>790414</v>
      </c>
      <c r="EE1903">
        <v>54065</v>
      </c>
      <c r="EF1903" s="3" cm="1">
        <f t="array" ref="EF19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"#")*(_xlpm.x&lt;&gt;EE1903), _xlpm.x * 10 + _xlpm.d), 0), _xlfn.XLOOKUP(TRUE, ISNUMBER(_xlpm.b), _xlpm.b)))))</f>
        <v>0</v>
      </c>
      <c r="EH1903">
        <v>0</v>
      </c>
    </row>
    <row r="1904" spans="134:138">
      <c r="ED1904">
        <v>790404</v>
      </c>
      <c r="EE1904">
        <v>54064</v>
      </c>
      <c r="EF1904" s="3" cm="1">
        <f t="array" ref="EF19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"#")*(_xlpm.x&lt;&gt;EE1904), _xlpm.x * 10 + _xlpm.d), 0), _xlfn.XLOOKUP(TRUE, ISNUMBER(_xlpm.b), _xlpm.b)))))</f>
        <v>0</v>
      </c>
      <c r="EH1904">
        <v>0</v>
      </c>
    </row>
    <row r="1905" spans="134:138">
      <c r="ED1905">
        <v>790394</v>
      </c>
      <c r="EE1905">
        <v>54063</v>
      </c>
      <c r="EF1905" s="3" cm="1">
        <f t="array" ref="EF19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"#")*(_xlpm.x&lt;&gt;EE1905), _xlpm.x * 10 + _xlpm.d), 0), _xlfn.XLOOKUP(TRUE, ISNUMBER(_xlpm.b), _xlpm.b)))))</f>
        <v>0</v>
      </c>
      <c r="EH1905">
        <v>0</v>
      </c>
    </row>
    <row r="1906" spans="134:138">
      <c r="ED1906">
        <v>790384</v>
      </c>
      <c r="EE1906">
        <v>54062</v>
      </c>
      <c r="EF1906" s="3" cm="1">
        <f t="array" ref="EF19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"#")*(_xlpm.x&lt;&gt;EE1906), _xlpm.x * 10 + _xlpm.d), 0), _xlfn.XLOOKUP(TRUE, ISNUMBER(_xlpm.b), _xlpm.b)))))</f>
        <v>490683</v>
      </c>
      <c r="EH1906">
        <v>490683</v>
      </c>
    </row>
    <row r="1907" spans="134:138">
      <c r="ED1907">
        <v>790374</v>
      </c>
      <c r="EE1907">
        <v>54061</v>
      </c>
      <c r="EF1907" s="3" cm="1">
        <f t="array" ref="EF19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"#")*(_xlpm.x&lt;&gt;EE1907), _xlpm.x * 10 + _xlpm.d), 0), _xlfn.XLOOKUP(TRUE, ISNUMBER(_xlpm.b), _xlpm.b)))))</f>
        <v>0</v>
      </c>
      <c r="EH1907">
        <v>0</v>
      </c>
    </row>
    <row r="1908" spans="134:138">
      <c r="ED1908">
        <v>790364</v>
      </c>
      <c r="EE1908">
        <v>54060</v>
      </c>
      <c r="EF1908" s="3" cm="1">
        <f t="array" ref="EF19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"#")*(_xlpm.x&lt;&gt;EE1908), _xlpm.x * 10 + _xlpm.d), 0), _xlfn.XLOOKUP(TRUE, ISNUMBER(_xlpm.b), _xlpm.b)))))</f>
        <v>0</v>
      </c>
      <c r="EH1908">
        <v>0</v>
      </c>
    </row>
    <row r="1909" spans="134:138">
      <c r="ED1909">
        <v>790354</v>
      </c>
      <c r="EE1909">
        <v>54059</v>
      </c>
      <c r="EF1909" s="3" cm="1">
        <f t="array" ref="EF19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"#")*(_xlpm.x&lt;&gt;EE1909), _xlpm.x * 10 + _xlpm.d), 0), _xlfn.XLOOKUP(TRUE, ISNUMBER(_xlpm.b), _xlpm.b)))))</f>
        <v>0</v>
      </c>
      <c r="EH1909">
        <v>0</v>
      </c>
    </row>
    <row r="1910" spans="134:138">
      <c r="ED1910">
        <v>790344</v>
      </c>
      <c r="EE1910">
        <v>54058</v>
      </c>
      <c r="EF1910" s="3" cm="1">
        <f t="array" ref="EF19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"#")*(_xlpm.x&lt;&gt;EE1910), _xlpm.x * 10 + _xlpm.d), 0), _xlfn.XLOOKUP(TRUE, ISNUMBER(_xlpm.b), _xlpm.b)))))</f>
        <v>440733</v>
      </c>
      <c r="EH1910">
        <v>440733</v>
      </c>
    </row>
    <row r="1911" spans="134:138">
      <c r="ED1911">
        <v>780341</v>
      </c>
      <c r="EE1911">
        <v>54057</v>
      </c>
      <c r="EF1911" s="3" cm="1">
        <f t="array" ref="EF19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"#")*(_xlpm.x&lt;&gt;EE1911), _xlpm.x * 10 + _xlpm.d), 0), _xlfn.XLOOKUP(TRUE, ISNUMBER(_xlpm.b), _xlpm.b)))))</f>
        <v>0</v>
      </c>
      <c r="EH1911">
        <v>0</v>
      </c>
    </row>
    <row r="1912" spans="134:138">
      <c r="ED1912">
        <v>770341</v>
      </c>
      <c r="EE1912">
        <v>54056</v>
      </c>
      <c r="EF1912" s="3" cm="1">
        <f t="array" ref="EF19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"#")*(_xlpm.x&lt;&gt;EE1912), _xlpm.x * 10 + _xlpm.d), 0), _xlfn.XLOOKUP(TRUE, ISNUMBER(_xlpm.b), _xlpm.b)))))</f>
        <v>0</v>
      </c>
      <c r="EH1912">
        <v>0</v>
      </c>
    </row>
    <row r="1913" spans="134:138">
      <c r="ED1913">
        <v>760341</v>
      </c>
      <c r="EE1913">
        <v>54055</v>
      </c>
      <c r="EF1913" s="3" cm="1">
        <f t="array" ref="EF19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"#")*(_xlpm.x&lt;&gt;EE1913), _xlpm.x * 10 + _xlpm.d), 0), _xlfn.XLOOKUP(TRUE, ISNUMBER(_xlpm.b), _xlpm.b)))))</f>
        <v>0</v>
      </c>
      <c r="EH1913">
        <v>0</v>
      </c>
    </row>
    <row r="1914" spans="134:138">
      <c r="ED1914">
        <v>750341</v>
      </c>
      <c r="EE1914">
        <v>54054</v>
      </c>
      <c r="EF1914" s="3" cm="1">
        <f t="array" ref="EF19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"#")*(_xlpm.x&lt;&gt;EE1914), _xlpm.x * 10 + _xlpm.d), 0), _xlfn.XLOOKUP(TRUE, ISNUMBER(_xlpm.b), _xlpm.b)))))</f>
        <v>0</v>
      </c>
      <c r="EH1914">
        <v>0</v>
      </c>
    </row>
    <row r="1915" spans="134:138">
      <c r="ED1915">
        <v>740341</v>
      </c>
      <c r="EE1915">
        <v>54053</v>
      </c>
      <c r="EF1915" s="3" cm="1">
        <f t="array" ref="EF19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"#")*(_xlpm.x&lt;&gt;EE1915), _xlpm.x * 10 + _xlpm.d), 0), _xlfn.XLOOKUP(TRUE, ISNUMBER(_xlpm.b), _xlpm.b)))))</f>
        <v>0</v>
      </c>
      <c r="EH1915">
        <v>0</v>
      </c>
    </row>
    <row r="1916" spans="134:138">
      <c r="ED1916">
        <v>730341</v>
      </c>
      <c r="EE1916">
        <v>54051</v>
      </c>
      <c r="EF1916" s="3" cm="1">
        <f t="array" ref="EF19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"#")*(_xlpm.x&lt;&gt;EE1916), _xlpm.x * 10 + _xlpm.d), 0), _xlfn.XLOOKUP(TRUE, ISNUMBER(_xlpm.b), _xlpm.b)))))</f>
        <v>0</v>
      </c>
      <c r="EH1916">
        <v>0</v>
      </c>
    </row>
    <row r="1917" spans="134:138">
      <c r="ED1917">
        <v>720341</v>
      </c>
      <c r="EE1917">
        <v>54048</v>
      </c>
      <c r="EF1917" s="3" cm="1">
        <f t="array" ref="EF19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"#")*(_xlpm.x&lt;&gt;EE1917), _xlpm.x * 10 + _xlpm.d), 0), _xlfn.XLOOKUP(TRUE, ISNUMBER(_xlpm.b), _xlpm.b)))))</f>
        <v>590341</v>
      </c>
      <c r="EH1917">
        <v>590341</v>
      </c>
    </row>
    <row r="1918" spans="134:138">
      <c r="ED1918">
        <v>710341</v>
      </c>
      <c r="EE1918">
        <v>54047</v>
      </c>
      <c r="EF1918" s="3" cm="1">
        <f t="array" ref="EF19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"#")*(_xlpm.x&lt;&gt;EE1918), _xlpm.x * 10 + _xlpm.d), 0), _xlfn.XLOOKUP(TRUE, ISNUMBER(_xlpm.b), _xlpm.b)))))</f>
        <v>0</v>
      </c>
      <c r="EH1918">
        <v>0</v>
      </c>
    </row>
    <row r="1919" spans="134:138">
      <c r="ED1919">
        <v>700341</v>
      </c>
      <c r="EE1919">
        <v>54046</v>
      </c>
      <c r="EF1919" s="3" cm="1">
        <f t="array" ref="EF19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"#")*(_xlpm.x&lt;&gt;EE1919), _xlpm.x * 10 + _xlpm.d), 0), _xlfn.XLOOKUP(TRUE, ISNUMBER(_xlpm.b), _xlpm.b)))))</f>
        <v>0</v>
      </c>
      <c r="EH1919">
        <v>0</v>
      </c>
    </row>
    <row r="1920" spans="134:138">
      <c r="ED1920">
        <v>690341</v>
      </c>
      <c r="EE1920">
        <v>54045</v>
      </c>
      <c r="EF1920" s="3" cm="1">
        <f t="array" ref="EF19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"#")*(_xlpm.x&lt;&gt;EE1920), _xlpm.x * 10 + _xlpm.d), 0), _xlfn.XLOOKUP(TRUE, ISNUMBER(_xlpm.b), _xlpm.b)))))</f>
        <v>0</v>
      </c>
      <c r="EH1920">
        <v>0</v>
      </c>
    </row>
    <row r="1921" spans="134:138">
      <c r="ED1921">
        <v>680341</v>
      </c>
      <c r="EE1921">
        <v>54044</v>
      </c>
      <c r="EF1921" s="3" cm="1">
        <f t="array" ref="EF19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"#")*(_xlpm.x&lt;&gt;EE1921), _xlpm.x * 10 + _xlpm.d), 0), _xlfn.XLOOKUP(TRUE, ISNUMBER(_xlpm.b), _xlpm.b)))))</f>
        <v>0</v>
      </c>
      <c r="EH1921">
        <v>0</v>
      </c>
    </row>
    <row r="1922" spans="134:138">
      <c r="ED1922">
        <v>670341</v>
      </c>
      <c r="EE1922">
        <v>54043</v>
      </c>
      <c r="EF1922" s="3" cm="1">
        <f t="array" ref="EF19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"#")*(_xlpm.x&lt;&gt;EE1922), _xlpm.x * 10 + _xlpm.d), 0), _xlfn.XLOOKUP(TRUE, ISNUMBER(_xlpm.b), _xlpm.b)))))</f>
        <v>0</v>
      </c>
      <c r="EH1922">
        <v>0</v>
      </c>
    </row>
    <row r="1923" spans="134:138">
      <c r="ED1923">
        <v>660341</v>
      </c>
      <c r="EE1923">
        <v>54042</v>
      </c>
      <c r="EF1923" s="3" cm="1">
        <f t="array" ref="EF19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"#")*(_xlpm.x&lt;&gt;EE1923), _xlpm.x * 10 + _xlpm.d), 0), _xlfn.XLOOKUP(TRUE, ISNUMBER(_xlpm.b), _xlpm.b)))))</f>
        <v>0</v>
      </c>
      <c r="EH1923">
        <v>0</v>
      </c>
    </row>
    <row r="1924" spans="134:138">
      <c r="ED1924">
        <v>650341</v>
      </c>
      <c r="EE1924">
        <v>54041</v>
      </c>
      <c r="EF1924" s="3" cm="1">
        <f t="array" ref="EF19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"#")*(_xlpm.x&lt;&gt;EE1924), _xlpm.x * 10 + _xlpm.d), 0), _xlfn.XLOOKUP(TRUE, ISNUMBER(_xlpm.b), _xlpm.b)))))</f>
        <v>0</v>
      </c>
      <c r="EH1924">
        <v>0</v>
      </c>
    </row>
    <row r="1925" spans="134:138">
      <c r="ED1925">
        <v>640341</v>
      </c>
      <c r="EE1925">
        <v>54040</v>
      </c>
      <c r="EF1925" s="3" cm="1">
        <f t="array" ref="EF19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"#")*(_xlpm.x&lt;&gt;EE1925), _xlpm.x * 10 + _xlpm.d), 0), _xlfn.XLOOKUP(TRUE, ISNUMBER(_xlpm.b), _xlpm.b)))))</f>
        <v>0</v>
      </c>
      <c r="EH1925">
        <v>0</v>
      </c>
    </row>
    <row r="1926" spans="134:138">
      <c r="ED1926">
        <v>630341</v>
      </c>
      <c r="EE1926">
        <v>54039</v>
      </c>
      <c r="EF1926" s="3" cm="1">
        <f t="array" ref="EF19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"#")*(_xlpm.x&lt;&gt;EE1926), _xlpm.x * 10 + _xlpm.d), 0), _xlfn.XLOOKUP(TRUE, ISNUMBER(_xlpm.b), _xlpm.b)))))</f>
        <v>0</v>
      </c>
      <c r="EH1926">
        <v>0</v>
      </c>
    </row>
    <row r="1927" spans="134:138">
      <c r="ED1927">
        <v>620341</v>
      </c>
      <c r="EE1927">
        <v>54037</v>
      </c>
      <c r="EF1927" s="3" cm="1">
        <f t="array" ref="EF19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"#")*(_xlpm.x&lt;&gt;EE1927), _xlpm.x * 10 + _xlpm.d), 0), _xlfn.XLOOKUP(TRUE, ISNUMBER(_xlpm.b), _xlpm.b)))))</f>
        <v>760932</v>
      </c>
      <c r="EH1927">
        <v>760932</v>
      </c>
    </row>
    <row r="1928" spans="134:138">
      <c r="ED1928">
        <v>610341</v>
      </c>
      <c r="EE1928">
        <v>54036</v>
      </c>
      <c r="EF1928" s="3" cm="1">
        <f t="array" ref="EF19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"#")*(_xlpm.x&lt;&gt;EE1928), _xlpm.x * 10 + _xlpm.d), 0), _xlfn.XLOOKUP(TRUE, ISNUMBER(_xlpm.b), _xlpm.b)))))</f>
        <v>290523</v>
      </c>
      <c r="EH1928">
        <v>290523</v>
      </c>
    </row>
    <row r="1929" spans="134:138">
      <c r="ED1929">
        <v>600341</v>
      </c>
      <c r="EE1929">
        <v>54035</v>
      </c>
      <c r="EF1929" s="3" cm="1">
        <f t="array" ref="EF19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"#")*(_xlpm.x&lt;&gt;EE1929), _xlpm.x * 10 + _xlpm.d), 0), _xlfn.XLOOKUP(TRUE, ISNUMBER(_xlpm.b), _xlpm.b)))))</f>
        <v>0</v>
      </c>
      <c r="EH1929">
        <v>0</v>
      </c>
    </row>
    <row r="1930" spans="134:138">
      <c r="ED1930">
        <v>590341</v>
      </c>
      <c r="EE1930">
        <v>54033</v>
      </c>
      <c r="EF1930" s="3" cm="1">
        <f t="array" ref="EF19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"#")*(_xlpm.x&lt;&gt;EE1930), _xlpm.x * 10 + _xlpm.d), 0), _xlfn.XLOOKUP(TRUE, ISNUMBER(_xlpm.b), _xlpm.b)))))</f>
        <v>540674</v>
      </c>
      <c r="EH1930">
        <v>540674</v>
      </c>
    </row>
    <row r="1931" spans="134:138">
      <c r="ED1931">
        <v>580341</v>
      </c>
      <c r="EE1931">
        <v>54032</v>
      </c>
      <c r="EF1931" s="3" cm="1">
        <f t="array" ref="EF19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"#")*(_xlpm.x&lt;&gt;EE1931), _xlpm.x * 10 + _xlpm.d), 0), _xlfn.XLOOKUP(TRUE, ISNUMBER(_xlpm.b), _xlpm.b)))))</f>
        <v>340394</v>
      </c>
      <c r="EH1931">
        <v>340394</v>
      </c>
    </row>
    <row r="1932" spans="134:138">
      <c r="ED1932">
        <v>570341</v>
      </c>
      <c r="EE1932">
        <v>54031</v>
      </c>
      <c r="EF1932" s="3" cm="1">
        <f t="array" ref="EF19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"#")*(_xlpm.x&lt;&gt;EE1932), _xlpm.x * 10 + _xlpm.d), 0), _xlfn.XLOOKUP(TRUE, ISNUMBER(_xlpm.b), _xlpm.b)))))</f>
        <v>740673</v>
      </c>
      <c r="EH1932">
        <v>740673</v>
      </c>
    </row>
    <row r="1933" spans="134:138">
      <c r="ED1933">
        <v>560341</v>
      </c>
      <c r="EE1933">
        <v>54030</v>
      </c>
      <c r="EF1933" s="3" cm="1">
        <f t="array" ref="EF19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"#")*(_xlpm.x&lt;&gt;EE1933), _xlpm.x * 10 + _xlpm.d), 0), _xlfn.XLOOKUP(TRUE, ISNUMBER(_xlpm.b), _xlpm.b)))))</f>
        <v>0</v>
      </c>
      <c r="EH1933">
        <v>0</v>
      </c>
    </row>
    <row r="1934" spans="134:138">
      <c r="ED1934">
        <v>550341</v>
      </c>
      <c r="EE1934">
        <v>54029</v>
      </c>
      <c r="EF1934" s="3" cm="1">
        <f t="array" ref="EF19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"#")*(_xlpm.x&lt;&gt;EE1934), _xlpm.x * 10 + _xlpm.d), 0), _xlfn.XLOOKUP(TRUE, ISNUMBER(_xlpm.b), _xlpm.b)))))</f>
        <v>0</v>
      </c>
      <c r="EH1934">
        <v>0</v>
      </c>
    </row>
    <row r="1935" spans="134:138">
      <c r="ED1935">
        <v>540341</v>
      </c>
      <c r="EE1935">
        <v>54028</v>
      </c>
      <c r="EF1935" s="3" cm="1">
        <f t="array" ref="EF19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"#")*(_xlpm.x&lt;&gt;EE1935), _xlpm.x * 10 + _xlpm.d), 0), _xlfn.XLOOKUP(TRUE, ISNUMBER(_xlpm.b), _xlpm.b)))))</f>
        <v>0</v>
      </c>
      <c r="EH1935">
        <v>0</v>
      </c>
    </row>
    <row r="1936" spans="134:138">
      <c r="ED1936">
        <v>530341</v>
      </c>
      <c r="EE1936">
        <v>54027</v>
      </c>
      <c r="EF1936" s="3" cm="1">
        <f t="array" ref="EF19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"#")*(_xlpm.x&lt;&gt;EE1936), _xlpm.x * 10 + _xlpm.d), 0), _xlfn.XLOOKUP(TRUE, ISNUMBER(_xlpm.b), _xlpm.b)))))</f>
        <v>0</v>
      </c>
      <c r="EH1936">
        <v>0</v>
      </c>
    </row>
    <row r="1937" spans="134:138">
      <c r="ED1937">
        <v>520341</v>
      </c>
      <c r="EE1937">
        <v>54026</v>
      </c>
      <c r="EF1937" s="3" cm="1">
        <f t="array" ref="EF19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"#")*(_xlpm.x&lt;&gt;EE1937), _xlpm.x * 10 + _xlpm.d), 0), _xlfn.XLOOKUP(TRUE, ISNUMBER(_xlpm.b), _xlpm.b)))))</f>
        <v>400974</v>
      </c>
      <c r="EH1937">
        <v>400974</v>
      </c>
    </row>
    <row r="1938" spans="134:138">
      <c r="ED1938">
        <v>510341</v>
      </c>
      <c r="EE1938">
        <v>54025</v>
      </c>
      <c r="EF1938" s="3" cm="1">
        <f t="array" ref="EF19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"#")*(_xlpm.x&lt;&gt;EE1938), _xlpm.x * 10 + _xlpm.d), 0), _xlfn.XLOOKUP(TRUE, ISNUMBER(_xlpm.b), _xlpm.b)))))</f>
        <v>0</v>
      </c>
      <c r="EH1938">
        <v>0</v>
      </c>
    </row>
    <row r="1939" spans="134:138">
      <c r="ED1939">
        <v>500341</v>
      </c>
      <c r="EE1939">
        <v>54024</v>
      </c>
      <c r="EF1939" s="3" cm="1">
        <f t="array" ref="EF19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"#")*(_xlpm.x&lt;&gt;EE1939), _xlpm.x * 10 + _xlpm.d), 0), _xlfn.XLOOKUP(TRUE, ISNUMBER(_xlpm.b), _xlpm.b)))))</f>
        <v>830883</v>
      </c>
      <c r="EH1939">
        <v>830883</v>
      </c>
    </row>
    <row r="1940" spans="134:138">
      <c r="ED1940">
        <v>490341</v>
      </c>
      <c r="EE1940">
        <v>54023</v>
      </c>
      <c r="EF1940" s="3" cm="1">
        <f t="array" ref="EF19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"#")*(_xlpm.x&lt;&gt;EE1940), _xlpm.x * 10 + _xlpm.d), 0), _xlfn.XLOOKUP(TRUE, ISNUMBER(_xlpm.b), _xlpm.b)))))</f>
        <v>0</v>
      </c>
      <c r="EH1940">
        <v>0</v>
      </c>
    </row>
    <row r="1941" spans="134:138">
      <c r="ED1941">
        <v>480341</v>
      </c>
      <c r="EE1941">
        <v>54022</v>
      </c>
      <c r="EF1941" s="3" cm="1">
        <f t="array" ref="EF19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"#")*(_xlpm.x&lt;&gt;EE1941), _xlpm.x * 10 + _xlpm.d), 0), _xlfn.XLOOKUP(TRUE, ISNUMBER(_xlpm.b), _xlpm.b)))))</f>
        <v>180231</v>
      </c>
      <c r="EH1941">
        <v>180231</v>
      </c>
    </row>
    <row r="1942" spans="134:138">
      <c r="ED1942">
        <v>470341</v>
      </c>
      <c r="EE1942">
        <v>54021</v>
      </c>
      <c r="EF1942" s="3" cm="1">
        <f t="array" ref="EF19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"#")*(_xlpm.x&lt;&gt;EE1942), _xlpm.x * 10 + _xlpm.d), 0), _xlfn.XLOOKUP(TRUE, ISNUMBER(_xlpm.b), _xlpm.b)))))</f>
        <v>0</v>
      </c>
      <c r="EH1942">
        <v>0</v>
      </c>
    </row>
    <row r="1943" spans="134:138">
      <c r="ED1943">
        <v>460341</v>
      </c>
      <c r="EE1943">
        <v>54020</v>
      </c>
      <c r="EF1943" s="3" cm="1">
        <f t="array" ref="EF19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"#")*(_xlpm.x&lt;&gt;EE1943), _xlpm.x * 10 + _xlpm.d), 0), _xlfn.XLOOKUP(TRUE, ISNUMBER(_xlpm.b), _xlpm.b)))))</f>
        <v>0</v>
      </c>
      <c r="EH1943">
        <v>0</v>
      </c>
    </row>
    <row r="1944" spans="134:138">
      <c r="ED1944">
        <v>450341</v>
      </c>
      <c r="EE1944">
        <v>54019</v>
      </c>
      <c r="EF1944" s="3" cm="1">
        <f t="array" ref="EF19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"#")*(_xlpm.x&lt;&gt;EE1944), _xlpm.x * 10 + _xlpm.d), 0), _xlfn.XLOOKUP(TRUE, ISNUMBER(_xlpm.b), _xlpm.b)))))</f>
        <v>400654</v>
      </c>
      <c r="EH1944">
        <v>400654</v>
      </c>
    </row>
    <row r="1945" spans="134:138">
      <c r="ED1945">
        <v>440341</v>
      </c>
      <c r="EE1945">
        <v>54018</v>
      </c>
      <c r="EF1945" s="3" cm="1">
        <f t="array" ref="EF19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"#")*(_xlpm.x&lt;&gt;EE1945), _xlpm.x * 10 + _xlpm.d), 0), _xlfn.XLOOKUP(TRUE, ISNUMBER(_xlpm.b), _xlpm.b)))))</f>
        <v>0</v>
      </c>
      <c r="EH1945">
        <v>0</v>
      </c>
    </row>
    <row r="1946" spans="134:138">
      <c r="ED1946">
        <v>430341</v>
      </c>
      <c r="EE1946">
        <v>54017</v>
      </c>
      <c r="EF1946" s="3" cm="1">
        <f t="array" ref="EF19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"#")*(_xlpm.x&lt;&gt;EE1946), _xlpm.x * 10 + _xlpm.d), 0), _xlfn.XLOOKUP(TRUE, ISNUMBER(_xlpm.b), _xlpm.b)))))</f>
        <v>610343</v>
      </c>
      <c r="EH1946">
        <v>610343</v>
      </c>
    </row>
    <row r="1947" spans="134:138">
      <c r="ED1947">
        <v>420341</v>
      </c>
      <c r="EE1947">
        <v>54015</v>
      </c>
      <c r="EF1947" s="3" cm="1">
        <f t="array" ref="EF19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"#")*(_xlpm.x&lt;&gt;EE1947), _xlpm.x * 10 + _xlpm.d), 0), _xlfn.XLOOKUP(TRUE, ISNUMBER(_xlpm.b), _xlpm.b)))))</f>
        <v>180231</v>
      </c>
      <c r="EH1947">
        <v>180231</v>
      </c>
    </row>
    <row r="1948" spans="134:138">
      <c r="ED1948">
        <v>410341</v>
      </c>
      <c r="EE1948">
        <v>54014</v>
      </c>
      <c r="EF1948" s="3" cm="1">
        <f t="array" ref="EF19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"#")*(_xlpm.x&lt;&gt;EE1948), _xlpm.x * 10 + _xlpm.d), 0), _xlfn.XLOOKUP(TRUE, ISNUMBER(_xlpm.b), _xlpm.b)))))</f>
        <v>790384</v>
      </c>
      <c r="EH1948">
        <v>790384</v>
      </c>
    </row>
    <row r="1949" spans="134:138">
      <c r="ED1949">
        <v>400341</v>
      </c>
      <c r="EE1949">
        <v>54013</v>
      </c>
      <c r="EF1949" s="3" cm="1">
        <f t="array" ref="EF19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"#")*(_xlpm.x&lt;&gt;EE1949), _xlpm.x * 10 + _xlpm.d), 0), _xlfn.XLOOKUP(TRUE, ISNUMBER(_xlpm.b), _xlpm.b)))))</f>
        <v>0</v>
      </c>
      <c r="EH1949">
        <v>0</v>
      </c>
    </row>
    <row r="1950" spans="134:138">
      <c r="ED1950">
        <v>390341</v>
      </c>
      <c r="EE1950">
        <v>54012</v>
      </c>
      <c r="EF1950" s="3" cm="1">
        <f t="array" ref="EF19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"#")*(_xlpm.x&lt;&gt;EE1950), _xlpm.x * 10 + _xlpm.d), 0), _xlfn.XLOOKUP(TRUE, ISNUMBER(_xlpm.b), _xlpm.b)))))</f>
        <v>0</v>
      </c>
      <c r="EH1950">
        <v>0</v>
      </c>
    </row>
    <row r="1951" spans="134:138">
      <c r="ED1951">
        <v>380341</v>
      </c>
      <c r="EE1951">
        <v>54011</v>
      </c>
      <c r="EF1951" s="3" cm="1">
        <f t="array" ref="EF19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"#")*(_xlpm.x&lt;&gt;EE1951), _xlpm.x * 10 + _xlpm.d), 0), _xlfn.XLOOKUP(TRUE, ISNUMBER(_xlpm.b), _xlpm.b)))))</f>
        <v>600811</v>
      </c>
      <c r="EH1951">
        <v>600811</v>
      </c>
    </row>
    <row r="1952" spans="134:138">
      <c r="ED1952">
        <v>380352</v>
      </c>
      <c r="EE1952">
        <v>54010</v>
      </c>
      <c r="EF1952" s="3" cm="1">
        <f t="array" ref="EF19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"#")*(_xlpm.x&lt;&gt;EE1952), _xlpm.x * 10 + _xlpm.d), 0), _xlfn.XLOOKUP(TRUE, ISNUMBER(_xlpm.b), _xlpm.b)))))</f>
        <v>1030524</v>
      </c>
      <c r="EH1952">
        <v>1030524</v>
      </c>
    </row>
    <row r="1953" spans="134:138">
      <c r="ED1953">
        <v>380362</v>
      </c>
      <c r="EE1953">
        <v>54009</v>
      </c>
      <c r="EF1953" s="3" cm="1">
        <f t="array" ref="EF19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"#")*(_xlpm.x&lt;&gt;EE1953), _xlpm.x * 10 + _xlpm.d), 0), _xlfn.XLOOKUP(TRUE, ISNUMBER(_xlpm.b), _xlpm.b)))))</f>
        <v>0</v>
      </c>
      <c r="EH1953">
        <v>0</v>
      </c>
    </row>
    <row r="1954" spans="134:138">
      <c r="ED1954">
        <v>380372</v>
      </c>
      <c r="EE1954">
        <v>54008</v>
      </c>
      <c r="EF1954" s="3" cm="1">
        <f t="array" ref="EF19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"#")*(_xlpm.x&lt;&gt;EE1954), _xlpm.x * 10 + _xlpm.d), 0), _xlfn.XLOOKUP(TRUE, ISNUMBER(_xlpm.b), _xlpm.b)))))</f>
        <v>0</v>
      </c>
      <c r="EH1954">
        <v>0</v>
      </c>
    </row>
    <row r="1955" spans="134:138">
      <c r="ED1955">
        <v>380382</v>
      </c>
      <c r="EE1955">
        <v>54007</v>
      </c>
      <c r="EF1955" s="3" cm="1">
        <f t="array" ref="EF19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"#")*(_xlpm.x&lt;&gt;EE1955), _xlpm.x * 10 + _xlpm.d), 0), _xlfn.XLOOKUP(TRUE, ISNUMBER(_xlpm.b), _xlpm.b)))))</f>
        <v>600811</v>
      </c>
      <c r="EH1955">
        <v>600811</v>
      </c>
    </row>
    <row r="1956" spans="134:138">
      <c r="ED1956">
        <v>380392</v>
      </c>
      <c r="EE1956">
        <v>53007</v>
      </c>
      <c r="EF1956" s="3" cm="1">
        <f t="array" ref="EF19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"#")*(_xlpm.x&lt;&gt;EE1956), _xlpm.x * 10 + _xlpm.d), 0), _xlfn.XLOOKUP(TRUE, ISNUMBER(_xlpm.b), _xlpm.b)))))</f>
        <v>0</v>
      </c>
      <c r="EH1956">
        <v>0</v>
      </c>
    </row>
    <row r="1957" spans="134:138">
      <c r="ED1957">
        <v>380402</v>
      </c>
      <c r="EE1957">
        <v>52007</v>
      </c>
      <c r="EF1957" s="3" cm="1">
        <f t="array" ref="EF19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"#")*(_xlpm.x&lt;&gt;EE1957), _xlpm.x * 10 + _xlpm.d), 0), _xlfn.XLOOKUP(TRUE, ISNUMBER(_xlpm.b), _xlpm.b)))))</f>
        <v>700811</v>
      </c>
      <c r="EH1957">
        <v>700811</v>
      </c>
    </row>
    <row r="1958" spans="134:138">
      <c r="ED1958">
        <v>380412</v>
      </c>
      <c r="EE1958">
        <v>51007</v>
      </c>
      <c r="EF1958" s="3" cm="1">
        <f t="array" ref="EF19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"#")*(_xlpm.x&lt;&gt;EE1958), _xlpm.x * 10 + _xlpm.d), 0), _xlfn.XLOOKUP(TRUE, ISNUMBER(_xlpm.b), _xlpm.b)))))</f>
        <v>0</v>
      </c>
      <c r="EH1958">
        <v>0</v>
      </c>
    </row>
    <row r="1959" spans="134:138">
      <c r="ED1959">
        <v>380422</v>
      </c>
      <c r="EE1959">
        <v>50007</v>
      </c>
      <c r="EF1959" s="3" cm="1">
        <f t="array" ref="EF19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"#")*(_xlpm.x&lt;&gt;EE1959), _xlpm.x * 10 + _xlpm.d), 0), _xlfn.XLOOKUP(TRUE, ISNUMBER(_xlpm.b), _xlpm.b)))))</f>
        <v>100392</v>
      </c>
      <c r="EH1959">
        <v>100392</v>
      </c>
    </row>
    <row r="1960" spans="134:138">
      <c r="ED1960">
        <v>380432</v>
      </c>
      <c r="EE1960">
        <v>49007</v>
      </c>
      <c r="EF1960" s="3" cm="1">
        <f t="array" ref="EF19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"#")*(_xlpm.x&lt;&gt;EE1960), _xlpm.x * 10 + _xlpm.d), 0), _xlfn.XLOOKUP(TRUE, ISNUMBER(_xlpm.b), _xlpm.b)))))</f>
        <v>0</v>
      </c>
      <c r="EH1960">
        <v>0</v>
      </c>
    </row>
    <row r="1961" spans="134:138">
      <c r="ED1961">
        <v>380442</v>
      </c>
      <c r="EE1961">
        <v>48007</v>
      </c>
      <c r="EF1961" s="3" cm="1">
        <f t="array" ref="EF19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"#")*(_xlpm.x&lt;&gt;EE1961), _xlpm.x * 10 + _xlpm.d), 0), _xlfn.XLOOKUP(TRUE, ISNUMBER(_xlpm.b), _xlpm.b)))))</f>
        <v>790121</v>
      </c>
      <c r="EH1961">
        <v>790121</v>
      </c>
    </row>
    <row r="1962" spans="134:138">
      <c r="ED1962">
        <v>380452</v>
      </c>
      <c r="EE1962">
        <v>47007</v>
      </c>
      <c r="EF1962" s="3" cm="1">
        <f t="array" ref="EF19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"#")*(_xlpm.x&lt;&gt;EE1962), _xlpm.x * 10 + _xlpm.d), 0), _xlfn.XLOOKUP(TRUE, ISNUMBER(_xlpm.b), _xlpm.b)))))</f>
        <v>780593</v>
      </c>
      <c r="EH1962">
        <v>780593</v>
      </c>
    </row>
    <row r="1963" spans="134:138">
      <c r="ED1963">
        <v>380462</v>
      </c>
      <c r="EE1963">
        <v>46007</v>
      </c>
      <c r="EF1963" s="3" cm="1">
        <f t="array" ref="EF19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"#")*(_xlpm.x&lt;&gt;EE1963), _xlpm.x * 10 + _xlpm.d), 0), _xlfn.XLOOKUP(TRUE, ISNUMBER(_xlpm.b), _xlpm.b)))))</f>
        <v>0</v>
      </c>
      <c r="EH1963">
        <v>0</v>
      </c>
    </row>
    <row r="1964" spans="134:138">
      <c r="ED1964">
        <v>380472</v>
      </c>
      <c r="EE1964">
        <v>45007</v>
      </c>
      <c r="EF1964" s="3" cm="1">
        <f t="array" ref="EF19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"#")*(_xlpm.x&lt;&gt;EE1964), _xlpm.x * 10 + _xlpm.d), 0), _xlfn.XLOOKUP(TRUE, ISNUMBER(_xlpm.b), _xlpm.b)))))</f>
        <v>0</v>
      </c>
      <c r="EH1964">
        <v>0</v>
      </c>
    </row>
    <row r="1965" spans="134:138">
      <c r="ED1965">
        <v>380482</v>
      </c>
      <c r="EE1965">
        <v>44007</v>
      </c>
      <c r="EF1965" s="3" cm="1">
        <f t="array" ref="EF19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"#")*(_xlpm.x&lt;&gt;EE1965), _xlpm.x * 10 + _xlpm.d), 0), _xlfn.XLOOKUP(TRUE, ISNUMBER(_xlpm.b), _xlpm.b)))))</f>
        <v>0</v>
      </c>
      <c r="EH1965">
        <v>0</v>
      </c>
    </row>
    <row r="1966" spans="134:138">
      <c r="ED1966">
        <v>380492</v>
      </c>
      <c r="EE1966">
        <v>43007</v>
      </c>
      <c r="EF1966" s="3" cm="1">
        <f t="array" ref="EF19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"#")*(_xlpm.x&lt;&gt;EE1966), _xlpm.x * 10 + _xlpm.d), 0), _xlfn.XLOOKUP(TRUE, ISNUMBER(_xlpm.b), _xlpm.b)))))</f>
        <v>0</v>
      </c>
      <c r="EH1966">
        <v>0</v>
      </c>
    </row>
    <row r="1967" spans="134:138">
      <c r="ED1967">
        <v>380502</v>
      </c>
      <c r="EE1967">
        <v>42007</v>
      </c>
      <c r="EF1967" s="3" cm="1">
        <f t="array" ref="EF19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"#")*(_xlpm.x&lt;&gt;EE1967), _xlpm.x * 10 + _xlpm.d), 0), _xlfn.XLOOKUP(TRUE, ISNUMBER(_xlpm.b), _xlpm.b)))))</f>
        <v>191003</v>
      </c>
      <c r="EH1967">
        <v>191003</v>
      </c>
    </row>
    <row r="1968" spans="134:138">
      <c r="ED1968">
        <v>380512</v>
      </c>
      <c r="EE1968">
        <v>41007</v>
      </c>
      <c r="EF1968" s="3" cm="1">
        <f t="array" ref="EF19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"#")*(_xlpm.x&lt;&gt;EE1968), _xlpm.x * 10 + _xlpm.d), 0), _xlfn.XLOOKUP(TRUE, ISNUMBER(_xlpm.b), _xlpm.b)))))</f>
        <v>380492</v>
      </c>
      <c r="EH1968">
        <v>380492</v>
      </c>
    </row>
    <row r="1969" spans="134:138">
      <c r="ED1969">
        <v>380522</v>
      </c>
      <c r="EE1969">
        <v>40007</v>
      </c>
      <c r="EF1969" s="3" cm="1">
        <f t="array" ref="EF19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"#")*(_xlpm.x&lt;&gt;EE1969), _xlpm.x * 10 + _xlpm.d), 0), _xlfn.XLOOKUP(TRUE, ISNUMBER(_xlpm.b), _xlpm.b)))))</f>
        <v>191003</v>
      </c>
      <c r="EH1969">
        <v>191003</v>
      </c>
    </row>
    <row r="1970" spans="134:138">
      <c r="ED1970">
        <v>380532</v>
      </c>
      <c r="EE1970">
        <v>39007</v>
      </c>
      <c r="EF1970" s="3" cm="1">
        <f t="array" ref="EF19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"#")*(_xlpm.x&lt;&gt;EE1970), _xlpm.x * 10 + _xlpm.d), 0), _xlfn.XLOOKUP(TRUE, ISNUMBER(_xlpm.b), _xlpm.b)))))</f>
        <v>0</v>
      </c>
      <c r="EH1970">
        <v>0</v>
      </c>
    </row>
    <row r="1971" spans="134:138">
      <c r="ED1971">
        <v>380542</v>
      </c>
      <c r="EE1971">
        <v>38007</v>
      </c>
      <c r="EF1971" s="3" cm="1">
        <f t="array" ref="EF19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"#")*(_xlpm.x&lt;&gt;EE1971), _xlpm.x * 10 + _xlpm.d), 0), _xlfn.XLOOKUP(TRUE, ISNUMBER(_xlpm.b), _xlpm.b)))))</f>
        <v>0</v>
      </c>
      <c r="EH1971">
        <v>0</v>
      </c>
    </row>
    <row r="1972" spans="134:138">
      <c r="ED1972">
        <v>380552</v>
      </c>
      <c r="EE1972">
        <v>37007</v>
      </c>
      <c r="EF1972" s="3" cm="1">
        <f t="array" ref="EF19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"#")*(_xlpm.x&lt;&gt;EE1972), _xlpm.x * 10 + _xlpm.d), 0), _xlfn.XLOOKUP(TRUE, ISNUMBER(_xlpm.b), _xlpm.b)))))</f>
        <v>0</v>
      </c>
      <c r="EH1972">
        <v>0</v>
      </c>
    </row>
    <row r="1973" spans="134:138">
      <c r="ED1973">
        <v>380562</v>
      </c>
      <c r="EE1973">
        <v>36007</v>
      </c>
      <c r="EF1973" s="3" cm="1">
        <f t="array" ref="EF19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"#")*(_xlpm.x&lt;&gt;EE1973), _xlpm.x * 10 + _xlpm.d), 0), _xlfn.XLOOKUP(TRUE, ISNUMBER(_xlpm.b), _xlpm.b)))))</f>
        <v>0</v>
      </c>
      <c r="EH1973">
        <v>0</v>
      </c>
    </row>
    <row r="1974" spans="134:138">
      <c r="ED1974">
        <v>380572</v>
      </c>
      <c r="EE1974">
        <v>35007</v>
      </c>
      <c r="EF1974" s="3" cm="1">
        <f t="array" ref="EF19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"#")*(_xlpm.x&lt;&gt;EE1974), _xlpm.x * 10 + _xlpm.d), 0), _xlfn.XLOOKUP(TRUE, ISNUMBER(_xlpm.b), _xlpm.b)))))</f>
        <v>1000811</v>
      </c>
      <c r="EH1974">
        <v>1000811</v>
      </c>
    </row>
    <row r="1975" spans="134:138">
      <c r="ED1975">
        <v>380582</v>
      </c>
      <c r="EE1975">
        <v>34007</v>
      </c>
      <c r="EF1975" s="3" cm="1">
        <f t="array" ref="EF19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"#")*(_xlpm.x&lt;&gt;EE1975), _xlpm.x * 10 + _xlpm.d), 0), _xlfn.XLOOKUP(TRUE, ISNUMBER(_xlpm.b), _xlpm.b)))))</f>
        <v>0</v>
      </c>
      <c r="EH1975">
        <v>0</v>
      </c>
    </row>
    <row r="1976" spans="134:138">
      <c r="ED1976">
        <v>380592</v>
      </c>
      <c r="EE1976">
        <v>33007</v>
      </c>
      <c r="EF1976" s="3" cm="1">
        <f t="array" ref="EF19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"#")*(_xlpm.x&lt;&gt;EE1976), _xlpm.x * 10 + _xlpm.d), 0), _xlfn.XLOOKUP(TRUE, ISNUMBER(_xlpm.b), _xlpm.b)))))</f>
        <v>890963</v>
      </c>
      <c r="EH1976">
        <v>890963</v>
      </c>
    </row>
    <row r="1977" spans="134:138">
      <c r="ED1977">
        <v>380602</v>
      </c>
      <c r="EE1977">
        <v>32007</v>
      </c>
      <c r="EF1977" s="3" cm="1">
        <f t="array" ref="EF19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"#")*(_xlpm.x&lt;&gt;EE1977), _xlpm.x * 10 + _xlpm.d), 0), _xlfn.XLOOKUP(TRUE, ISNUMBER(_xlpm.b), _xlpm.b)))))</f>
        <v>360071</v>
      </c>
      <c r="EH1977">
        <v>360071</v>
      </c>
    </row>
    <row r="1978" spans="134:138">
      <c r="ED1978">
        <v>380612</v>
      </c>
      <c r="EE1978">
        <v>31007</v>
      </c>
      <c r="EF1978" s="3" cm="1">
        <f t="array" ref="EF19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"#")*(_xlpm.x&lt;&gt;EE1978), _xlpm.x * 10 + _xlpm.d), 0), _xlfn.XLOOKUP(TRUE, ISNUMBER(_xlpm.b), _xlpm.b)))))</f>
        <v>0</v>
      </c>
      <c r="EH1978">
        <v>0</v>
      </c>
    </row>
    <row r="1979" spans="134:138">
      <c r="ED1979">
        <v>380622</v>
      </c>
      <c r="EE1979">
        <v>30007</v>
      </c>
      <c r="EF1979" s="3" cm="1">
        <f t="array" ref="EF19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"#")*(_xlpm.x&lt;&gt;EE1979), _xlpm.x * 10 + _xlpm.d), 0), _xlfn.XLOOKUP(TRUE, ISNUMBER(_xlpm.b), _xlpm.b)))))</f>
        <v>400734</v>
      </c>
      <c r="EH1979">
        <v>400734</v>
      </c>
    </row>
    <row r="1980" spans="134:138">
      <c r="ED1980">
        <v>380632</v>
      </c>
      <c r="EE1980">
        <v>29007</v>
      </c>
      <c r="EF1980" s="3" cm="1">
        <f t="array" ref="EF19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"#")*(_xlpm.x&lt;&gt;EE1980), _xlpm.x * 10 + _xlpm.d), 0), _xlfn.XLOOKUP(TRUE, ISNUMBER(_xlpm.b), _xlpm.b)))))</f>
        <v>0</v>
      </c>
      <c r="EH1980">
        <v>0</v>
      </c>
    </row>
    <row r="1981" spans="134:138">
      <c r="ED1981">
        <v>380642</v>
      </c>
      <c r="EE1981">
        <v>28007</v>
      </c>
      <c r="EF1981" s="3" cm="1">
        <f t="array" ref="EF19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"#")*(_xlpm.x&lt;&gt;EE1981), _xlpm.x * 10 + _xlpm.d), 0), _xlfn.XLOOKUP(TRUE, ISNUMBER(_xlpm.b), _xlpm.b)))))</f>
        <v>300071</v>
      </c>
      <c r="EH1981">
        <v>300071</v>
      </c>
    </row>
    <row r="1982" spans="134:138">
      <c r="ED1982">
        <v>380652</v>
      </c>
      <c r="EE1982">
        <v>27007</v>
      </c>
      <c r="EF1982" s="3" cm="1">
        <f t="array" ref="EF19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"#")*(_xlpm.x&lt;&gt;EE1982), _xlpm.x * 10 + _xlpm.d), 0), _xlfn.XLOOKUP(TRUE, ISNUMBER(_xlpm.b), _xlpm.b)))))</f>
        <v>0</v>
      </c>
      <c r="EH1982">
        <v>0</v>
      </c>
    </row>
    <row r="1983" spans="134:138">
      <c r="ED1983">
        <v>380662</v>
      </c>
      <c r="EE1983">
        <v>26007</v>
      </c>
      <c r="EF1983" s="3" cm="1">
        <f t="array" ref="EF19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"#")*(_xlpm.x&lt;&gt;EE1983), _xlpm.x * 10 + _xlpm.d), 0), _xlfn.XLOOKUP(TRUE, ISNUMBER(_xlpm.b), _xlpm.b)))))</f>
        <v>420071</v>
      </c>
      <c r="EH1983">
        <v>420071</v>
      </c>
    </row>
    <row r="1984" spans="134:138">
      <c r="ED1984">
        <v>380672</v>
      </c>
      <c r="EE1984">
        <v>25007</v>
      </c>
      <c r="EF1984" s="3" cm="1">
        <f t="array" ref="EF19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"#")*(_xlpm.x&lt;&gt;EE1984), _xlpm.x * 10 + _xlpm.d), 0), _xlfn.XLOOKUP(TRUE, ISNUMBER(_xlpm.b), _xlpm.b)))))</f>
        <v>0</v>
      </c>
      <c r="EH1984">
        <v>0</v>
      </c>
    </row>
    <row r="1985" spans="134:138">
      <c r="ED1985">
        <v>380682</v>
      </c>
      <c r="EE1985">
        <v>24007</v>
      </c>
      <c r="EF1985" s="3" cm="1">
        <f t="array" ref="EF19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"#")*(_xlpm.x&lt;&gt;EE1985), _xlpm.x * 10 + _xlpm.d), 0), _xlfn.XLOOKUP(TRUE, ISNUMBER(_xlpm.b), _xlpm.b)))))</f>
        <v>0</v>
      </c>
      <c r="EH1985">
        <v>0</v>
      </c>
    </row>
    <row r="1986" spans="134:138">
      <c r="ED1986">
        <v>390683</v>
      </c>
      <c r="EE1986">
        <v>23007</v>
      </c>
      <c r="EF1986" s="3" cm="1">
        <f t="array" ref="EF19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"#")*(_xlpm.x&lt;&gt;EE1986), _xlpm.x * 10 + _xlpm.d), 0), _xlfn.XLOOKUP(TRUE, ISNUMBER(_xlpm.b), _xlpm.b)))))</f>
        <v>0</v>
      </c>
      <c r="EH1986">
        <v>0</v>
      </c>
    </row>
    <row r="1987" spans="134:138">
      <c r="ED1987">
        <v>400683</v>
      </c>
      <c r="EE1987">
        <v>22007</v>
      </c>
      <c r="EF1987" s="3" cm="1">
        <f t="array" ref="EF19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"#")*(_xlpm.x&lt;&gt;EE1987), _xlpm.x * 10 + _xlpm.d), 0), _xlfn.XLOOKUP(TRUE, ISNUMBER(_xlpm.b), _xlpm.b)))))</f>
        <v>0</v>
      </c>
      <c r="EH1987">
        <v>0</v>
      </c>
    </row>
    <row r="1988" spans="134:138">
      <c r="ED1988">
        <v>410683</v>
      </c>
      <c r="EE1988">
        <v>21007</v>
      </c>
      <c r="EF1988" s="3" cm="1">
        <f t="array" ref="EF19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"#")*(_xlpm.x&lt;&gt;EE1988), _xlpm.x * 10 + _xlpm.d), 0), _xlfn.XLOOKUP(TRUE, ISNUMBER(_xlpm.b), _xlpm.b)))))</f>
        <v>0</v>
      </c>
      <c r="EH1988">
        <v>0</v>
      </c>
    </row>
    <row r="1989" spans="134:138">
      <c r="ED1989">
        <v>420683</v>
      </c>
      <c r="EE1989">
        <v>21008</v>
      </c>
      <c r="EF1989" s="3" cm="1">
        <f t="array" ref="EF19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"#")*(_xlpm.x&lt;&gt;EE1989), _xlpm.x * 10 + _xlpm.d), 0), _xlfn.XLOOKUP(TRUE, ISNUMBER(_xlpm.b), _xlpm.b)))))</f>
        <v>0</v>
      </c>
      <c r="EH1989">
        <v>0</v>
      </c>
    </row>
    <row r="1990" spans="134:138">
      <c r="ED1990">
        <v>430683</v>
      </c>
      <c r="EE1990">
        <v>21009</v>
      </c>
      <c r="EF1990" s="3" cm="1">
        <f t="array" ref="EF19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"#")*(_xlpm.x&lt;&gt;EE1990), _xlpm.x * 10 + _xlpm.d), 0), _xlfn.XLOOKUP(TRUE, ISNUMBER(_xlpm.b), _xlpm.b)))))</f>
        <v>150082</v>
      </c>
      <c r="EH1990">
        <v>150082</v>
      </c>
    </row>
    <row r="1991" spans="134:138">
      <c r="ED1991">
        <v>440683</v>
      </c>
      <c r="EE1991">
        <v>21010</v>
      </c>
      <c r="EF1991" s="3" cm="1">
        <f t="array" ref="EF19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"#")*(_xlpm.x&lt;&gt;EE1991), _xlpm.x * 10 + _xlpm.d), 0), _xlfn.XLOOKUP(TRUE, ISNUMBER(_xlpm.b), _xlpm.b)))))</f>
        <v>0</v>
      </c>
      <c r="EH1991">
        <v>0</v>
      </c>
    </row>
    <row r="1992" spans="134:138">
      <c r="ED1992">
        <v>450683</v>
      </c>
      <c r="EE1992">
        <v>21011</v>
      </c>
      <c r="EF1992" s="3" cm="1">
        <f t="array" ref="EF19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"#")*(_xlpm.x&lt;&gt;EE1992), _xlpm.x * 10 + _xlpm.d), 0), _xlfn.XLOOKUP(TRUE, ISNUMBER(_xlpm.b), _xlpm.b)))))</f>
        <v>0</v>
      </c>
      <c r="EH1992">
        <v>0</v>
      </c>
    </row>
    <row r="1993" spans="134:138">
      <c r="ED1993">
        <v>460683</v>
      </c>
      <c r="EE1993">
        <v>21012</v>
      </c>
      <c r="EF1993" s="3" cm="1">
        <f t="array" ref="EF19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"#")*(_xlpm.x&lt;&gt;EE1993), _xlpm.x * 10 + _xlpm.d), 0), _xlfn.XLOOKUP(TRUE, ISNUMBER(_xlpm.b), _xlpm.b)))))</f>
        <v>0</v>
      </c>
      <c r="EH1993">
        <v>0</v>
      </c>
    </row>
    <row r="1994" spans="134:138">
      <c r="ED1994">
        <v>470683</v>
      </c>
      <c r="EE1994">
        <v>21013</v>
      </c>
      <c r="EF1994" s="3" cm="1">
        <f t="array" ref="EF19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"#")*(_xlpm.x&lt;&gt;EE1994), _xlpm.x * 10 + _xlpm.d), 0), _xlfn.XLOOKUP(TRUE, ISNUMBER(_xlpm.b), _xlpm.b)))))</f>
        <v>0</v>
      </c>
      <c r="EH1994">
        <v>0</v>
      </c>
    </row>
    <row r="1995" spans="134:138">
      <c r="ED1995">
        <v>480683</v>
      </c>
      <c r="EE1995">
        <v>21014</v>
      </c>
      <c r="EF1995" s="3" cm="1">
        <f t="array" ref="EF19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"#")*(_xlpm.x&lt;&gt;EE1995), _xlpm.x * 10 + _xlpm.d), 0), _xlfn.XLOOKUP(TRUE, ISNUMBER(_xlpm.b), _xlpm.b)))))</f>
        <v>0</v>
      </c>
      <c r="EH1995">
        <v>0</v>
      </c>
    </row>
    <row r="1996" spans="134:138">
      <c r="ED1996">
        <v>490683</v>
      </c>
      <c r="EE1996">
        <v>21015</v>
      </c>
      <c r="EF1996" s="3" cm="1">
        <f t="array" ref="EF19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"#")*(_xlpm.x&lt;&gt;EE1996), _xlpm.x * 10 + _xlpm.d), 0), _xlfn.XLOOKUP(TRUE, ISNUMBER(_xlpm.b), _xlpm.b)))))</f>
        <v>0</v>
      </c>
      <c r="EH1996">
        <v>0</v>
      </c>
    </row>
    <row r="1997" spans="134:138">
      <c r="ED1997">
        <v>500683</v>
      </c>
      <c r="EE1997">
        <v>21016</v>
      </c>
      <c r="EF1997" s="3" cm="1">
        <f t="array" ref="EF19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"#")*(_xlpm.x&lt;&gt;EE1997), _xlpm.x * 10 + _xlpm.d), 0), _xlfn.XLOOKUP(TRUE, ISNUMBER(_xlpm.b), _xlpm.b)))))</f>
        <v>0</v>
      </c>
      <c r="EH1997">
        <v>0</v>
      </c>
    </row>
    <row r="1998" spans="134:138">
      <c r="ED1998">
        <v>510683</v>
      </c>
      <c r="EE1998">
        <v>21017</v>
      </c>
      <c r="EF1998" s="3" cm="1">
        <f t="array" ref="EF19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"#")*(_xlpm.x&lt;&gt;EE1998), _xlpm.x * 10 + _xlpm.d), 0), _xlfn.XLOOKUP(TRUE, ISNUMBER(_xlpm.b), _xlpm.b)))))</f>
        <v>0</v>
      </c>
      <c r="EH1998">
        <v>0</v>
      </c>
    </row>
    <row r="1999" spans="134:138">
      <c r="ED1999">
        <v>520683</v>
      </c>
      <c r="EE1999">
        <v>21018</v>
      </c>
      <c r="EF1999" s="3" cm="1">
        <f t="array" ref="EF19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"#")*(_xlpm.x&lt;&gt;EE1999), _xlpm.x * 10 + _xlpm.d), 0), _xlfn.XLOOKUP(TRUE, ISNUMBER(_xlpm.b), _xlpm.b)))))</f>
        <v>760932</v>
      </c>
      <c r="EH1999">
        <v>760932</v>
      </c>
    </row>
    <row r="2000" spans="134:138">
      <c r="ED2000">
        <v>530683</v>
      </c>
      <c r="EE2000">
        <v>21019</v>
      </c>
      <c r="EF2000" s="3" cm="1">
        <f t="array" ref="EF20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"#")*(_xlpm.x&lt;&gt;EE2000), _xlpm.x * 10 + _xlpm.d), 0), _xlfn.XLOOKUP(TRUE, ISNUMBER(_xlpm.b), _xlpm.b)))))</f>
        <v>820732</v>
      </c>
      <c r="EH2000">
        <v>820732</v>
      </c>
    </row>
    <row r="2001" spans="134:138">
      <c r="ED2001">
        <v>540683</v>
      </c>
      <c r="EE2001">
        <v>21020</v>
      </c>
      <c r="EF2001" s="3" cm="1">
        <f t="array" ref="EF20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"#")*(_xlpm.x&lt;&gt;EE2001), _xlpm.x * 10 + _xlpm.d), 0), _xlfn.XLOOKUP(TRUE, ISNUMBER(_xlpm.b), _xlpm.b)))))</f>
        <v>0</v>
      </c>
      <c r="EH2001">
        <v>0</v>
      </c>
    </row>
    <row r="2002" spans="134:138">
      <c r="ED2002">
        <v>540674</v>
      </c>
      <c r="EE2002">
        <v>21021</v>
      </c>
      <c r="EF2002" s="3" cm="1">
        <f t="array" ref="EF20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"#")*(_xlpm.x&lt;&gt;EE2002), _xlpm.x * 10 + _xlpm.d), 0), _xlfn.XLOOKUP(TRUE, ISNUMBER(_xlpm.b), _xlpm.b)))))</f>
        <v>0</v>
      </c>
      <c r="EH2002">
        <v>0</v>
      </c>
    </row>
    <row r="2003" spans="134:138">
      <c r="ED2003">
        <v>540664</v>
      </c>
      <c r="EE2003">
        <v>21022</v>
      </c>
      <c r="EF2003" s="3" cm="1">
        <f t="array" ref="EF20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"#")*(_xlpm.x&lt;&gt;EE2003), _xlpm.x * 10 + _xlpm.d), 0), _xlfn.XLOOKUP(TRUE, ISNUMBER(_xlpm.b), _xlpm.b)))))</f>
        <v>0</v>
      </c>
      <c r="EH2003">
        <v>0</v>
      </c>
    </row>
    <row r="2004" spans="134:138">
      <c r="ED2004">
        <v>540654</v>
      </c>
      <c r="EE2004">
        <v>21024</v>
      </c>
      <c r="EF2004" s="3" cm="1">
        <f t="array" ref="EF20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"#")*(_xlpm.x&lt;&gt;EE2004), _xlpm.x * 10 + _xlpm.d), 0), _xlfn.XLOOKUP(TRUE, ISNUMBER(_xlpm.b), _xlpm.b)))))</f>
        <v>1070681</v>
      </c>
      <c r="EH2004">
        <v>1070681</v>
      </c>
    </row>
    <row r="2005" spans="134:138">
      <c r="ED2005">
        <v>540644</v>
      </c>
      <c r="EE2005">
        <v>21025</v>
      </c>
      <c r="EF2005" s="3" cm="1">
        <f t="array" ref="EF20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"#")*(_xlpm.x&lt;&gt;EE2005), _xlpm.x * 10 + _xlpm.d), 0), _xlfn.XLOOKUP(TRUE, ISNUMBER(_xlpm.b), _xlpm.b)))))</f>
        <v>990883</v>
      </c>
      <c r="EH2005">
        <v>990883</v>
      </c>
    </row>
    <row r="2006" spans="134:138">
      <c r="ED2006">
        <v>540634</v>
      </c>
      <c r="EE2006">
        <v>21026</v>
      </c>
      <c r="EF2006" s="3" cm="1">
        <f t="array" ref="EF20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"#")*(_xlpm.x&lt;&gt;EE2006), _xlpm.x * 10 + _xlpm.d), 0), _xlfn.XLOOKUP(TRUE, ISNUMBER(_xlpm.b), _xlpm.b)))))</f>
        <v>1090744</v>
      </c>
      <c r="EH2006">
        <v>1090744</v>
      </c>
    </row>
    <row r="2007" spans="134:138">
      <c r="ED2007">
        <v>540624</v>
      </c>
      <c r="EE2007">
        <v>21027</v>
      </c>
      <c r="EF2007" s="3" cm="1">
        <f t="array" ref="EF20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"#")*(_xlpm.x&lt;&gt;EE2007), _xlpm.x * 10 + _xlpm.d), 0), _xlfn.XLOOKUP(TRUE, ISNUMBER(_xlpm.b), _xlpm.b)))))</f>
        <v>0</v>
      </c>
      <c r="EH2007">
        <v>0</v>
      </c>
    </row>
    <row r="2008" spans="134:138">
      <c r="ED2008">
        <v>540614</v>
      </c>
      <c r="EE2008">
        <v>21028</v>
      </c>
      <c r="EF2008" s="3" cm="1">
        <f t="array" ref="EF20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"#")*(_xlpm.x&lt;&gt;EE2008), _xlpm.x * 10 + _xlpm.d), 0), _xlfn.XLOOKUP(TRUE, ISNUMBER(_xlpm.b), _xlpm.b)))))</f>
        <v>0</v>
      </c>
      <c r="EH2008">
        <v>0</v>
      </c>
    </row>
    <row r="2009" spans="134:138">
      <c r="ED2009">
        <v>540604</v>
      </c>
      <c r="EE2009">
        <v>21029</v>
      </c>
      <c r="EF2009" s="3" cm="1">
        <f t="array" ref="EF20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"#")*(_xlpm.x&lt;&gt;EE2009), _xlpm.x * 10 + _xlpm.d), 0), _xlfn.XLOOKUP(TRUE, ISNUMBER(_xlpm.b), _xlpm.b)))))</f>
        <v>0</v>
      </c>
      <c r="EH2009">
        <v>0</v>
      </c>
    </row>
    <row r="2010" spans="134:138">
      <c r="ED2010">
        <v>540594</v>
      </c>
      <c r="EE2010">
        <v>21030</v>
      </c>
      <c r="EF2010" s="3" cm="1">
        <f t="array" ref="EF20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"#")*(_xlpm.x&lt;&gt;EE2010), _xlpm.x * 10 + _xlpm.d), 0), _xlfn.XLOOKUP(TRUE, ISNUMBER(_xlpm.b), _xlpm.b)))))</f>
        <v>580472</v>
      </c>
      <c r="EH2010">
        <v>580472</v>
      </c>
    </row>
    <row r="2011" spans="134:138">
      <c r="ED2011">
        <v>540584</v>
      </c>
      <c r="EE2011">
        <v>21031</v>
      </c>
      <c r="EF2011" s="3" cm="1">
        <f t="array" ref="EF20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"#")*(_xlpm.x&lt;&gt;EE2011), _xlpm.x * 10 + _xlpm.d), 0), _xlfn.XLOOKUP(TRUE, ISNUMBER(_xlpm.b), _xlpm.b)))))</f>
        <v>380411</v>
      </c>
      <c r="EH2011">
        <v>380411</v>
      </c>
    </row>
    <row r="2012" spans="134:138">
      <c r="ED2012">
        <v>540574</v>
      </c>
      <c r="EE2012">
        <v>21032</v>
      </c>
      <c r="EF2012" s="3" cm="1">
        <f t="array" ref="EF20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"#")*(_xlpm.x&lt;&gt;EE2012), _xlpm.x * 10 + _xlpm.d), 0), _xlfn.XLOOKUP(TRUE, ISNUMBER(_xlpm.b), _xlpm.b)))))</f>
        <v>0</v>
      </c>
      <c r="EH2012">
        <v>0</v>
      </c>
    </row>
    <row r="2013" spans="134:138">
      <c r="ED2013">
        <v>540564</v>
      </c>
      <c r="EE2013">
        <v>21033</v>
      </c>
      <c r="EF2013" s="3" cm="1">
        <f t="array" ref="EF20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"#")*(_xlpm.x&lt;&gt;EE2013), _xlpm.x * 10 + _xlpm.d), 0), _xlfn.XLOOKUP(TRUE, ISNUMBER(_xlpm.b), _xlpm.b)))))</f>
        <v>0</v>
      </c>
      <c r="EH2013">
        <v>0</v>
      </c>
    </row>
    <row r="2014" spans="134:138">
      <c r="ED2014">
        <v>540554</v>
      </c>
      <c r="EE2014">
        <v>21034</v>
      </c>
      <c r="EF2014" s="3" cm="1">
        <f t="array" ref="EF20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"#")*(_xlpm.x&lt;&gt;EE2014), _xlpm.x * 10 + _xlpm.d), 0), _xlfn.XLOOKUP(TRUE, ISNUMBER(_xlpm.b), _xlpm.b)))))</f>
        <v>0</v>
      </c>
      <c r="EH2014">
        <v>0</v>
      </c>
    </row>
    <row r="2015" spans="134:138">
      <c r="ED2015">
        <v>540544</v>
      </c>
      <c r="EE2015">
        <v>21035</v>
      </c>
      <c r="EF2015" s="3" cm="1">
        <f t="array" ref="EF20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"#")*(_xlpm.x&lt;&gt;EE2015), _xlpm.x * 10 + _xlpm.d), 0), _xlfn.XLOOKUP(TRUE, ISNUMBER(_xlpm.b), _xlpm.b)))))</f>
        <v>330343</v>
      </c>
      <c r="EH2015">
        <v>330343</v>
      </c>
    </row>
    <row r="2016" spans="134:138">
      <c r="ED2016">
        <v>540534</v>
      </c>
      <c r="EE2016">
        <v>21036</v>
      </c>
      <c r="EF2016" s="3" cm="1">
        <f t="array" ref="EF20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"#")*(_xlpm.x&lt;&gt;EE2016), _xlpm.x * 10 + _xlpm.d), 0), _xlfn.XLOOKUP(TRUE, ISNUMBER(_xlpm.b), _xlpm.b)))))</f>
        <v>120372</v>
      </c>
      <c r="EH2016">
        <v>120372</v>
      </c>
    </row>
    <row r="2017" spans="134:138">
      <c r="ED2017">
        <v>540524</v>
      </c>
      <c r="EE2017">
        <v>21037</v>
      </c>
      <c r="EF2017" s="3" cm="1">
        <f t="array" ref="EF20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"#")*(_xlpm.x&lt;&gt;EE2017), _xlpm.x * 10 + _xlpm.d), 0), _xlfn.XLOOKUP(TRUE, ISNUMBER(_xlpm.b), _xlpm.b)))))</f>
        <v>0</v>
      </c>
      <c r="EH2017">
        <v>0</v>
      </c>
    </row>
    <row r="2018" spans="134:138">
      <c r="ED2018">
        <v>540514</v>
      </c>
      <c r="EE2018">
        <v>21038</v>
      </c>
      <c r="EF2018" s="3" cm="1">
        <f t="array" ref="EF20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"#")*(_xlpm.x&lt;&gt;EE2018), _xlpm.x * 10 + _xlpm.d), 0), _xlfn.XLOOKUP(TRUE, ISNUMBER(_xlpm.b), _xlpm.b)))))</f>
        <v>0</v>
      </c>
      <c r="EH2018">
        <v>0</v>
      </c>
    </row>
    <row r="2019" spans="134:138">
      <c r="ED2019">
        <v>540504</v>
      </c>
      <c r="EE2019">
        <v>21039</v>
      </c>
      <c r="EF2019" s="3" cm="1">
        <f t="array" ref="EF20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"#")*(_xlpm.x&lt;&gt;EE2019), _xlpm.x * 10 + _xlpm.d), 0), _xlfn.XLOOKUP(TRUE, ISNUMBER(_xlpm.b), _xlpm.b)))))</f>
        <v>430683</v>
      </c>
      <c r="EH2019">
        <v>430683</v>
      </c>
    </row>
    <row r="2020" spans="134:138">
      <c r="ED2020">
        <v>540494</v>
      </c>
      <c r="EE2020">
        <v>21040</v>
      </c>
      <c r="EF2020" s="3" cm="1">
        <f t="array" ref="EF20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"#")*(_xlpm.x&lt;&gt;EE2020), _xlpm.x * 10 + _xlpm.d), 0), _xlfn.XLOOKUP(TRUE, ISNUMBER(_xlpm.b), _xlpm.b)))))</f>
        <v>0</v>
      </c>
      <c r="EH2020">
        <v>0</v>
      </c>
    </row>
    <row r="2021" spans="134:138">
      <c r="ED2021">
        <v>540484</v>
      </c>
      <c r="EE2021">
        <v>21041</v>
      </c>
      <c r="EF2021" s="3" cm="1">
        <f t="array" ref="EF20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"#")*(_xlpm.x&lt;&gt;EE2021), _xlpm.x * 10 + _xlpm.d), 0), _xlfn.XLOOKUP(TRUE, ISNUMBER(_xlpm.b), _xlpm.b)))))</f>
        <v>0</v>
      </c>
      <c r="EH2021">
        <v>0</v>
      </c>
    </row>
    <row r="2022" spans="134:138">
      <c r="ED2022">
        <v>540474</v>
      </c>
      <c r="EE2022">
        <v>21042</v>
      </c>
      <c r="EF2022" s="3" cm="1">
        <f t="array" ref="EF20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"#")*(_xlpm.x&lt;&gt;EE2022), _xlpm.x * 10 + _xlpm.d), 0), _xlfn.XLOOKUP(TRUE, ISNUMBER(_xlpm.b), _xlpm.b)))))</f>
        <v>0</v>
      </c>
      <c r="EH2022">
        <v>0</v>
      </c>
    </row>
    <row r="2023" spans="134:138">
      <c r="ED2023">
        <v>540464</v>
      </c>
      <c r="EE2023">
        <v>21043</v>
      </c>
      <c r="EF2023" s="3" cm="1">
        <f t="array" ref="EF20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"#")*(_xlpm.x&lt;&gt;EE2023), _xlpm.x * 10 + _xlpm.d), 0), _xlfn.XLOOKUP(TRUE, ISNUMBER(_xlpm.b), _xlpm.b)))))</f>
        <v>590341</v>
      </c>
      <c r="EH2023">
        <v>590341</v>
      </c>
    </row>
    <row r="2024" spans="134:138">
      <c r="ED2024">
        <v>540454</v>
      </c>
      <c r="EE2024">
        <v>21044</v>
      </c>
      <c r="EF2024" s="3" cm="1">
        <f t="array" ref="EF20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"#")*(_xlpm.x&lt;&gt;EE2024), _xlpm.x * 10 + _xlpm.d), 0), _xlfn.XLOOKUP(TRUE, ISNUMBER(_xlpm.b), _xlpm.b)))))</f>
        <v>120352</v>
      </c>
      <c r="EH2024">
        <v>120352</v>
      </c>
    </row>
    <row r="2025" spans="134:138">
      <c r="ED2025">
        <v>540444</v>
      </c>
      <c r="EE2025">
        <v>21045</v>
      </c>
      <c r="EF2025" s="3" cm="1">
        <f t="array" ref="EF20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"#")*(_xlpm.x&lt;&gt;EE2025), _xlpm.x * 10 + _xlpm.d), 0), _xlfn.XLOOKUP(TRUE, ISNUMBER(_xlpm.b), _xlpm.b)))))</f>
        <v>380372</v>
      </c>
      <c r="EH2025">
        <v>380372</v>
      </c>
    </row>
    <row r="2026" spans="134:138">
      <c r="ED2026">
        <v>540434</v>
      </c>
      <c r="EE2026">
        <v>21046</v>
      </c>
      <c r="EF2026" s="3" cm="1">
        <f t="array" ref="EF20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"#")*(_xlpm.x&lt;&gt;EE2026), _xlpm.x * 10 + _xlpm.d), 0), _xlfn.XLOOKUP(TRUE, ISNUMBER(_xlpm.b), _xlpm.b)))))</f>
        <v>0</v>
      </c>
      <c r="EH2026">
        <v>0</v>
      </c>
    </row>
    <row r="2027" spans="134:138">
      <c r="ED2027">
        <v>540424</v>
      </c>
      <c r="EE2027">
        <v>21047</v>
      </c>
      <c r="EF2027" s="3" cm="1">
        <f t="array" ref="EF20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"#")*(_xlpm.x&lt;&gt;EE2027), _xlpm.x * 10 + _xlpm.d), 0), _xlfn.XLOOKUP(TRUE, ISNUMBER(_xlpm.b), _xlpm.b)))))</f>
        <v>0</v>
      </c>
      <c r="EH2027">
        <v>0</v>
      </c>
    </row>
    <row r="2028" spans="134:138">
      <c r="ED2028">
        <v>540414</v>
      </c>
      <c r="EE2028">
        <v>21048</v>
      </c>
      <c r="EF2028" s="3" cm="1">
        <f t="array" ref="EF20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"#")*(_xlpm.x&lt;&gt;EE2028), _xlpm.x * 10 + _xlpm.d), 0), _xlfn.XLOOKUP(TRUE, ISNUMBER(_xlpm.b), _xlpm.b)))))</f>
        <v>0</v>
      </c>
      <c r="EH2028">
        <v>0</v>
      </c>
    </row>
    <row r="2029" spans="134:138">
      <c r="ED2029">
        <v>540404</v>
      </c>
      <c r="EE2029">
        <v>21049</v>
      </c>
      <c r="EF2029" s="3" cm="1">
        <f t="array" ref="EF20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"#")*(_xlpm.x&lt;&gt;EE2029), _xlpm.x * 10 + _xlpm.d), 0), _xlfn.XLOOKUP(TRUE, ISNUMBER(_xlpm.b), _xlpm.b)))))</f>
        <v>400254</v>
      </c>
      <c r="EH2029">
        <v>400254</v>
      </c>
    </row>
    <row r="2030" spans="134:138">
      <c r="ED2030">
        <v>540394</v>
      </c>
      <c r="EE2030">
        <v>21050</v>
      </c>
      <c r="EF2030" s="3" cm="1">
        <f t="array" ref="EF20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"#")*(_xlpm.x&lt;&gt;EE2030), _xlpm.x * 10 + _xlpm.d), 0), _xlfn.XLOOKUP(TRUE, ISNUMBER(_xlpm.b), _xlpm.b)))))</f>
        <v>220331</v>
      </c>
      <c r="EH2030">
        <v>220331</v>
      </c>
    </row>
    <row r="2031" spans="134:138">
      <c r="ED2031">
        <v>540384</v>
      </c>
      <c r="EE2031">
        <v>21051</v>
      </c>
      <c r="EF2031" s="3" cm="1">
        <f t="array" ref="EF20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"#")*(_xlpm.x&lt;&gt;EE2031), _xlpm.x * 10 + _xlpm.d), 0), _xlfn.XLOOKUP(TRUE, ISNUMBER(_xlpm.b), _xlpm.b)))))</f>
        <v>810963</v>
      </c>
      <c r="EH2031">
        <v>810963</v>
      </c>
    </row>
    <row r="2032" spans="134:138">
      <c r="ED2032">
        <v>540374</v>
      </c>
      <c r="EE2032">
        <v>21053</v>
      </c>
      <c r="EF2032" s="3" cm="1">
        <f t="array" ref="EF20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"#")*(_xlpm.x&lt;&gt;EE2032), _xlpm.x * 10 + _xlpm.d), 0), _xlfn.XLOOKUP(TRUE, ISNUMBER(_xlpm.b), _xlpm.b)))))</f>
        <v>690523</v>
      </c>
      <c r="EH2032">
        <v>690523</v>
      </c>
    </row>
    <row r="2033" spans="134:138">
      <c r="ED2033">
        <v>540364</v>
      </c>
      <c r="EE2033">
        <v>21054</v>
      </c>
      <c r="EF2033" s="3" cm="1">
        <f t="array" ref="EF20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"#")*(_xlpm.x&lt;&gt;EE2033), _xlpm.x * 10 + _xlpm.d), 0), _xlfn.XLOOKUP(TRUE, ISNUMBER(_xlpm.b), _xlpm.b)))))</f>
        <v>680733</v>
      </c>
      <c r="EH2033">
        <v>680733</v>
      </c>
    </row>
    <row r="2034" spans="134:138">
      <c r="ED2034">
        <v>540354</v>
      </c>
      <c r="EE2034">
        <v>22054</v>
      </c>
      <c r="EF2034" s="3" cm="1">
        <f t="array" ref="EF20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"#")*(_xlpm.x&lt;&gt;EE2034), _xlpm.x * 10 + _xlpm.d), 0), _xlfn.XLOOKUP(TRUE, ISNUMBER(_xlpm.b), _xlpm.b)))))</f>
        <v>0</v>
      </c>
      <c r="EH2034">
        <v>0</v>
      </c>
    </row>
    <row r="2035" spans="134:138">
      <c r="ED2035">
        <v>540344</v>
      </c>
      <c r="EE2035">
        <v>23054</v>
      </c>
      <c r="EF2035" s="3" cm="1">
        <f t="array" ref="EF20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"#")*(_xlpm.x&lt;&gt;EE2035), _xlpm.x * 10 + _xlpm.d), 0), _xlfn.XLOOKUP(TRUE, ISNUMBER(_xlpm.b), _xlpm.b)))))</f>
        <v>0</v>
      </c>
      <c r="EH2035">
        <v>0</v>
      </c>
    </row>
    <row r="2036" spans="134:138">
      <c r="ED2036">
        <v>540334</v>
      </c>
      <c r="EE2036">
        <v>24054</v>
      </c>
      <c r="EF2036" s="3" cm="1">
        <f t="array" ref="EF20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"#")*(_xlpm.x&lt;&gt;EE2036), _xlpm.x * 10 + _xlpm.d), 0), _xlfn.XLOOKUP(TRUE, ISNUMBER(_xlpm.b), _xlpm.b)))))</f>
        <v>0</v>
      </c>
      <c r="EH2036">
        <v>0</v>
      </c>
    </row>
    <row r="2037" spans="134:138">
      <c r="ED2037">
        <v>540324</v>
      </c>
      <c r="EE2037">
        <v>25054</v>
      </c>
      <c r="EF2037" s="3" cm="1">
        <f t="array" ref="EF20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"#")*(_xlpm.x&lt;&gt;EE2037), _xlpm.x * 10 + _xlpm.d), 0), _xlfn.XLOOKUP(TRUE, ISNUMBER(_xlpm.b), _xlpm.b)))))</f>
        <v>870204</v>
      </c>
      <c r="EH2037">
        <v>870204</v>
      </c>
    </row>
    <row r="2038" spans="134:138">
      <c r="ED2038">
        <v>540314</v>
      </c>
      <c r="EE2038">
        <v>26054</v>
      </c>
      <c r="EF2038" s="3" cm="1">
        <f t="array" ref="EF20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"#")*(_xlpm.x&lt;&gt;EE2038), _xlpm.x * 10 + _xlpm.d), 0), _xlfn.XLOOKUP(TRUE, ISNUMBER(_xlpm.b), _xlpm.b)))))</f>
        <v>0</v>
      </c>
      <c r="EH2038">
        <v>0</v>
      </c>
    </row>
    <row r="2039" spans="134:138">
      <c r="ED2039">
        <v>540304</v>
      </c>
      <c r="EE2039">
        <v>27054</v>
      </c>
      <c r="EF2039" s="3" cm="1">
        <f t="array" ref="EF20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"#")*(_xlpm.x&lt;&gt;EE2039), _xlpm.x * 10 + _xlpm.d), 0), _xlfn.XLOOKUP(TRUE, ISNUMBER(_xlpm.b), _xlpm.b)))))</f>
        <v>0</v>
      </c>
      <c r="EH2039">
        <v>0</v>
      </c>
    </row>
    <row r="2040" spans="134:138">
      <c r="ED2040">
        <v>540294</v>
      </c>
      <c r="EE2040">
        <v>28054</v>
      </c>
      <c r="EF2040" s="3" cm="1">
        <f t="array" ref="EF20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"#")*(_xlpm.x&lt;&gt;EE2040), _xlpm.x * 10 + _xlpm.d), 0), _xlfn.XLOOKUP(TRUE, ISNUMBER(_xlpm.b), _xlpm.b)))))</f>
        <v>0</v>
      </c>
      <c r="EH2040">
        <v>0</v>
      </c>
    </row>
    <row r="2041" spans="134:138">
      <c r="ED2041">
        <v>540284</v>
      </c>
      <c r="EE2041">
        <v>29054</v>
      </c>
      <c r="EF2041" s="3" cm="1">
        <f t="array" ref="EF20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"#")*(_xlpm.x&lt;&gt;EE2041), _xlpm.x * 10 + _xlpm.d), 0), _xlfn.XLOOKUP(TRUE, ISNUMBER(_xlpm.b), _xlpm.b)))))</f>
        <v>0</v>
      </c>
      <c r="EH2041">
        <v>0</v>
      </c>
    </row>
    <row r="2042" spans="134:138">
      <c r="ED2042">
        <v>540274</v>
      </c>
      <c r="EE2042">
        <v>30054</v>
      </c>
      <c r="EF2042" s="3" cm="1">
        <f t="array" ref="EF20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"#")*(_xlpm.x&lt;&gt;EE2042), _xlpm.x * 10 + _xlpm.d), 0), _xlfn.XLOOKUP(TRUE, ISNUMBER(_xlpm.b), _xlpm.b)))))</f>
        <v>0</v>
      </c>
      <c r="EH2042">
        <v>0</v>
      </c>
    </row>
    <row r="2043" spans="134:138">
      <c r="ED2043">
        <v>540264</v>
      </c>
      <c r="EE2043">
        <v>32054</v>
      </c>
      <c r="EF2043" s="3" cm="1">
        <f t="array" ref="EF20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"#")*(_xlpm.x&lt;&gt;EE2043), _xlpm.x * 10 + _xlpm.d), 0), _xlfn.XLOOKUP(TRUE, ISNUMBER(_xlpm.b), _xlpm.b)))))</f>
        <v>0</v>
      </c>
      <c r="EH2043">
        <v>0</v>
      </c>
    </row>
    <row r="2044" spans="134:138">
      <c r="ED2044">
        <v>540254</v>
      </c>
      <c r="EE2044">
        <v>33054</v>
      </c>
      <c r="EF2044" s="3" cm="1">
        <f t="array" ref="EF20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"#")*(_xlpm.x&lt;&gt;EE2044), _xlpm.x * 10 + _xlpm.d), 0), _xlfn.XLOOKUP(TRUE, ISNUMBER(_xlpm.b), _xlpm.b)))))</f>
        <v>600733</v>
      </c>
      <c r="EH2044">
        <v>600733</v>
      </c>
    </row>
    <row r="2045" spans="134:138">
      <c r="ED2045">
        <v>540244</v>
      </c>
      <c r="EE2045">
        <v>34054</v>
      </c>
      <c r="EF2045" s="3" cm="1">
        <f t="array" ref="EF20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"#")*(_xlpm.x&lt;&gt;EE2045), _xlpm.x * 10 + _xlpm.d), 0), _xlfn.XLOOKUP(TRUE, ISNUMBER(_xlpm.b), _xlpm.b)))))</f>
        <v>0</v>
      </c>
      <c r="EH2045">
        <v>0</v>
      </c>
    </row>
    <row r="2046" spans="134:138">
      <c r="ED2046">
        <v>540234</v>
      </c>
      <c r="EE2046">
        <v>35054</v>
      </c>
      <c r="EF2046" s="3" cm="1">
        <f t="array" ref="EF20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"#")*(_xlpm.x&lt;&gt;EE2046), _xlpm.x * 10 + _xlpm.d), 0), _xlfn.XLOOKUP(TRUE, ISNUMBER(_xlpm.b), _xlpm.b)))))</f>
        <v>320331</v>
      </c>
      <c r="EH2046">
        <v>320331</v>
      </c>
    </row>
    <row r="2047" spans="134:138">
      <c r="ED2047">
        <v>540224</v>
      </c>
      <c r="EE2047">
        <v>37054</v>
      </c>
      <c r="EF2047" s="3" cm="1">
        <f t="array" ref="EF20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"#")*(_xlpm.x&lt;&gt;EE2047), _xlpm.x * 10 + _xlpm.d), 0), _xlfn.XLOOKUP(TRUE, ISNUMBER(_xlpm.b), _xlpm.b)))))</f>
        <v>760692</v>
      </c>
      <c r="EH2047">
        <v>760692</v>
      </c>
    </row>
    <row r="2048" spans="134:138">
      <c r="ED2048">
        <v>540214</v>
      </c>
      <c r="EE2048">
        <v>39054</v>
      </c>
      <c r="EF2048" s="3" cm="1">
        <f t="array" ref="EF20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"#")*(_xlpm.x&lt;&gt;EE2048), _xlpm.x * 10 + _xlpm.d), 0), _xlfn.XLOOKUP(TRUE, ISNUMBER(_xlpm.b), _xlpm.b)))))</f>
        <v>360491</v>
      </c>
      <c r="EH2048">
        <v>360491</v>
      </c>
    </row>
    <row r="2049" spans="134:138">
      <c r="ED2049">
        <v>540204</v>
      </c>
      <c r="EE2049">
        <v>41054</v>
      </c>
      <c r="EF2049" s="3" cm="1">
        <f t="array" ref="EF20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"#")*(_xlpm.x&lt;&gt;EE2049), _xlpm.x * 10 + _xlpm.d), 0), _xlfn.XLOOKUP(TRUE, ISNUMBER(_xlpm.b), _xlpm.b)))))</f>
        <v>540594</v>
      </c>
      <c r="EH2049">
        <v>540594</v>
      </c>
    </row>
    <row r="2050" spans="134:138">
      <c r="ED2050">
        <v>540194</v>
      </c>
      <c r="EE2050">
        <v>42054</v>
      </c>
      <c r="EF2050" s="3" cm="1">
        <f t="array" ref="EF20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"#")*(_xlpm.x&lt;&gt;EE2050), _xlpm.x * 10 + _xlpm.d), 0), _xlfn.XLOOKUP(TRUE, ISNUMBER(_xlpm.b), _xlpm.b)))))</f>
        <v>870484</v>
      </c>
      <c r="EH2050">
        <v>870484</v>
      </c>
    </row>
    <row r="2051" spans="134:138">
      <c r="ED2051">
        <v>540184</v>
      </c>
      <c r="EE2051">
        <v>43054</v>
      </c>
      <c r="EF2051" s="3" cm="1">
        <f t="array" ref="EF20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"#")*(_xlpm.x&lt;&gt;EE2051), _xlpm.x * 10 + _xlpm.d), 0), _xlfn.XLOOKUP(TRUE, ISNUMBER(_xlpm.b), _xlpm.b)))))</f>
        <v>0</v>
      </c>
      <c r="EH2051">
        <v>0</v>
      </c>
    </row>
    <row r="2052" spans="134:138">
      <c r="ED2052">
        <v>540174</v>
      </c>
      <c r="EE2052">
        <v>44054</v>
      </c>
      <c r="EF2052" s="3" cm="1">
        <f t="array" ref="EF20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"#")*(_xlpm.x&lt;&gt;EE2052), _xlpm.x * 10 + _xlpm.d), 0), _xlfn.XLOOKUP(TRUE, ISNUMBER(_xlpm.b), _xlpm.b)))))</f>
        <v>400511</v>
      </c>
      <c r="EH2052">
        <v>400511</v>
      </c>
    </row>
    <row r="2053" spans="134:138">
      <c r="ED2053">
        <v>540164</v>
      </c>
      <c r="EE2053">
        <v>45054</v>
      </c>
      <c r="EF2053" s="3" cm="1">
        <f t="array" ref="EF20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"#")*(_xlpm.x&lt;&gt;EE2053), _xlpm.x * 10 + _xlpm.d), 0), _xlfn.XLOOKUP(TRUE, ISNUMBER(_xlpm.b), _xlpm.b)))))</f>
        <v>0</v>
      </c>
      <c r="EH2053">
        <v>0</v>
      </c>
    </row>
    <row r="2054" spans="134:138">
      <c r="ED2054">
        <v>540154</v>
      </c>
      <c r="EE2054">
        <v>46054</v>
      </c>
      <c r="EF2054" s="3" cm="1">
        <f t="array" ref="EF20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"#")*(_xlpm.x&lt;&gt;EE2054), _xlpm.x * 10 + _xlpm.d), 0), _xlfn.XLOOKUP(TRUE, ISNUMBER(_xlpm.b), _xlpm.b)))))</f>
        <v>240433</v>
      </c>
      <c r="EH2054">
        <v>240433</v>
      </c>
    </row>
    <row r="2055" spans="134:138">
      <c r="ED2055">
        <v>540144</v>
      </c>
      <c r="EE2055">
        <v>47054</v>
      </c>
      <c r="EF2055" s="3" cm="1">
        <f t="array" ref="EF20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"#")*(_xlpm.x&lt;&gt;EE2055), _xlpm.x * 10 + _xlpm.d), 0), _xlfn.XLOOKUP(TRUE, ISNUMBER(_xlpm.b), _xlpm.b)))))</f>
        <v>980251</v>
      </c>
      <c r="EH2055">
        <v>980251</v>
      </c>
    </row>
    <row r="2056" spans="134:138">
      <c r="ED2056">
        <v>540134</v>
      </c>
      <c r="EE2056">
        <v>48054</v>
      </c>
      <c r="EF2056" s="3" cm="1">
        <f t="array" ref="EF20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"#")*(_xlpm.x&lt;&gt;EE2056), _xlpm.x * 10 + _xlpm.d), 0), _xlfn.XLOOKUP(TRUE, ISNUMBER(_xlpm.b), _xlpm.b)))))</f>
        <v>0</v>
      </c>
      <c r="EH2056">
        <v>0</v>
      </c>
    </row>
    <row r="2057" spans="134:138">
      <c r="ED2057">
        <v>540124</v>
      </c>
      <c r="EE2057">
        <v>49054</v>
      </c>
      <c r="EF2057" s="3" cm="1">
        <f t="array" ref="EF20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"#")*(_xlpm.x&lt;&gt;EE2057), _xlpm.x * 10 + _xlpm.d), 0), _xlfn.XLOOKUP(TRUE, ISNUMBER(_xlpm.b), _xlpm.b)))))</f>
        <v>0</v>
      </c>
      <c r="EH2057">
        <v>0</v>
      </c>
    </row>
    <row r="2058" spans="134:138">
      <c r="ED2058">
        <v>540114</v>
      </c>
      <c r="EE2058">
        <v>50054</v>
      </c>
      <c r="EF2058" s="3" cm="1">
        <f t="array" ref="EF20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"#")*(_xlpm.x&lt;&gt;EE2058), _xlpm.x * 10 + _xlpm.d), 0), _xlfn.XLOOKUP(TRUE, ISNUMBER(_xlpm.b), _xlpm.b)))))</f>
        <v>0</v>
      </c>
      <c r="EH2058">
        <v>0</v>
      </c>
    </row>
    <row r="2059" spans="134:138">
      <c r="ED2059">
        <v>540104</v>
      </c>
      <c r="EE2059">
        <v>51054</v>
      </c>
      <c r="EF2059" s="3" cm="1">
        <f t="array" ref="EF20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"#")*(_xlpm.x&lt;&gt;EE2059), _xlpm.x * 10 + _xlpm.d), 0), _xlfn.XLOOKUP(TRUE, ISNUMBER(_xlpm.b), _xlpm.b)))))</f>
        <v>0</v>
      </c>
      <c r="EH2059">
        <v>0</v>
      </c>
    </row>
    <row r="2060" spans="134:138">
      <c r="ED2060">
        <v>540094</v>
      </c>
      <c r="EE2060">
        <v>52054</v>
      </c>
      <c r="EF2060" s="3" cm="1">
        <f t="array" ref="EF20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"#")*(_xlpm.x&lt;&gt;EE2060), _xlpm.x * 10 + _xlpm.d), 0), _xlfn.XLOOKUP(TRUE, ISNUMBER(_xlpm.b), _xlpm.b)))))</f>
        <v>0</v>
      </c>
      <c r="EH2060">
        <v>0</v>
      </c>
    </row>
    <row r="2061" spans="134:138">
      <c r="ED2061">
        <v>540084</v>
      </c>
      <c r="EE2061">
        <v>53054</v>
      </c>
      <c r="EF2061" s="3" cm="1">
        <f t="array" ref="EF20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"#")*(_xlpm.x&lt;&gt;EE2061), _xlpm.x * 10 + _xlpm.d), 0), _xlfn.XLOOKUP(TRUE, ISNUMBER(_xlpm.b), _xlpm.b)))))</f>
        <v>790464</v>
      </c>
      <c r="EH2061">
        <v>790464</v>
      </c>
    </row>
    <row r="2062" spans="134:138">
      <c r="ED2062">
        <v>540074</v>
      </c>
      <c r="EE2062">
        <v>55054</v>
      </c>
      <c r="EF2062" s="3" cm="1">
        <f t="array" ref="EF20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"#")*(_xlpm.x&lt;&gt;EE2062), _xlpm.x * 10 + _xlpm.d), 0), _xlfn.XLOOKUP(TRUE, ISNUMBER(_xlpm.b), _xlpm.b)))))</f>
        <v>340071</v>
      </c>
      <c r="EH2062">
        <v>340071</v>
      </c>
    </row>
    <row r="2063" spans="134:138">
      <c r="ED2063">
        <v>530071</v>
      </c>
      <c r="EE2063">
        <v>56054</v>
      </c>
      <c r="EF2063" s="3" cm="1">
        <f t="array" ref="EF20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"#")*(_xlpm.x&lt;&gt;EE2063), _xlpm.x * 10 + _xlpm.d), 0), _xlfn.XLOOKUP(TRUE, ISNUMBER(_xlpm.b), _xlpm.b)))))</f>
        <v>0</v>
      </c>
      <c r="EH2063">
        <v>0</v>
      </c>
    </row>
    <row r="2064" spans="134:138">
      <c r="ED2064">
        <v>520071</v>
      </c>
      <c r="EE2064">
        <v>57054</v>
      </c>
      <c r="EF2064" s="3" cm="1">
        <f t="array" ref="EF20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"#")*(_xlpm.x&lt;&gt;EE2064), _xlpm.x * 10 + _xlpm.d), 0), _xlfn.XLOOKUP(TRUE, ISNUMBER(_xlpm.b), _xlpm.b)))))</f>
        <v>610582</v>
      </c>
      <c r="EH2064">
        <v>610582</v>
      </c>
    </row>
    <row r="2065" spans="134:138">
      <c r="ED2065">
        <v>510071</v>
      </c>
      <c r="EE2065">
        <v>59054</v>
      </c>
      <c r="EF2065" s="3" cm="1">
        <f t="array" ref="EF20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"#")*(_xlpm.x&lt;&gt;EE2065), _xlpm.x * 10 + _xlpm.d), 0), _xlfn.XLOOKUP(TRUE, ISNUMBER(_xlpm.b), _xlpm.b)))))</f>
        <v>0</v>
      </c>
      <c r="EH2065">
        <v>0</v>
      </c>
    </row>
    <row r="2066" spans="134:138">
      <c r="ED2066">
        <v>500071</v>
      </c>
      <c r="EE2066">
        <v>60054</v>
      </c>
      <c r="EF2066" s="3" cm="1">
        <f t="array" ref="EF20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"#")*(_xlpm.x&lt;&gt;EE2066), _xlpm.x * 10 + _xlpm.d), 0), _xlfn.XLOOKUP(TRUE, ISNUMBER(_xlpm.b), _xlpm.b)))))</f>
        <v>0</v>
      </c>
      <c r="EH2066">
        <v>0</v>
      </c>
    </row>
    <row r="2067" spans="134:138">
      <c r="ED2067">
        <v>490071</v>
      </c>
      <c r="EE2067">
        <v>62054</v>
      </c>
      <c r="EF2067" s="3" cm="1">
        <f t="array" ref="EF20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"#")*(_xlpm.x&lt;&gt;EE2067), _xlpm.x * 10 + _xlpm.d), 0), _xlfn.XLOOKUP(TRUE, ISNUMBER(_xlpm.b), _xlpm.b)))))</f>
        <v>600152</v>
      </c>
      <c r="EH2067">
        <v>600152</v>
      </c>
    </row>
    <row r="2068" spans="134:138">
      <c r="ED2068">
        <v>480071</v>
      </c>
      <c r="EE2068">
        <v>63054</v>
      </c>
      <c r="EF2068" s="3" cm="1">
        <f t="array" ref="EF20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"#")*(_xlpm.x&lt;&gt;EE2068), _xlpm.x * 10 + _xlpm.d), 0), _xlfn.XLOOKUP(TRUE, ISNUMBER(_xlpm.b), _xlpm.b)))))</f>
        <v>600491</v>
      </c>
      <c r="EH2068">
        <v>600491</v>
      </c>
    </row>
    <row r="2069" spans="134:138">
      <c r="ED2069">
        <v>470071</v>
      </c>
      <c r="EE2069">
        <v>64054</v>
      </c>
      <c r="EF2069" s="3" cm="1">
        <f t="array" ref="EF20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"#")*(_xlpm.x&lt;&gt;EE2069), _xlpm.x * 10 + _xlpm.d), 0), _xlfn.XLOOKUP(TRUE, ISNUMBER(_xlpm.b), _xlpm.b)))))</f>
        <v>0</v>
      </c>
      <c r="EH2069">
        <v>0</v>
      </c>
    </row>
    <row r="2070" spans="134:138">
      <c r="ED2070">
        <v>460071</v>
      </c>
      <c r="EE2070">
        <v>65054</v>
      </c>
      <c r="EF2070" s="3" cm="1">
        <f t="array" ref="EF20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"#")*(_xlpm.x&lt;&gt;EE2070), _xlpm.x * 10 + _xlpm.d), 0), _xlfn.XLOOKUP(TRUE, ISNUMBER(_xlpm.b), _xlpm.b)))))</f>
        <v>0</v>
      </c>
      <c r="EH2070">
        <v>0</v>
      </c>
    </row>
    <row r="2071" spans="134:138">
      <c r="ED2071">
        <v>450071</v>
      </c>
      <c r="EE2071">
        <v>66054</v>
      </c>
      <c r="EF2071" s="3" cm="1">
        <f t="array" ref="EF20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"#")*(_xlpm.x&lt;&gt;EE2071), _xlpm.x * 10 + _xlpm.d), 0), _xlfn.XLOOKUP(TRUE, ISNUMBER(_xlpm.b), _xlpm.b)))))</f>
        <v>0</v>
      </c>
      <c r="EH2071">
        <v>0</v>
      </c>
    </row>
    <row r="2072" spans="134:138">
      <c r="ED2072">
        <v>440071</v>
      </c>
      <c r="EE2072">
        <v>67054</v>
      </c>
      <c r="EF2072" s="3" cm="1">
        <f t="array" ref="EF20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"#")*(_xlpm.x&lt;&gt;EE2072), _xlpm.x * 10 + _xlpm.d), 0), _xlfn.XLOOKUP(TRUE, ISNUMBER(_xlpm.b), _xlpm.b)))))</f>
        <v>0</v>
      </c>
      <c r="EH2072">
        <v>0</v>
      </c>
    </row>
    <row r="2073" spans="134:138">
      <c r="ED2073">
        <v>430071</v>
      </c>
      <c r="EE2073">
        <v>69054</v>
      </c>
      <c r="EF2073" s="3" cm="1">
        <f t="array" ref="EF20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"#")*(_xlpm.x&lt;&gt;EE2073), _xlpm.x * 10 + _xlpm.d), 0), _xlfn.XLOOKUP(TRUE, ISNUMBER(_xlpm.b), _xlpm.b)))))</f>
        <v>380372</v>
      </c>
      <c r="EH2073">
        <v>380372</v>
      </c>
    </row>
    <row r="2074" spans="134:138">
      <c r="ED2074">
        <v>420071</v>
      </c>
      <c r="EE2074">
        <v>71054</v>
      </c>
      <c r="EF2074" s="3" cm="1">
        <f t="array" ref="EF20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"#")*(_xlpm.x&lt;&gt;EE2074), _xlpm.x * 10 + _xlpm.d), 0), _xlfn.XLOOKUP(TRUE, ISNUMBER(_xlpm.b), _xlpm.b)))))</f>
        <v>410543</v>
      </c>
      <c r="EH2074">
        <v>410543</v>
      </c>
    </row>
    <row r="2075" spans="134:138">
      <c r="ED2075">
        <v>410071</v>
      </c>
      <c r="EE2075">
        <v>72054</v>
      </c>
      <c r="EF2075" s="3" cm="1">
        <f t="array" ref="EF20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"#")*(_xlpm.x&lt;&gt;EE2075), _xlpm.x * 10 + _xlpm.d), 0), _xlfn.XLOOKUP(TRUE, ISNUMBER(_xlpm.b), _xlpm.b)))))</f>
        <v>520491</v>
      </c>
      <c r="EH2075">
        <v>520491</v>
      </c>
    </row>
    <row r="2076" spans="134:138">
      <c r="ED2076">
        <v>400071</v>
      </c>
      <c r="EE2076">
        <v>73054</v>
      </c>
      <c r="EF2076" s="3" cm="1">
        <f t="array" ref="EF20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"#")*(_xlpm.x&lt;&gt;EE2076), _xlpm.x * 10 + _xlpm.d), 0), _xlfn.XLOOKUP(TRUE, ISNUMBER(_xlpm.b), _xlpm.b)))))</f>
        <v>360071</v>
      </c>
      <c r="EH2076">
        <v>360071</v>
      </c>
    </row>
    <row r="2077" spans="134:138">
      <c r="ED2077">
        <v>390071</v>
      </c>
      <c r="EE2077">
        <v>74054</v>
      </c>
      <c r="EF2077" s="3" cm="1">
        <f t="array" ref="EF20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"#")*(_xlpm.x&lt;&gt;EE2077), _xlpm.x * 10 + _xlpm.d), 0), _xlfn.XLOOKUP(TRUE, ISNUMBER(_xlpm.b), _xlpm.b)))))</f>
        <v>0</v>
      </c>
      <c r="EH2077">
        <v>0</v>
      </c>
    </row>
    <row r="2078" spans="134:138">
      <c r="ED2078">
        <v>380071</v>
      </c>
      <c r="EE2078">
        <v>75054</v>
      </c>
      <c r="EF2078" s="3" cm="1">
        <f t="array" ref="EF20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"#")*(_xlpm.x&lt;&gt;EE2078), _xlpm.x * 10 + _xlpm.d), 0), _xlfn.XLOOKUP(TRUE, ISNUMBER(_xlpm.b), _xlpm.b)))))</f>
        <v>620633</v>
      </c>
      <c r="EH2078">
        <v>620633</v>
      </c>
    </row>
    <row r="2079" spans="134:138">
      <c r="ED2079">
        <v>370071</v>
      </c>
      <c r="EE2079">
        <v>76054</v>
      </c>
      <c r="EF2079" s="3" cm="1">
        <f t="array" ref="EF20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"#")*(_xlpm.x&lt;&gt;EE2079), _xlpm.x * 10 + _xlpm.d), 0), _xlfn.XLOOKUP(TRUE, ISNUMBER(_xlpm.b), _xlpm.b)))))</f>
        <v>610523</v>
      </c>
      <c r="EH2079">
        <v>610523</v>
      </c>
    </row>
    <row r="2080" spans="134:138">
      <c r="ED2080">
        <v>360071</v>
      </c>
      <c r="EE2080">
        <v>78054</v>
      </c>
      <c r="EF2080" s="3" cm="1">
        <f t="array" ref="EF20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"#")*(_xlpm.x&lt;&gt;EE2080), _xlpm.x * 10 + _xlpm.d), 0), _xlfn.XLOOKUP(TRUE, ISNUMBER(_xlpm.b), _xlpm.b)))))</f>
        <v>450523</v>
      </c>
      <c r="EH2080">
        <v>450523</v>
      </c>
    </row>
    <row r="2081" spans="134:138">
      <c r="ED2081">
        <v>350071</v>
      </c>
      <c r="EE2081">
        <v>79054</v>
      </c>
      <c r="EF2081" s="3" cm="1">
        <f t="array" ref="EF20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"#")*(_xlpm.x&lt;&gt;EE2081), _xlpm.x * 10 + _xlpm.d), 0), _xlfn.XLOOKUP(TRUE, ISNUMBER(_xlpm.b), _xlpm.b)))))</f>
        <v>0</v>
      </c>
      <c r="EH2081">
        <v>0</v>
      </c>
    </row>
    <row r="2082" spans="134:138">
      <c r="ED2082">
        <v>340071</v>
      </c>
      <c r="EE2082">
        <v>80054</v>
      </c>
      <c r="EF2082" s="3" cm="1">
        <f t="array" ref="EF20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"#")*(_xlpm.x&lt;&gt;EE2082), _xlpm.x * 10 + _xlpm.d), 0), _xlfn.XLOOKUP(TRUE, ISNUMBER(_xlpm.b), _xlpm.b)))))</f>
        <v>210242</v>
      </c>
      <c r="EH2082">
        <v>210242</v>
      </c>
    </row>
    <row r="2083" spans="134:138">
      <c r="ED2083">
        <v>330071</v>
      </c>
      <c r="EE2083">
        <v>81054</v>
      </c>
      <c r="EF2083" s="3" cm="1">
        <f t="array" ref="EF20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"#")*(_xlpm.x&lt;&gt;EE2083), _xlpm.x * 10 + _xlpm.d), 0), _xlfn.XLOOKUP(TRUE, ISNUMBER(_xlpm.b), _xlpm.b)))))</f>
        <v>0</v>
      </c>
      <c r="EH2083">
        <v>0</v>
      </c>
    </row>
    <row r="2084" spans="134:138">
      <c r="ED2084">
        <v>320071</v>
      </c>
      <c r="EE2084">
        <v>83054</v>
      </c>
      <c r="EF2084" s="3" cm="1">
        <f t="array" ref="EF20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"#")*(_xlpm.x&lt;&gt;EE2084), _xlpm.x * 10 + _xlpm.d), 0), _xlfn.XLOOKUP(TRUE, ISNUMBER(_xlpm.b), _xlpm.b)))))</f>
        <v>0</v>
      </c>
      <c r="EH2084">
        <v>0</v>
      </c>
    </row>
    <row r="2085" spans="134:138">
      <c r="ED2085">
        <v>310071</v>
      </c>
      <c r="EE2085">
        <v>84054</v>
      </c>
      <c r="EF2085" s="3" cm="1">
        <f t="array" ref="EF20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"#")*(_xlpm.x&lt;&gt;EE2085), _xlpm.x * 10 + _xlpm.d), 0), _xlfn.XLOOKUP(TRUE, ISNUMBER(_xlpm.b), _xlpm.b)))))</f>
        <v>0</v>
      </c>
      <c r="EH2085">
        <v>0</v>
      </c>
    </row>
    <row r="2086" spans="134:138">
      <c r="ED2086">
        <v>300071</v>
      </c>
      <c r="EE2086">
        <v>85054</v>
      </c>
      <c r="EF2086" s="3" cm="1">
        <f t="array" ref="EF20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"#")*(_xlpm.x&lt;&gt;EE2086), _xlpm.x * 10 + _xlpm.d), 0), _xlfn.XLOOKUP(TRUE, ISNUMBER(_xlpm.b), _xlpm.b)))))</f>
        <v>0</v>
      </c>
      <c r="EH2086">
        <v>0</v>
      </c>
    </row>
    <row r="2087" spans="134:138">
      <c r="ED2087">
        <v>290071</v>
      </c>
      <c r="EE2087">
        <v>86054</v>
      </c>
      <c r="EF2087" s="3" cm="1">
        <f t="array" ref="EF20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"#")*(_xlpm.x&lt;&gt;EE2087), _xlpm.x * 10 + _xlpm.d), 0), _xlfn.XLOOKUP(TRUE, ISNUMBER(_xlpm.b), _xlpm.b)))))</f>
        <v>0</v>
      </c>
      <c r="EH2087">
        <v>0</v>
      </c>
    </row>
    <row r="2088" spans="134:138">
      <c r="ED2088">
        <v>280071</v>
      </c>
      <c r="EE2088">
        <v>88054</v>
      </c>
      <c r="EF2088" s="3" cm="1">
        <f t="array" ref="EF20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"#")*(_xlpm.x&lt;&gt;EE2088), _xlpm.x * 10 + _xlpm.d), 0), _xlfn.XLOOKUP(TRUE, ISNUMBER(_xlpm.b), _xlpm.b)))))</f>
        <v>830681</v>
      </c>
      <c r="EH2088">
        <v>830681</v>
      </c>
    </row>
    <row r="2089" spans="134:138">
      <c r="ED2089">
        <v>270071</v>
      </c>
      <c r="EE2089">
        <v>89054</v>
      </c>
      <c r="EF2089" s="3" cm="1">
        <f t="array" ref="EF20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"#")*(_xlpm.x&lt;&gt;EE2089), _xlpm.x * 10 + _xlpm.d), 0), _xlfn.XLOOKUP(TRUE, ISNUMBER(_xlpm.b), _xlpm.b)))))</f>
        <v>0</v>
      </c>
      <c r="EH2089">
        <v>0</v>
      </c>
    </row>
    <row r="2090" spans="134:138">
      <c r="ED2090">
        <v>260071</v>
      </c>
      <c r="EE2090">
        <v>90054</v>
      </c>
      <c r="EF2090" s="3" cm="1">
        <f t="array" ref="EF20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"#")*(_xlpm.x&lt;&gt;EE2090), _xlpm.x * 10 + _xlpm.d), 0), _xlfn.XLOOKUP(TRUE, ISNUMBER(_xlpm.b), _xlpm.b)))))</f>
        <v>120231</v>
      </c>
      <c r="EH2090">
        <v>120231</v>
      </c>
    </row>
    <row r="2091" spans="134:138">
      <c r="ED2091">
        <v>250071</v>
      </c>
      <c r="EE2091">
        <v>92054</v>
      </c>
      <c r="EF2091" s="3" cm="1">
        <f t="array" ref="EF20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"#")*(_xlpm.x&lt;&gt;EE2091), _xlpm.x * 10 + _xlpm.d), 0), _xlfn.XLOOKUP(TRUE, ISNUMBER(_xlpm.b), _xlpm.b)))))</f>
        <v>320231</v>
      </c>
      <c r="EH2091">
        <v>320231</v>
      </c>
    </row>
    <row r="2092" spans="134:138">
      <c r="ED2092">
        <v>240071</v>
      </c>
      <c r="EE2092">
        <v>93054</v>
      </c>
      <c r="EF2092" s="3" cm="1">
        <f t="array" ref="EF20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"#")*(_xlpm.x&lt;&gt;EE2092), _xlpm.x * 10 + _xlpm.d), 0), _xlfn.XLOOKUP(TRUE, ISNUMBER(_xlpm.b), _xlpm.b)))))</f>
        <v>0</v>
      </c>
      <c r="EH2092">
        <v>0</v>
      </c>
    </row>
    <row r="2093" spans="134:138">
      <c r="ED2093">
        <v>230071</v>
      </c>
      <c r="EE2093">
        <v>95054</v>
      </c>
      <c r="EF2093" s="3" cm="1">
        <f t="array" ref="EF20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"#")*(_xlpm.x&lt;&gt;EE2093), _xlpm.x * 10 + _xlpm.d), 0), _xlfn.XLOOKUP(TRUE, ISNUMBER(_xlpm.b), _xlpm.b)))))</f>
        <v>410341</v>
      </c>
      <c r="EH2093">
        <v>410341</v>
      </c>
    </row>
    <row r="2094" spans="134:138">
      <c r="ED2094">
        <v>220071</v>
      </c>
      <c r="EE2094">
        <v>96054</v>
      </c>
      <c r="EF2094" s="3" cm="1">
        <f t="array" ref="EF20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"#")*(_xlpm.x&lt;&gt;EE2094), _xlpm.x * 10 + _xlpm.d), 0), _xlfn.XLOOKUP(TRUE, ISNUMBER(_xlpm.b), _xlpm.b)))))</f>
        <v>0</v>
      </c>
      <c r="EH2094">
        <v>0</v>
      </c>
    </row>
    <row r="2095" spans="134:138">
      <c r="ED2095">
        <v>210071</v>
      </c>
      <c r="EE2095">
        <v>97054</v>
      </c>
      <c r="EF2095" s="3" cm="1">
        <f t="array" ref="EF20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"#")*(_xlpm.x&lt;&gt;EE2095), _xlpm.x * 10 + _xlpm.d), 0), _xlfn.XLOOKUP(TRUE, ISNUMBER(_xlpm.b), _xlpm.b)))))</f>
        <v>400654</v>
      </c>
      <c r="EH2095">
        <v>400654</v>
      </c>
    </row>
    <row r="2096" spans="134:138">
      <c r="ED2096">
        <v>210082</v>
      </c>
      <c r="EE2096">
        <v>98054</v>
      </c>
      <c r="EF2096" s="3" cm="1">
        <f t="array" ref="EF20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"#")*(_xlpm.x&lt;&gt;EE2096), _xlpm.x * 10 + _xlpm.d), 0), _xlfn.XLOOKUP(TRUE, ISNUMBER(_xlpm.b), _xlpm.b)))))</f>
        <v>0</v>
      </c>
      <c r="EH2096">
        <v>0</v>
      </c>
    </row>
    <row r="2097" spans="134:138">
      <c r="ED2097">
        <v>210092</v>
      </c>
      <c r="EE2097">
        <v>99054</v>
      </c>
      <c r="EF2097" s="3" cm="1">
        <f t="array" ref="EF20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"#")*(_xlpm.x&lt;&gt;EE2097), _xlpm.x * 10 + _xlpm.d), 0), _xlfn.XLOOKUP(TRUE, ISNUMBER(_xlpm.b), _xlpm.b)))))</f>
        <v>0</v>
      </c>
      <c r="EH2097">
        <v>0</v>
      </c>
    </row>
    <row r="2098" spans="134:138">
      <c r="ED2098">
        <v>210102</v>
      </c>
      <c r="EE2098">
        <v>100054</v>
      </c>
      <c r="EF2098" s="3" cm="1">
        <f t="array" ref="EF20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"#")*(_xlpm.x&lt;&gt;EE2098), _xlpm.x * 10 + _xlpm.d), 0), _xlfn.XLOOKUP(TRUE, ISNUMBER(_xlpm.b), _xlpm.b)))))</f>
        <v>0</v>
      </c>
      <c r="EH2098">
        <v>0</v>
      </c>
    </row>
    <row r="2099" spans="134:138">
      <c r="ED2099">
        <v>210112</v>
      </c>
      <c r="EE2099">
        <v>102054</v>
      </c>
      <c r="EF2099" s="3" cm="1">
        <f t="array" ref="EF20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"#")*(_xlpm.x&lt;&gt;EE2099), _xlpm.x * 10 + _xlpm.d), 0), _xlfn.XLOOKUP(TRUE, ISNUMBER(_xlpm.b), _xlpm.b)))))</f>
        <v>630161</v>
      </c>
      <c r="EH2099">
        <v>630161</v>
      </c>
    </row>
    <row r="2100" spans="134:138">
      <c r="ED2100">
        <v>210122</v>
      </c>
      <c r="EE2100">
        <v>104054</v>
      </c>
      <c r="EF2100" s="3" cm="1">
        <f t="array" ref="EF21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"#")*(_xlpm.x&lt;&gt;EE2100), _xlpm.x * 10 + _xlpm.d), 0), _xlfn.XLOOKUP(TRUE, ISNUMBER(_xlpm.b), _xlpm.b)))))</f>
        <v>1070681</v>
      </c>
      <c r="EH2100">
        <v>1070681</v>
      </c>
    </row>
    <row r="2101" spans="134:138">
      <c r="ED2101">
        <v>210132</v>
      </c>
      <c r="EE2101">
        <v>105054</v>
      </c>
      <c r="EF2101" s="3" cm="1">
        <f t="array" ref="EF21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"#")*(_xlpm.x&lt;&gt;EE2101), _xlpm.x * 10 + _xlpm.d), 0), _xlfn.XLOOKUP(TRUE, ISNUMBER(_xlpm.b), _xlpm.b)))))</f>
        <v>0</v>
      </c>
      <c r="EH2101">
        <v>0</v>
      </c>
    </row>
    <row r="2102" spans="134:138">
      <c r="ED2102">
        <v>210142</v>
      </c>
      <c r="EE2102">
        <v>107054</v>
      </c>
      <c r="EF2102" s="3" cm="1">
        <f t="array" ref="EF21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"#")*(_xlpm.x&lt;&gt;EE2102), _xlpm.x * 10 + _xlpm.d), 0), _xlfn.XLOOKUP(TRUE, ISNUMBER(_xlpm.b), _xlpm.b)))))</f>
        <v>650543</v>
      </c>
      <c r="EH2102">
        <v>650543</v>
      </c>
    </row>
    <row r="2103" spans="134:138">
      <c r="ED2103">
        <v>210152</v>
      </c>
      <c r="EE2103">
        <v>108054</v>
      </c>
      <c r="EF2103" s="3" cm="1">
        <f t="array" ref="EF21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"#")*(_xlpm.x&lt;&gt;EE2103), _xlpm.x * 10 + _xlpm.d), 0), _xlfn.XLOOKUP(TRUE, ISNUMBER(_xlpm.b), _xlpm.b)))))</f>
        <v>0</v>
      </c>
      <c r="EH2103">
        <v>0</v>
      </c>
    </row>
    <row r="2104" spans="134:138">
      <c r="ED2104">
        <v>210162</v>
      </c>
      <c r="EE2104">
        <v>109054</v>
      </c>
      <c r="EF2104" s="3" cm="1">
        <f t="array" ref="EF21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"#")*(_xlpm.x&lt;&gt;EE2104), _xlpm.x * 10 + _xlpm.d), 0), _xlfn.XLOOKUP(TRUE, ISNUMBER(_xlpm.b), _xlpm.b)))))</f>
        <v>0</v>
      </c>
      <c r="EH2104">
        <v>0</v>
      </c>
    </row>
    <row r="2105" spans="134:138">
      <c r="ED2105">
        <v>210172</v>
      </c>
      <c r="EE2105">
        <v>110054</v>
      </c>
      <c r="EF2105" s="3" cm="1">
        <f t="array" ref="EF21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"#")*(_xlpm.x&lt;&gt;EE2105), _xlpm.x * 10 + _xlpm.d), 0), _xlfn.XLOOKUP(TRUE, ISNUMBER(_xlpm.b), _xlpm.b)))))</f>
        <v>0</v>
      </c>
      <c r="EH2105">
        <v>0</v>
      </c>
    </row>
    <row r="2106" spans="134:138">
      <c r="ED2106">
        <v>210182</v>
      </c>
      <c r="EE2106">
        <v>111054</v>
      </c>
      <c r="EF2106" s="3" cm="1">
        <f t="array" ref="EF21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"#")*(_xlpm.x&lt;&gt;EE2106), _xlpm.x * 10 + _xlpm.d), 0), _xlfn.XLOOKUP(TRUE, ISNUMBER(_xlpm.b), _xlpm.b)))))</f>
        <v>0</v>
      </c>
      <c r="EH2106">
        <v>0</v>
      </c>
    </row>
    <row r="2107" spans="134:138">
      <c r="ED2107">
        <v>210192</v>
      </c>
      <c r="EE2107">
        <v>112054</v>
      </c>
      <c r="EF2107" s="3" cm="1">
        <f t="array" ref="EF21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"#")*(_xlpm.x&lt;&gt;EE2107), _xlpm.x * 10 + _xlpm.d), 0), _xlfn.XLOOKUP(TRUE, ISNUMBER(_xlpm.b), _xlpm.b)))))</f>
        <v>0</v>
      </c>
      <c r="EH2107">
        <v>0</v>
      </c>
    </row>
    <row r="2108" spans="134:138">
      <c r="ED2108">
        <v>210202</v>
      </c>
      <c r="EE2108">
        <v>113054</v>
      </c>
      <c r="EF2108" s="3" cm="1">
        <f t="array" ref="EF21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"#")*(_xlpm.x&lt;&gt;EE2108), _xlpm.x * 10 + _xlpm.d), 0), _xlfn.XLOOKUP(TRUE, ISNUMBER(_xlpm.b), _xlpm.b)))))</f>
        <v>0</v>
      </c>
      <c r="EH2108">
        <v>0</v>
      </c>
    </row>
    <row r="2109" spans="134:138">
      <c r="ED2109">
        <v>210212</v>
      </c>
      <c r="EE2109">
        <v>114054</v>
      </c>
      <c r="EF2109" s="3" cm="1">
        <f t="array" ref="EF21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"#")*(_xlpm.x&lt;&gt;EE2109), _xlpm.x * 10 + _xlpm.d), 0), _xlfn.XLOOKUP(TRUE, ISNUMBER(_xlpm.b), _xlpm.b)))))</f>
        <v>0</v>
      </c>
      <c r="EH2109">
        <v>0</v>
      </c>
    </row>
    <row r="2110" spans="134:138">
      <c r="ED2110">
        <v>210222</v>
      </c>
      <c r="EE2110">
        <v>115054</v>
      </c>
      <c r="EF2110" s="3" cm="1">
        <f t="array" ref="EF21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"#")*(_xlpm.x&lt;&gt;EE2110), _xlpm.x * 10 + _xlpm.d), 0), _xlfn.XLOOKUP(TRUE, ISNUMBER(_xlpm.b), _xlpm.b)))))</f>
        <v>0</v>
      </c>
      <c r="EH2110">
        <v>0</v>
      </c>
    </row>
    <row r="2111" spans="134:138">
      <c r="ED2111">
        <v>210232</v>
      </c>
      <c r="EE2111">
        <v>116054</v>
      </c>
      <c r="EF2111" s="3" cm="1">
        <f t="array" ref="EF21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"#")*(_xlpm.x&lt;&gt;EE2111), _xlpm.x * 10 + _xlpm.d), 0), _xlfn.XLOOKUP(TRUE, ISNUMBER(_xlpm.b), _xlpm.b)))))</f>
        <v>0</v>
      </c>
      <c r="EH2111">
        <v>0</v>
      </c>
    </row>
    <row r="2112" spans="134:138">
      <c r="ED2112">
        <v>210242</v>
      </c>
      <c r="EE2112">
        <v>117054</v>
      </c>
      <c r="EF2112" s="3" cm="1">
        <f t="array" ref="EF21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"#")*(_xlpm.x&lt;&gt;EE2112), _xlpm.x * 10 + _xlpm.d), 0), _xlfn.XLOOKUP(TRUE, ISNUMBER(_xlpm.b), _xlpm.b)))))</f>
        <v>0</v>
      </c>
      <c r="EH2112">
        <v>0</v>
      </c>
    </row>
    <row r="2113" spans="134:138">
      <c r="ED2113">
        <v>210252</v>
      </c>
      <c r="EE2113">
        <v>118054</v>
      </c>
      <c r="EF2113" s="3" cm="1">
        <f t="array" ref="EF21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"#")*(_xlpm.x&lt;&gt;EE2113), _xlpm.x * 10 + _xlpm.d), 0), _xlfn.XLOOKUP(TRUE, ISNUMBER(_xlpm.b), _xlpm.b)))))</f>
        <v>1000811</v>
      </c>
      <c r="EH2113">
        <v>1000811</v>
      </c>
    </row>
    <row r="2114" spans="134:138">
      <c r="ED2114">
        <v>210262</v>
      </c>
      <c r="EE2114">
        <v>119054</v>
      </c>
      <c r="EF2114" s="3" cm="1">
        <f t="array" ref="EF21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"#")*(_xlpm.x&lt;&gt;EE2114), _xlpm.x * 10 + _xlpm.d), 0), _xlfn.XLOOKUP(TRUE, ISNUMBER(_xlpm.b), _xlpm.b)))))</f>
        <v>0</v>
      </c>
      <c r="EH2114">
        <v>0</v>
      </c>
    </row>
    <row r="2115" spans="134:138">
      <c r="ED2115">
        <v>210272</v>
      </c>
      <c r="EE2115">
        <v>119053</v>
      </c>
      <c r="EF2115" s="3" cm="1">
        <f t="array" ref="EF21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"#")*(_xlpm.x&lt;&gt;EE2115), _xlpm.x * 10 + _xlpm.d), 0), _xlfn.XLOOKUP(TRUE, ISNUMBER(_xlpm.b), _xlpm.b)))))</f>
        <v>0</v>
      </c>
      <c r="EH2115">
        <v>0</v>
      </c>
    </row>
    <row r="2116" spans="134:138">
      <c r="ED2116">
        <v>210282</v>
      </c>
      <c r="EE2116">
        <v>119052</v>
      </c>
      <c r="EF2116" s="3" cm="1">
        <f t="array" ref="EF21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"#")*(_xlpm.x&lt;&gt;EE2116), _xlpm.x * 10 + _xlpm.d), 0), _xlfn.XLOOKUP(TRUE, ISNUMBER(_xlpm.b), _xlpm.b)))))</f>
        <v>400654</v>
      </c>
      <c r="EH2116">
        <v>400654</v>
      </c>
    </row>
    <row r="2117" spans="134:138">
      <c r="ED2117">
        <v>210292</v>
      </c>
      <c r="EE2117">
        <v>119051</v>
      </c>
      <c r="EF2117" s="3" cm="1">
        <f t="array" ref="EF21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"#")*(_xlpm.x&lt;&gt;EE2117), _xlpm.x * 10 + _xlpm.d), 0), _xlfn.XLOOKUP(TRUE, ISNUMBER(_xlpm.b), _xlpm.b)))))</f>
        <v>0</v>
      </c>
      <c r="EH2117">
        <v>0</v>
      </c>
    </row>
    <row r="2118" spans="134:138">
      <c r="ED2118">
        <v>210302</v>
      </c>
      <c r="EE2118">
        <v>119050</v>
      </c>
      <c r="EF2118" s="3" cm="1">
        <f t="array" ref="EF21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"#")*(_xlpm.x&lt;&gt;EE2118), _xlpm.x * 10 + _xlpm.d), 0), _xlfn.XLOOKUP(TRUE, ISNUMBER(_xlpm.b), _xlpm.b)))))</f>
        <v>0</v>
      </c>
      <c r="EH2118">
        <v>0</v>
      </c>
    </row>
    <row r="2119" spans="134:138">
      <c r="ED2119">
        <v>210312</v>
      </c>
      <c r="EE2119">
        <v>119049</v>
      </c>
      <c r="EF2119" s="3" cm="1">
        <f t="array" ref="EF21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"#")*(_xlpm.x&lt;&gt;EE2119), _xlpm.x * 10 + _xlpm.d), 0), _xlfn.XLOOKUP(TRUE, ISNUMBER(_xlpm.b), _xlpm.b)))))</f>
        <v>0</v>
      </c>
      <c r="EH2119">
        <v>0</v>
      </c>
    </row>
    <row r="2120" spans="134:138">
      <c r="ED2120">
        <v>210322</v>
      </c>
      <c r="EE2120">
        <v>119048</v>
      </c>
      <c r="EF2120" s="3" cm="1">
        <f t="array" ref="EF21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"#")*(_xlpm.x&lt;&gt;EE2120), _xlpm.x * 10 + _xlpm.d), 0), _xlfn.XLOOKUP(TRUE, ISNUMBER(_xlpm.b), _xlpm.b)))))</f>
        <v>760792</v>
      </c>
      <c r="EH2120">
        <v>760792</v>
      </c>
    </row>
    <row r="2121" spans="134:138">
      <c r="ED2121">
        <v>210332</v>
      </c>
      <c r="EE2121">
        <v>119047</v>
      </c>
      <c r="EF2121" s="3" cm="1">
        <f t="array" ref="EF21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"#")*(_xlpm.x&lt;&gt;EE2121), _xlpm.x * 10 + _xlpm.d), 0), _xlfn.XLOOKUP(TRUE, ISNUMBER(_xlpm.b), _xlpm.b)))))</f>
        <v>0</v>
      </c>
      <c r="EH2121">
        <v>0</v>
      </c>
    </row>
    <row r="2122" spans="134:138">
      <c r="ED2122">
        <v>210342</v>
      </c>
      <c r="EE2122">
        <v>119046</v>
      </c>
      <c r="EF2122" s="3" cm="1">
        <f t="array" ref="EF21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"#")*(_xlpm.x&lt;&gt;EE2122), _xlpm.x * 10 + _xlpm.d), 0), _xlfn.XLOOKUP(TRUE, ISNUMBER(_xlpm.b), _xlpm.b)))))</f>
        <v>0</v>
      </c>
      <c r="EH2122">
        <v>0</v>
      </c>
    </row>
    <row r="2123" spans="134:138">
      <c r="ED2123">
        <v>210352</v>
      </c>
      <c r="EE2123">
        <v>119045</v>
      </c>
      <c r="EF2123" s="3" cm="1">
        <f t="array" ref="EF21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"#")*(_xlpm.x&lt;&gt;EE2123), _xlpm.x * 10 + _xlpm.d), 0), _xlfn.XLOOKUP(TRUE, ISNUMBER(_xlpm.b), _xlpm.b)))))</f>
        <v>0</v>
      </c>
      <c r="EH2123">
        <v>0</v>
      </c>
    </row>
    <row r="2124" spans="134:138">
      <c r="ED2124">
        <v>210362</v>
      </c>
      <c r="EE2124">
        <v>119044</v>
      </c>
      <c r="EF2124" s="3" cm="1">
        <f t="array" ref="EF21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"#")*(_xlpm.x&lt;&gt;EE2124), _xlpm.x * 10 + _xlpm.d), 0), _xlfn.XLOOKUP(TRUE, ISNUMBER(_xlpm.b), _xlpm.b)))))</f>
        <v>0</v>
      </c>
      <c r="EH2124">
        <v>0</v>
      </c>
    </row>
    <row r="2125" spans="134:138">
      <c r="ED2125">
        <v>210372</v>
      </c>
      <c r="EE2125">
        <v>119043</v>
      </c>
      <c r="EF2125" s="3" cm="1">
        <f t="array" ref="EF21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"#")*(_xlpm.x&lt;&gt;EE2125), _xlpm.x * 10 + _xlpm.d), 0), _xlfn.XLOOKUP(TRUE, ISNUMBER(_xlpm.b), _xlpm.b)))))</f>
        <v>0</v>
      </c>
      <c r="EH2125">
        <v>0</v>
      </c>
    </row>
    <row r="2126" spans="134:138">
      <c r="ED2126">
        <v>210382</v>
      </c>
      <c r="EE2126">
        <v>119042</v>
      </c>
      <c r="EF2126" s="3" cm="1">
        <f t="array" ref="EF21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"#")*(_xlpm.x&lt;&gt;EE2126), _xlpm.x * 10 + _xlpm.d), 0), _xlfn.XLOOKUP(TRUE, ISNUMBER(_xlpm.b), _xlpm.b)))))</f>
        <v>0</v>
      </c>
      <c r="EH2126">
        <v>0</v>
      </c>
    </row>
    <row r="2127" spans="134:138">
      <c r="ED2127">
        <v>210392</v>
      </c>
      <c r="EE2127">
        <v>119041</v>
      </c>
      <c r="EF2127" s="3" cm="1">
        <f t="array" ref="EF21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"#")*(_xlpm.x&lt;&gt;EE2127), _xlpm.x * 10 + _xlpm.d), 0), _xlfn.XLOOKUP(TRUE, ISNUMBER(_xlpm.b), _xlpm.b)))))</f>
        <v>0</v>
      </c>
      <c r="EH2127">
        <v>0</v>
      </c>
    </row>
    <row r="2128" spans="134:138">
      <c r="ED2128">
        <v>210402</v>
      </c>
      <c r="EE2128">
        <v>119040</v>
      </c>
      <c r="EF2128" s="3" cm="1">
        <f t="array" ref="EF21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"#")*(_xlpm.x&lt;&gt;EE2128), _xlpm.x * 10 + _xlpm.d), 0), _xlfn.XLOOKUP(TRUE, ISNUMBER(_xlpm.b), _xlpm.b)))))</f>
        <v>1160432</v>
      </c>
      <c r="EH2128">
        <v>1160432</v>
      </c>
    </row>
    <row r="2129" spans="134:138">
      <c r="ED2129">
        <v>210412</v>
      </c>
      <c r="EE2129">
        <v>119039</v>
      </c>
      <c r="EF2129" s="3" cm="1">
        <f t="array" ref="EF21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"#")*(_xlpm.x&lt;&gt;EE2129), _xlpm.x * 10 + _xlpm.d), 0), _xlfn.XLOOKUP(TRUE, ISNUMBER(_xlpm.b), _xlpm.b)))))</f>
        <v>340071</v>
      </c>
      <c r="EH2129">
        <v>340071</v>
      </c>
    </row>
    <row r="2130" spans="134:138">
      <c r="ED2130">
        <v>210422</v>
      </c>
      <c r="EE2130">
        <v>119038</v>
      </c>
      <c r="EF2130" s="3" cm="1">
        <f t="array" ref="EF21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"#")*(_xlpm.x&lt;&gt;EE2130), _xlpm.x * 10 + _xlpm.d), 0), _xlfn.XLOOKUP(TRUE, ISNUMBER(_xlpm.b), _xlpm.b)))))</f>
        <v>0</v>
      </c>
      <c r="EH2130">
        <v>0</v>
      </c>
    </row>
    <row r="2131" spans="134:138">
      <c r="ED2131">
        <v>210432</v>
      </c>
      <c r="EE2131">
        <v>119037</v>
      </c>
      <c r="EF2131" s="3" cm="1">
        <f t="array" ref="EF21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"#")*(_xlpm.x&lt;&gt;EE2131), _xlpm.x * 10 + _xlpm.d), 0), _xlfn.XLOOKUP(TRUE, ISNUMBER(_xlpm.b), _xlpm.b)))))</f>
        <v>1150381</v>
      </c>
      <c r="EH2131">
        <v>1150381</v>
      </c>
    </row>
    <row r="2132" spans="134:138">
      <c r="ED2132">
        <v>210442</v>
      </c>
      <c r="EE2132">
        <v>119036</v>
      </c>
      <c r="EF2132" s="3" cm="1">
        <f t="array" ref="EF21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"#")*(_xlpm.x&lt;&gt;EE2132), _xlpm.x * 10 + _xlpm.d), 0), _xlfn.XLOOKUP(TRUE, ISNUMBER(_xlpm.b), _xlpm.b)))))</f>
        <v>710341</v>
      </c>
      <c r="EH2132">
        <v>710341</v>
      </c>
    </row>
    <row r="2133" spans="134:138">
      <c r="ED2133">
        <v>210452</v>
      </c>
      <c r="EE2133">
        <v>119035</v>
      </c>
      <c r="EF2133" s="3" cm="1">
        <f t="array" ref="EF21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"#")*(_xlpm.x&lt;&gt;EE2133), _xlpm.x * 10 + _xlpm.d), 0), _xlfn.XLOOKUP(TRUE, ISNUMBER(_xlpm.b), _xlpm.b)))))</f>
        <v>0</v>
      </c>
      <c r="EH2133">
        <v>0</v>
      </c>
    </row>
    <row r="2134" spans="134:138">
      <c r="ED2134">
        <v>210462</v>
      </c>
      <c r="EE2134">
        <v>119034</v>
      </c>
      <c r="EF2134" s="3" cm="1">
        <f t="array" ref="EF21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"#")*(_xlpm.x&lt;&gt;EE2134), _xlpm.x * 10 + _xlpm.d), 0), _xlfn.XLOOKUP(TRUE, ISNUMBER(_xlpm.b), _xlpm.b)))))</f>
        <v>0</v>
      </c>
      <c r="EH2134">
        <v>0</v>
      </c>
    </row>
    <row r="2135" spans="134:138">
      <c r="ED2135">
        <v>210472</v>
      </c>
      <c r="EE2135">
        <v>119033</v>
      </c>
      <c r="EF2135" s="3" cm="1">
        <f t="array" ref="EF21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"#")*(_xlpm.x&lt;&gt;EE2135), _xlpm.x * 10 + _xlpm.d), 0), _xlfn.XLOOKUP(TRUE, ISNUMBER(_xlpm.b), _xlpm.b)))))</f>
        <v>0</v>
      </c>
      <c r="EH2135">
        <v>0</v>
      </c>
    </row>
    <row r="2136" spans="134:138">
      <c r="ED2136">
        <v>210482</v>
      </c>
      <c r="EE2136">
        <v>119032</v>
      </c>
      <c r="EF2136" s="3" cm="1">
        <f t="array" ref="EF21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"#")*(_xlpm.x&lt;&gt;EE2136), _xlpm.x * 10 + _xlpm.d), 0), _xlfn.XLOOKUP(TRUE, ISNUMBER(_xlpm.b), _xlpm.b)))))</f>
        <v>0</v>
      </c>
      <c r="EH2136">
        <v>0</v>
      </c>
    </row>
    <row r="2137" spans="134:138">
      <c r="ED2137">
        <v>210492</v>
      </c>
      <c r="EE2137">
        <v>119031</v>
      </c>
      <c r="EF2137" s="3" cm="1">
        <f t="array" ref="EF21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"#")*(_xlpm.x&lt;&gt;EE2137), _xlpm.x * 10 + _xlpm.d), 0), _xlfn.XLOOKUP(TRUE, ISNUMBER(_xlpm.b), _xlpm.b)))))</f>
        <v>0</v>
      </c>
      <c r="EH2137">
        <v>0</v>
      </c>
    </row>
    <row r="2138" spans="134:138">
      <c r="ED2138">
        <v>210502</v>
      </c>
      <c r="EE2138">
        <v>119030</v>
      </c>
      <c r="EF2138" s="3" cm="1">
        <f t="array" ref="EF21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"#")*(_xlpm.x&lt;&gt;EE2138), _xlpm.x * 10 + _xlpm.d), 0), _xlfn.XLOOKUP(TRUE, ISNUMBER(_xlpm.b), _xlpm.b)))))</f>
        <v>0</v>
      </c>
      <c r="EH2138">
        <v>0</v>
      </c>
    </row>
    <row r="2139" spans="134:138">
      <c r="ED2139">
        <v>210512</v>
      </c>
      <c r="EE2139">
        <v>119029</v>
      </c>
      <c r="EF2139" s="3" cm="1">
        <f t="array" ref="EF21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"#")*(_xlpm.x&lt;&gt;EE2139), _xlpm.x * 10 + _xlpm.d), 0), _xlfn.XLOOKUP(TRUE, ISNUMBER(_xlpm.b), _xlpm.b)))))</f>
        <v>0</v>
      </c>
      <c r="EH2139">
        <v>0</v>
      </c>
    </row>
    <row r="2140" spans="134:138">
      <c r="ED2140">
        <v>210522</v>
      </c>
      <c r="EE2140">
        <v>119028</v>
      </c>
      <c r="EF2140" s="3" cm="1">
        <f t="array" ref="EF21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"#")*(_xlpm.x&lt;&gt;EE2140), _xlpm.x * 10 + _xlpm.d), 0), _xlfn.XLOOKUP(TRUE, ISNUMBER(_xlpm.b), _xlpm.b)))))</f>
        <v>0</v>
      </c>
      <c r="EH2140">
        <v>0</v>
      </c>
    </row>
    <row r="2141" spans="134:138">
      <c r="ED2141">
        <v>210532</v>
      </c>
      <c r="EE2141">
        <v>119027</v>
      </c>
      <c r="EF2141" s="3" cm="1">
        <f t="array" ref="EF21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"#")*(_xlpm.x&lt;&gt;EE2141), _xlpm.x * 10 + _xlpm.d), 0), _xlfn.XLOOKUP(TRUE, ISNUMBER(_xlpm.b), _xlpm.b)))))</f>
        <v>0</v>
      </c>
      <c r="EH2141">
        <v>0</v>
      </c>
    </row>
    <row r="2142" spans="134:138">
      <c r="ED2142">
        <v>210542</v>
      </c>
      <c r="EE2142">
        <v>119026</v>
      </c>
      <c r="EF2142" s="3" cm="1">
        <f t="array" ref="EF21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"#")*(_xlpm.x&lt;&gt;EE2142), _xlpm.x * 10 + _xlpm.d), 0), _xlfn.XLOOKUP(TRUE, ISNUMBER(_xlpm.b), _xlpm.b)))))</f>
        <v>0</v>
      </c>
      <c r="EH2142">
        <v>0</v>
      </c>
    </row>
    <row r="2143" spans="134:138">
      <c r="ED2143">
        <v>220543</v>
      </c>
      <c r="EE2143">
        <v>119025</v>
      </c>
      <c r="EF2143" s="3" cm="1">
        <f t="array" ref="EF21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"#")*(_xlpm.x&lt;&gt;EE2143), _xlpm.x * 10 + _xlpm.d), 0), _xlfn.XLOOKUP(TRUE, ISNUMBER(_xlpm.b), _xlpm.b)))))</f>
        <v>0</v>
      </c>
      <c r="EH2143">
        <v>0</v>
      </c>
    </row>
    <row r="2144" spans="134:138">
      <c r="ED2144">
        <v>230543</v>
      </c>
      <c r="EE2144">
        <v>119024</v>
      </c>
      <c r="EF2144" s="3" cm="1">
        <f t="array" ref="EF21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"#")*(_xlpm.x&lt;&gt;EE2144), _xlpm.x * 10 + _xlpm.d), 0), _xlfn.XLOOKUP(TRUE, ISNUMBER(_xlpm.b), _xlpm.b)))))</f>
        <v>730543</v>
      </c>
      <c r="EH2144">
        <v>730543</v>
      </c>
    </row>
    <row r="2145" spans="134:138">
      <c r="ED2145">
        <v>240543</v>
      </c>
      <c r="EE2145">
        <v>119023</v>
      </c>
      <c r="EF2145" s="3" cm="1">
        <f t="array" ref="EF21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"#")*(_xlpm.x&lt;&gt;EE2145), _xlpm.x * 10 + _xlpm.d), 0), _xlfn.XLOOKUP(TRUE, ISNUMBER(_xlpm.b), _xlpm.b)))))</f>
        <v>0</v>
      </c>
      <c r="EH2145">
        <v>0</v>
      </c>
    </row>
    <row r="2146" spans="134:138">
      <c r="ED2146">
        <v>250543</v>
      </c>
      <c r="EE2146">
        <v>119022</v>
      </c>
      <c r="EF2146" s="3" cm="1">
        <f t="array" ref="EF21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"#")*(_xlpm.x&lt;&gt;EE2146), _xlpm.x * 10 + _xlpm.d), 0), _xlfn.XLOOKUP(TRUE, ISNUMBER(_xlpm.b), _xlpm.b)))))</f>
        <v>0</v>
      </c>
      <c r="EH2146">
        <v>0</v>
      </c>
    </row>
    <row r="2147" spans="134:138">
      <c r="ED2147">
        <v>260543</v>
      </c>
      <c r="EE2147">
        <v>119021</v>
      </c>
      <c r="EF2147" s="3" cm="1">
        <f t="array" ref="EF21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"#")*(_xlpm.x&lt;&gt;EE2147), _xlpm.x * 10 + _xlpm.d), 0), _xlfn.XLOOKUP(TRUE, ISNUMBER(_xlpm.b), _xlpm.b)))))</f>
        <v>0</v>
      </c>
      <c r="EH2147">
        <v>0</v>
      </c>
    </row>
    <row r="2148" spans="134:138">
      <c r="ED2148">
        <v>270543</v>
      </c>
      <c r="EE2148">
        <v>119020</v>
      </c>
      <c r="EF2148" s="3" cm="1">
        <f t="array" ref="EF21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"#")*(_xlpm.x&lt;&gt;EE2148), _xlpm.x * 10 + _xlpm.d), 0), _xlfn.XLOOKUP(TRUE, ISNUMBER(_xlpm.b), _xlpm.b)))))</f>
        <v>0</v>
      </c>
      <c r="EH2148">
        <v>0</v>
      </c>
    </row>
    <row r="2149" spans="134:138">
      <c r="ED2149">
        <v>280543</v>
      </c>
      <c r="EE2149">
        <v>119019</v>
      </c>
      <c r="EF2149" s="3" cm="1">
        <f t="array" ref="EF21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"#")*(_xlpm.x&lt;&gt;EE2149), _xlpm.x * 10 + _xlpm.d), 0), _xlfn.XLOOKUP(TRUE, ISNUMBER(_xlpm.b), _xlpm.b)))))</f>
        <v>0</v>
      </c>
      <c r="EH2149">
        <v>0</v>
      </c>
    </row>
    <row r="2150" spans="134:138">
      <c r="ED2150">
        <v>290543</v>
      </c>
      <c r="EE2150">
        <v>119018</v>
      </c>
      <c r="EF2150" s="3" cm="1">
        <f t="array" ref="EF21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"#")*(_xlpm.x&lt;&gt;EE2150), _xlpm.x * 10 + _xlpm.d), 0), _xlfn.XLOOKUP(TRUE, ISNUMBER(_xlpm.b), _xlpm.b)))))</f>
        <v>0</v>
      </c>
      <c r="EH2150">
        <v>0</v>
      </c>
    </row>
    <row r="2151" spans="134:138">
      <c r="ED2151">
        <v>300543</v>
      </c>
      <c r="EE2151">
        <v>119017</v>
      </c>
      <c r="EF2151" s="3" cm="1">
        <f t="array" ref="EF21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"#")*(_xlpm.x&lt;&gt;EE2151), _xlpm.x * 10 + _xlpm.d), 0), _xlfn.XLOOKUP(TRUE, ISNUMBER(_xlpm.b), _xlpm.b)))))</f>
        <v>0</v>
      </c>
      <c r="EH2151">
        <v>0</v>
      </c>
    </row>
    <row r="2152" spans="134:138">
      <c r="ED2152">
        <v>310543</v>
      </c>
      <c r="EE2152">
        <v>119016</v>
      </c>
      <c r="EF2152" s="3" cm="1">
        <f t="array" ref="EF21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"#")*(_xlpm.x&lt;&gt;EE2152), _xlpm.x * 10 + _xlpm.d), 0), _xlfn.XLOOKUP(TRUE, ISNUMBER(_xlpm.b), _xlpm.b)))))</f>
        <v>1220173</v>
      </c>
      <c r="EH2152">
        <v>1220173</v>
      </c>
    </row>
    <row r="2153" spans="134:138">
      <c r="ED2153">
        <v>320543</v>
      </c>
      <c r="EE2153">
        <v>119015</v>
      </c>
      <c r="EF2153" s="3" cm="1">
        <f t="array" ref="EF21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"#")*(_xlpm.x&lt;&gt;EE2153), _xlpm.x * 10 + _xlpm.d), 0), _xlfn.XLOOKUP(TRUE, ISNUMBER(_xlpm.b), _xlpm.b)))))</f>
        <v>0</v>
      </c>
      <c r="EH2153">
        <v>0</v>
      </c>
    </row>
    <row r="2154" spans="134:138">
      <c r="ED2154">
        <v>330543</v>
      </c>
      <c r="EE2154">
        <v>119014</v>
      </c>
      <c r="EF2154" s="3" cm="1">
        <f t="array" ref="EF21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"#")*(_xlpm.x&lt;&gt;EE2154), _xlpm.x * 10 + _xlpm.d), 0), _xlfn.XLOOKUP(TRUE, ISNUMBER(_xlpm.b), _xlpm.b)))))</f>
        <v>0</v>
      </c>
      <c r="EH2154">
        <v>0</v>
      </c>
    </row>
    <row r="2155" spans="134:138">
      <c r="ED2155">
        <v>340543</v>
      </c>
      <c r="EE2155">
        <v>119013</v>
      </c>
      <c r="EF2155" s="3" cm="1">
        <f t="array" ref="EF21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"#")*(_xlpm.x&lt;&gt;EE2155), _xlpm.x * 10 + _xlpm.d), 0), _xlfn.XLOOKUP(TRUE, ISNUMBER(_xlpm.b), _xlpm.b)))))</f>
        <v>0</v>
      </c>
      <c r="EH2155">
        <v>0</v>
      </c>
    </row>
    <row r="2156" spans="134:138">
      <c r="ED2156">
        <v>350543</v>
      </c>
      <c r="EE2156">
        <v>119012</v>
      </c>
      <c r="EF2156" s="3" cm="1">
        <f t="array" ref="EF21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"#")*(_xlpm.x&lt;&gt;EE2156), _xlpm.x * 10 + _xlpm.d), 0), _xlfn.XLOOKUP(TRUE, ISNUMBER(_xlpm.b), _xlpm.b)))))</f>
        <v>0</v>
      </c>
      <c r="EH2156">
        <v>0</v>
      </c>
    </row>
    <row r="2157" spans="134:138">
      <c r="ED2157">
        <v>360543</v>
      </c>
      <c r="EE2157">
        <v>119011</v>
      </c>
      <c r="EF2157" s="3" cm="1">
        <f t="array" ref="EF21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"#")*(_xlpm.x&lt;&gt;EE2157), _xlpm.x * 10 + _xlpm.d), 0), _xlfn.XLOOKUP(TRUE, ISNUMBER(_xlpm.b), _xlpm.b)))))</f>
        <v>0</v>
      </c>
      <c r="EH2157">
        <v>0</v>
      </c>
    </row>
    <row r="2158" spans="134:138">
      <c r="ED2158">
        <v>370543</v>
      </c>
      <c r="EE2158">
        <v>118011</v>
      </c>
      <c r="EF2158" s="3" cm="1">
        <f t="array" ref="EF21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"#")*(_xlpm.x&lt;&gt;EE2158), _xlpm.x * 10 + _xlpm.d), 0), _xlfn.XLOOKUP(TRUE, ISNUMBER(_xlpm.b), _xlpm.b)))))</f>
        <v>0</v>
      </c>
      <c r="EH2158">
        <v>0</v>
      </c>
    </row>
    <row r="2159" spans="134:138">
      <c r="ED2159">
        <v>380543</v>
      </c>
      <c r="EE2159">
        <v>117011</v>
      </c>
      <c r="EF2159" s="3" cm="1">
        <f t="array" ref="EF21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"#")*(_xlpm.x&lt;&gt;EE2159), _xlpm.x * 10 + _xlpm.d), 0), _xlfn.XLOOKUP(TRUE, ISNUMBER(_xlpm.b), _xlpm.b)))))</f>
        <v>1260171</v>
      </c>
      <c r="EH2159">
        <v>1260171</v>
      </c>
    </row>
    <row r="2160" spans="134:138">
      <c r="ED2160">
        <v>390543</v>
      </c>
      <c r="EE2160">
        <v>116011</v>
      </c>
      <c r="EF2160" s="3" cm="1">
        <f t="array" ref="EF21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"#")*(_xlpm.x&lt;&gt;EE2160), _xlpm.x * 10 + _xlpm.d), 0), _xlfn.XLOOKUP(TRUE, ISNUMBER(_xlpm.b), _xlpm.b)))))</f>
        <v>0</v>
      </c>
      <c r="EH2160">
        <v>0</v>
      </c>
    </row>
    <row r="2161" spans="134:138">
      <c r="ED2161">
        <v>400543</v>
      </c>
      <c r="EE2161">
        <v>115011</v>
      </c>
      <c r="EF2161" s="3" cm="1">
        <f t="array" ref="EF21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"#")*(_xlpm.x&lt;&gt;EE2161), _xlpm.x * 10 + _xlpm.d), 0), _xlfn.XLOOKUP(TRUE, ISNUMBER(_xlpm.b), _xlpm.b)))))</f>
        <v>0</v>
      </c>
      <c r="EH2161">
        <v>0</v>
      </c>
    </row>
    <row r="2162" spans="134:138">
      <c r="ED2162">
        <v>410543</v>
      </c>
      <c r="EE2162">
        <v>114011</v>
      </c>
      <c r="EF2162" s="3" cm="1">
        <f t="array" ref="EF21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"#")*(_xlpm.x&lt;&gt;EE2162), _xlpm.x * 10 + _xlpm.d), 0), _xlfn.XLOOKUP(TRUE, ISNUMBER(_xlpm.b), _xlpm.b)))))</f>
        <v>0</v>
      </c>
      <c r="EH2162">
        <v>0</v>
      </c>
    </row>
    <row r="2163" spans="134:138">
      <c r="ED2163">
        <v>420543</v>
      </c>
      <c r="EE2163">
        <v>113011</v>
      </c>
      <c r="EF2163" s="3" cm="1">
        <f t="array" ref="EF21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"#")*(_xlpm.x&lt;&gt;EE2163), _xlpm.x * 10 + _xlpm.d), 0), _xlfn.XLOOKUP(TRUE, ISNUMBER(_xlpm.b), _xlpm.b)))))</f>
        <v>0</v>
      </c>
      <c r="EH2163">
        <v>0</v>
      </c>
    </row>
    <row r="2164" spans="134:138">
      <c r="ED2164">
        <v>430543</v>
      </c>
      <c r="EE2164">
        <v>112011</v>
      </c>
      <c r="EF2164" s="3" cm="1">
        <f t="array" ref="EF21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"#")*(_xlpm.x&lt;&gt;EE2164), _xlpm.x * 10 + _xlpm.d), 0), _xlfn.XLOOKUP(TRUE, ISNUMBER(_xlpm.b), _xlpm.b)))))</f>
        <v>0</v>
      </c>
      <c r="EH2164">
        <v>0</v>
      </c>
    </row>
    <row r="2165" spans="134:138">
      <c r="ED2165">
        <v>440543</v>
      </c>
      <c r="EE2165">
        <v>111011</v>
      </c>
      <c r="EF2165" s="3" cm="1">
        <f t="array" ref="EF21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"#")*(_xlpm.x&lt;&gt;EE2165), _xlpm.x * 10 + _xlpm.d), 0), _xlfn.XLOOKUP(TRUE, ISNUMBER(_xlpm.b), _xlpm.b)))))</f>
        <v>0</v>
      </c>
      <c r="EH2165">
        <v>0</v>
      </c>
    </row>
    <row r="2166" spans="134:138">
      <c r="ED2166">
        <v>450543</v>
      </c>
      <c r="EE2166">
        <v>110011</v>
      </c>
      <c r="EF2166" s="3" cm="1">
        <f t="array" ref="EF21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"#")*(_xlpm.x&lt;&gt;EE2166), _xlpm.x * 10 + _xlpm.d), 0), _xlfn.XLOOKUP(TRUE, ISNUMBER(_xlpm.b), _xlpm.b)))))</f>
        <v>0</v>
      </c>
      <c r="EH2166">
        <v>0</v>
      </c>
    </row>
    <row r="2167" spans="134:138">
      <c r="ED2167">
        <v>460543</v>
      </c>
      <c r="EE2167">
        <v>109011</v>
      </c>
      <c r="EF2167" s="3" cm="1">
        <f t="array" ref="EF21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"#")*(_xlpm.x&lt;&gt;EE2167), _xlpm.x * 10 + _xlpm.d), 0), _xlfn.XLOOKUP(TRUE, ISNUMBER(_xlpm.b), _xlpm.b)))))</f>
        <v>0</v>
      </c>
      <c r="EH2167">
        <v>0</v>
      </c>
    </row>
    <row r="2168" spans="134:138">
      <c r="ED2168">
        <v>470543</v>
      </c>
      <c r="EE2168">
        <v>108011</v>
      </c>
      <c r="EF2168" s="3" cm="1">
        <f t="array" ref="EF21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"#")*(_xlpm.x&lt;&gt;EE2168), _xlpm.x * 10 + _xlpm.d), 0), _xlfn.XLOOKUP(TRUE, ISNUMBER(_xlpm.b), _xlpm.b)))))</f>
        <v>0</v>
      </c>
      <c r="EH2168">
        <v>0</v>
      </c>
    </row>
    <row r="2169" spans="134:138">
      <c r="ED2169">
        <v>480543</v>
      </c>
      <c r="EE2169">
        <v>107011</v>
      </c>
      <c r="EF2169" s="3" cm="1">
        <f t="array" ref="EF21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"#")*(_xlpm.x&lt;&gt;EE2169), _xlpm.x * 10 + _xlpm.d), 0), _xlfn.XLOOKUP(TRUE, ISNUMBER(_xlpm.b), _xlpm.b)))))</f>
        <v>0</v>
      </c>
      <c r="EH2169">
        <v>0</v>
      </c>
    </row>
    <row r="2170" spans="134:138">
      <c r="ED2170">
        <v>490543</v>
      </c>
      <c r="EE2170">
        <v>106011</v>
      </c>
      <c r="EF2170" s="3" cm="1">
        <f t="array" ref="EF21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"#")*(_xlpm.x&lt;&gt;EE2170), _xlpm.x * 10 + _xlpm.d), 0), _xlfn.XLOOKUP(TRUE, ISNUMBER(_xlpm.b), _xlpm.b)))))</f>
        <v>0</v>
      </c>
      <c r="EH2170">
        <v>0</v>
      </c>
    </row>
    <row r="2171" spans="134:138">
      <c r="ED2171">
        <v>500543</v>
      </c>
      <c r="EE2171">
        <v>105011</v>
      </c>
      <c r="EF2171" s="3" cm="1">
        <f t="array" ref="EF21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"#")*(_xlpm.x&lt;&gt;EE2171), _xlpm.x * 10 + _xlpm.d), 0), _xlfn.XLOOKUP(TRUE, ISNUMBER(_xlpm.b), _xlpm.b)))))</f>
        <v>0</v>
      </c>
      <c r="EH2171">
        <v>0</v>
      </c>
    </row>
    <row r="2172" spans="134:138">
      <c r="ED2172">
        <v>510543</v>
      </c>
      <c r="EE2172">
        <v>104011</v>
      </c>
      <c r="EF2172" s="3" cm="1">
        <f t="array" ref="EF21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"#")*(_xlpm.x&lt;&gt;EE2172), _xlpm.x * 10 + _xlpm.d), 0), _xlfn.XLOOKUP(TRUE, ISNUMBER(_xlpm.b), _xlpm.b)))))</f>
        <v>0</v>
      </c>
      <c r="EH2172">
        <v>0</v>
      </c>
    </row>
    <row r="2173" spans="134:138">
      <c r="ED2173">
        <v>520543</v>
      </c>
      <c r="EE2173">
        <v>103011</v>
      </c>
      <c r="EF2173" s="3" cm="1">
        <f t="array" ref="EF21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"#")*(_xlpm.x&lt;&gt;EE2173), _xlpm.x * 10 + _xlpm.d), 0), _xlfn.XLOOKUP(TRUE, ISNUMBER(_xlpm.b), _xlpm.b)))))</f>
        <v>0</v>
      </c>
      <c r="EH2173">
        <v>0</v>
      </c>
    </row>
    <row r="2174" spans="134:138">
      <c r="ED2174">
        <v>530543</v>
      </c>
      <c r="EE2174">
        <v>102011</v>
      </c>
      <c r="EF2174" s="3" cm="1">
        <f t="array" ref="EF21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"#")*(_xlpm.x&lt;&gt;EE2174), _xlpm.x * 10 + _xlpm.d), 0), _xlfn.XLOOKUP(TRUE, ISNUMBER(_xlpm.b), _xlpm.b)))))</f>
        <v>0</v>
      </c>
      <c r="EH2174">
        <v>0</v>
      </c>
    </row>
    <row r="2175" spans="134:138">
      <c r="ED2175">
        <v>540543</v>
      </c>
      <c r="EE2175">
        <v>101011</v>
      </c>
      <c r="EF2175" s="3" cm="1">
        <f t="array" ref="EF21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"#")*(_xlpm.x&lt;&gt;EE2175), _xlpm.x * 10 + _xlpm.d), 0), _xlfn.XLOOKUP(TRUE, ISNUMBER(_xlpm.b), _xlpm.b)))))</f>
        <v>0</v>
      </c>
      <c r="EH2175">
        <v>0</v>
      </c>
    </row>
    <row r="2176" spans="134:138">
      <c r="ED2176">
        <v>550543</v>
      </c>
      <c r="EE2176">
        <v>100011</v>
      </c>
      <c r="EF2176" s="3" cm="1">
        <f t="array" ref="EF21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"#")*(_xlpm.x&lt;&gt;EE2176), _xlpm.x * 10 + _xlpm.d), 0), _xlfn.XLOOKUP(TRUE, ISNUMBER(_xlpm.b), _xlpm.b)))))</f>
        <v>0</v>
      </c>
      <c r="EH2176">
        <v>0</v>
      </c>
    </row>
    <row r="2177" spans="134:138">
      <c r="ED2177">
        <v>560543</v>
      </c>
      <c r="EE2177">
        <v>99011</v>
      </c>
      <c r="EF2177" s="3" cm="1">
        <f t="array" ref="EF21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"#")*(_xlpm.x&lt;&gt;EE2177), _xlpm.x * 10 + _xlpm.d), 0), _xlfn.XLOOKUP(TRUE, ISNUMBER(_xlpm.b), _xlpm.b)))))</f>
        <v>0</v>
      </c>
      <c r="EH2177">
        <v>0</v>
      </c>
    </row>
    <row r="2178" spans="134:138">
      <c r="ED2178">
        <v>570543</v>
      </c>
      <c r="EE2178">
        <v>98011</v>
      </c>
      <c r="EF2178" s="3" cm="1">
        <f t="array" ref="EF21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"#")*(_xlpm.x&lt;&gt;EE2178), _xlpm.x * 10 + _xlpm.d), 0), _xlfn.XLOOKUP(TRUE, ISNUMBER(_xlpm.b), _xlpm.b)))))</f>
        <v>0</v>
      </c>
      <c r="EH2178">
        <v>0</v>
      </c>
    </row>
    <row r="2179" spans="134:138">
      <c r="ED2179">
        <v>580543</v>
      </c>
      <c r="EE2179">
        <v>98012</v>
      </c>
      <c r="EF2179" s="3" cm="1">
        <f t="array" ref="EF21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"#")*(_xlpm.x&lt;&gt;EE2179), _xlpm.x * 10 + _xlpm.d), 0), _xlfn.XLOOKUP(TRUE, ISNUMBER(_xlpm.b), _xlpm.b)))))</f>
        <v>0</v>
      </c>
      <c r="EH2179">
        <v>0</v>
      </c>
    </row>
    <row r="2180" spans="134:138">
      <c r="ED2180">
        <v>590543</v>
      </c>
      <c r="EE2180">
        <v>98013</v>
      </c>
      <c r="EF2180" s="3" cm="1">
        <f t="array" ref="EF21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"#")*(_xlpm.x&lt;&gt;EE2180), _xlpm.x * 10 + _xlpm.d), 0), _xlfn.XLOOKUP(TRUE, ISNUMBER(_xlpm.b), _xlpm.b)))))</f>
        <v>0</v>
      </c>
      <c r="EH2180">
        <v>0</v>
      </c>
    </row>
    <row r="2181" spans="134:138">
      <c r="ED2181">
        <v>600543</v>
      </c>
      <c r="EE2181">
        <v>98014</v>
      </c>
      <c r="EF2181" s="3" cm="1">
        <f t="array" ref="EF21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"#")*(_xlpm.x&lt;&gt;EE2181), _xlpm.x * 10 + _xlpm.d), 0), _xlfn.XLOOKUP(TRUE, ISNUMBER(_xlpm.b), _xlpm.b)))))</f>
        <v>0</v>
      </c>
      <c r="EH2181">
        <v>0</v>
      </c>
    </row>
    <row r="2182" spans="134:138">
      <c r="ED2182">
        <v>610543</v>
      </c>
      <c r="EE2182">
        <v>98015</v>
      </c>
      <c r="EF2182" s="3" cm="1">
        <f t="array" ref="EF21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"#")*(_xlpm.x&lt;&gt;EE2182), _xlpm.x * 10 + _xlpm.d), 0), _xlfn.XLOOKUP(TRUE, ISNUMBER(_xlpm.b), _xlpm.b)))))</f>
        <v>0</v>
      </c>
      <c r="EH2182">
        <v>0</v>
      </c>
    </row>
    <row r="2183" spans="134:138">
      <c r="ED2183">
        <v>620543</v>
      </c>
      <c r="EE2183">
        <v>98016</v>
      </c>
      <c r="EF2183" s="3" cm="1">
        <f t="array" ref="EF21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"#")*(_xlpm.x&lt;&gt;EE2183), _xlpm.x * 10 + _xlpm.d), 0), _xlfn.XLOOKUP(TRUE, ISNUMBER(_xlpm.b), _xlpm.b)))))</f>
        <v>0</v>
      </c>
      <c r="EH2183">
        <v>0</v>
      </c>
    </row>
    <row r="2184" spans="134:138">
      <c r="ED2184">
        <v>630543</v>
      </c>
      <c r="EE2184">
        <v>98017</v>
      </c>
      <c r="EF2184" s="3" cm="1">
        <f t="array" ref="EF21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"#")*(_xlpm.x&lt;&gt;EE2184), _xlpm.x * 10 + _xlpm.d), 0), _xlfn.XLOOKUP(TRUE, ISNUMBER(_xlpm.b), _xlpm.b)))))</f>
        <v>0</v>
      </c>
      <c r="EH2184">
        <v>0</v>
      </c>
    </row>
    <row r="2185" spans="134:138">
      <c r="ED2185">
        <v>640543</v>
      </c>
      <c r="EE2185">
        <v>98018</v>
      </c>
      <c r="EF2185" s="3" cm="1">
        <f t="array" ref="EF21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"#")*(_xlpm.x&lt;&gt;EE2185), _xlpm.x * 10 + _xlpm.d), 0), _xlfn.XLOOKUP(TRUE, ISNUMBER(_xlpm.b), _xlpm.b)))))</f>
        <v>0</v>
      </c>
      <c r="EH2185">
        <v>0</v>
      </c>
    </row>
    <row r="2186" spans="134:138">
      <c r="ED2186">
        <v>650543</v>
      </c>
      <c r="EE2186">
        <v>98019</v>
      </c>
      <c r="EF2186" s="3" cm="1">
        <f t="array" ref="EF21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"#")*(_xlpm.x&lt;&gt;EE2186), _xlpm.x * 10 + _xlpm.d), 0), _xlfn.XLOOKUP(TRUE, ISNUMBER(_xlpm.b), _xlpm.b)))))</f>
        <v>0</v>
      </c>
      <c r="EH2186">
        <v>0</v>
      </c>
    </row>
    <row r="2187" spans="134:138">
      <c r="ED2187">
        <v>660543</v>
      </c>
      <c r="EE2187">
        <v>98020</v>
      </c>
      <c r="EF2187" s="3" cm="1">
        <f t="array" ref="EF21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"#")*(_xlpm.x&lt;&gt;EE2187), _xlpm.x * 10 + _xlpm.d), 0), _xlfn.XLOOKUP(TRUE, ISNUMBER(_xlpm.b), _xlpm.b)))))</f>
        <v>0</v>
      </c>
      <c r="EH2187">
        <v>0</v>
      </c>
    </row>
    <row r="2188" spans="134:138">
      <c r="ED2188">
        <v>670543</v>
      </c>
      <c r="EE2188">
        <v>98021</v>
      </c>
      <c r="EF2188" s="3" cm="1">
        <f t="array" ref="EF21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"#")*(_xlpm.x&lt;&gt;EE2188), _xlpm.x * 10 + _xlpm.d), 0), _xlfn.XLOOKUP(TRUE, ISNUMBER(_xlpm.b), _xlpm.b)))))</f>
        <v>0</v>
      </c>
      <c r="EH2188">
        <v>0</v>
      </c>
    </row>
    <row r="2189" spans="134:138">
      <c r="ED2189">
        <v>680543</v>
      </c>
      <c r="EE2189">
        <v>98022</v>
      </c>
      <c r="EF2189" s="3" cm="1">
        <f t="array" ref="EF21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"#")*(_xlpm.x&lt;&gt;EE2189), _xlpm.x * 10 + _xlpm.d), 0), _xlfn.XLOOKUP(TRUE, ISNUMBER(_xlpm.b), _xlpm.b)))))</f>
        <v>0</v>
      </c>
      <c r="EH2189">
        <v>0</v>
      </c>
    </row>
    <row r="2190" spans="134:138">
      <c r="ED2190">
        <v>690543</v>
      </c>
      <c r="EE2190">
        <v>98023</v>
      </c>
      <c r="EF2190" s="3" cm="1">
        <f t="array" ref="EF21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"#")*(_xlpm.x&lt;&gt;EE2190), _xlpm.x * 10 + _xlpm.d), 0), _xlfn.XLOOKUP(TRUE, ISNUMBER(_xlpm.b), _xlpm.b)))))</f>
        <v>0</v>
      </c>
      <c r="EH2190">
        <v>0</v>
      </c>
    </row>
    <row r="2191" spans="134:138">
      <c r="ED2191">
        <v>700543</v>
      </c>
      <c r="EE2191">
        <v>98024</v>
      </c>
      <c r="EF2191" s="3" cm="1">
        <f t="array" ref="EF21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"#")*(_xlpm.x&lt;&gt;EE2191), _xlpm.x * 10 + _xlpm.d), 0), _xlfn.XLOOKUP(TRUE, ISNUMBER(_xlpm.b), _xlpm.b)))))</f>
        <v>0</v>
      </c>
      <c r="EH2191">
        <v>0</v>
      </c>
    </row>
    <row r="2192" spans="134:138">
      <c r="ED2192">
        <v>710543</v>
      </c>
      <c r="EE2192">
        <v>98026</v>
      </c>
      <c r="EF2192" s="3" cm="1">
        <f t="array" ref="EF21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"#")*(_xlpm.x&lt;&gt;EE2192), _xlpm.x * 10 + _xlpm.d), 0), _xlfn.XLOOKUP(TRUE, ISNUMBER(_xlpm.b), _xlpm.b)))))</f>
        <v>0</v>
      </c>
      <c r="EH2192">
        <v>0</v>
      </c>
    </row>
    <row r="2193" spans="134:138">
      <c r="ED2193">
        <v>720543</v>
      </c>
      <c r="EE2193">
        <v>98027</v>
      </c>
      <c r="EF2193" s="3" cm="1">
        <f t="array" ref="EF21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"#")*(_xlpm.x&lt;&gt;EE2193), _xlpm.x * 10 + _xlpm.d), 0), _xlfn.XLOOKUP(TRUE, ISNUMBER(_xlpm.b), _xlpm.b)))))</f>
        <v>0</v>
      </c>
      <c r="EH2193">
        <v>0</v>
      </c>
    </row>
    <row r="2194" spans="134:138">
      <c r="ED2194">
        <v>730543</v>
      </c>
      <c r="EE2194">
        <v>98028</v>
      </c>
      <c r="EF2194" s="3" cm="1">
        <f t="array" ref="EF21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"#")*(_xlpm.x&lt;&gt;EE2194), _xlpm.x * 10 + _xlpm.d), 0), _xlfn.XLOOKUP(TRUE, ISNUMBER(_xlpm.b), _xlpm.b)))))</f>
        <v>1040111</v>
      </c>
      <c r="EH2194">
        <v>1040111</v>
      </c>
    </row>
    <row r="2195" spans="134:138">
      <c r="ED2195">
        <v>740543</v>
      </c>
      <c r="EE2195">
        <v>98029</v>
      </c>
      <c r="EF2195" s="3" cm="1">
        <f t="array" ref="EF21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"#")*(_xlpm.x&lt;&gt;EE2195), _xlpm.x * 10 + _xlpm.d), 0), _xlfn.XLOOKUP(TRUE, ISNUMBER(_xlpm.b), _xlpm.b)))))</f>
        <v>1000111</v>
      </c>
      <c r="EH2195">
        <v>1000111</v>
      </c>
    </row>
    <row r="2196" spans="134:138">
      <c r="ED2196">
        <v>750543</v>
      </c>
      <c r="EE2196">
        <v>98030</v>
      </c>
      <c r="EF2196" s="3" cm="1">
        <f t="array" ref="EF21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"#")*(_xlpm.x&lt;&gt;EE2196), _xlpm.x * 10 + _xlpm.d), 0), _xlfn.XLOOKUP(TRUE, ISNUMBER(_xlpm.b), _xlpm.b)))))</f>
        <v>0</v>
      </c>
      <c r="EH2196">
        <v>0</v>
      </c>
    </row>
    <row r="2197" spans="134:138">
      <c r="ED2197">
        <v>760543</v>
      </c>
      <c r="EE2197">
        <v>98031</v>
      </c>
      <c r="EF2197" s="3" cm="1">
        <f t="array" ref="EF21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"#")*(_xlpm.x&lt;&gt;EE2197), _xlpm.x * 10 + _xlpm.d), 0), _xlfn.XLOOKUP(TRUE, ISNUMBER(_xlpm.b), _xlpm.b)))))</f>
        <v>620593</v>
      </c>
      <c r="EH2197">
        <v>620593</v>
      </c>
    </row>
    <row r="2198" spans="134:138">
      <c r="ED2198">
        <v>770543</v>
      </c>
      <c r="EE2198">
        <v>98032</v>
      </c>
      <c r="EF2198" s="3" cm="1">
        <f t="array" ref="EF21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"#")*(_xlpm.x&lt;&gt;EE2198), _xlpm.x * 10 + _xlpm.d), 0), _xlfn.XLOOKUP(TRUE, ISNUMBER(_xlpm.b), _xlpm.b)))))</f>
        <v>0</v>
      </c>
      <c r="EH2198">
        <v>0</v>
      </c>
    </row>
    <row r="2199" spans="134:138">
      <c r="ED2199">
        <v>780543</v>
      </c>
      <c r="EE2199">
        <v>98033</v>
      </c>
      <c r="EF2199" s="3" cm="1">
        <f t="array" ref="EF21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"#")*(_xlpm.x&lt;&gt;EE2199), _xlpm.x * 10 + _xlpm.d), 0), _xlfn.XLOOKUP(TRUE, ISNUMBER(_xlpm.b), _xlpm.b)))))</f>
        <v>0</v>
      </c>
      <c r="EH2199">
        <v>0</v>
      </c>
    </row>
    <row r="2200" spans="134:138">
      <c r="ED2200">
        <v>790543</v>
      </c>
      <c r="EE2200">
        <v>98034</v>
      </c>
      <c r="EF2200" s="3" cm="1">
        <f t="array" ref="EF22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"#")*(_xlpm.x&lt;&gt;EE2200), _xlpm.x * 10 + _xlpm.d), 0), _xlfn.XLOOKUP(TRUE, ISNUMBER(_xlpm.b), _xlpm.b)))))</f>
        <v>0</v>
      </c>
      <c r="EH2200">
        <v>0</v>
      </c>
    </row>
    <row r="2201" spans="134:138">
      <c r="ED2201">
        <v>800543</v>
      </c>
      <c r="EE2201">
        <v>98035</v>
      </c>
      <c r="EF2201" s="3" cm="1">
        <f t="array" ref="EF22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"#")*(_xlpm.x&lt;&gt;EE2201), _xlpm.x * 10 + _xlpm.d), 0), _xlfn.XLOOKUP(TRUE, ISNUMBER(_xlpm.b), _xlpm.b)))))</f>
        <v>0</v>
      </c>
      <c r="EH2201">
        <v>0</v>
      </c>
    </row>
    <row r="2202" spans="134:138">
      <c r="ED2202">
        <v>810543</v>
      </c>
      <c r="EE2202">
        <v>98036</v>
      </c>
      <c r="EF2202" s="3" cm="1">
        <f t="array" ref="EF22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"#")*(_xlpm.x&lt;&gt;EE2202), _xlpm.x * 10 + _xlpm.d), 0), _xlfn.XLOOKUP(TRUE, ISNUMBER(_xlpm.b), _xlpm.b)))))</f>
        <v>0</v>
      </c>
      <c r="EH2202">
        <v>0</v>
      </c>
    </row>
    <row r="2203" spans="134:138">
      <c r="ED2203">
        <v>820543</v>
      </c>
      <c r="EE2203">
        <v>98037</v>
      </c>
      <c r="EF2203" s="3" cm="1">
        <f t="array" ref="EF22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"#")*(_xlpm.x&lt;&gt;EE2203), _xlpm.x * 10 + _xlpm.d), 0), _xlfn.XLOOKUP(TRUE, ISNUMBER(_xlpm.b), _xlpm.b)))))</f>
        <v>0</v>
      </c>
      <c r="EH2203">
        <v>0</v>
      </c>
    </row>
    <row r="2204" spans="134:138">
      <c r="ED2204">
        <v>830543</v>
      </c>
      <c r="EE2204">
        <v>98039</v>
      </c>
      <c r="EF2204" s="3" cm="1">
        <f t="array" ref="EF22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"#")*(_xlpm.x&lt;&gt;EE2204), _xlpm.x * 10 + _xlpm.d), 0), _xlfn.XLOOKUP(TRUE, ISNUMBER(_xlpm.b), _xlpm.b)))))</f>
        <v>0</v>
      </c>
      <c r="EH2204">
        <v>0</v>
      </c>
    </row>
    <row r="2205" spans="134:138">
      <c r="ED2205">
        <v>840543</v>
      </c>
      <c r="EE2205">
        <v>98041</v>
      </c>
      <c r="EF2205" s="3" cm="1">
        <f t="array" ref="EF22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"#")*(_xlpm.x&lt;&gt;EE2205), _xlpm.x * 10 + _xlpm.d), 0), _xlfn.XLOOKUP(TRUE, ISNUMBER(_xlpm.b), _xlpm.b)))))</f>
        <v>0</v>
      </c>
      <c r="EH2205">
        <v>0</v>
      </c>
    </row>
    <row r="2206" spans="134:138">
      <c r="ED2206">
        <v>850543</v>
      </c>
      <c r="EE2206">
        <v>98042</v>
      </c>
      <c r="EF2206" s="3" cm="1">
        <f t="array" ref="EF22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"#")*(_xlpm.x&lt;&gt;EE2206), _xlpm.x * 10 + _xlpm.d), 0), _xlfn.XLOOKUP(TRUE, ISNUMBER(_xlpm.b), _xlpm.b)))))</f>
        <v>0</v>
      </c>
      <c r="EH2206">
        <v>0</v>
      </c>
    </row>
    <row r="2207" spans="134:138">
      <c r="ED2207">
        <v>860543</v>
      </c>
      <c r="EE2207">
        <v>98043</v>
      </c>
      <c r="EF2207" s="3" cm="1">
        <f t="array" ref="EF22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"#")*(_xlpm.x&lt;&gt;EE2207), _xlpm.x * 10 + _xlpm.d), 0), _xlfn.XLOOKUP(TRUE, ISNUMBER(_xlpm.b), _xlpm.b)))))</f>
        <v>0</v>
      </c>
      <c r="EH2207">
        <v>0</v>
      </c>
    </row>
    <row r="2208" spans="134:138">
      <c r="ED2208">
        <v>870543</v>
      </c>
      <c r="EE2208">
        <v>98044</v>
      </c>
      <c r="EF2208" s="3" cm="1">
        <f t="array" ref="EF22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"#")*(_xlpm.x&lt;&gt;EE2208), _xlpm.x * 10 + _xlpm.d), 0), _xlfn.XLOOKUP(TRUE, ISNUMBER(_xlpm.b), _xlpm.b)))))</f>
        <v>0</v>
      </c>
      <c r="EH2208">
        <v>0</v>
      </c>
    </row>
    <row r="2209" spans="134:138">
      <c r="ED2209">
        <v>880543</v>
      </c>
      <c r="EE2209">
        <v>98045</v>
      </c>
      <c r="EF2209" s="3" cm="1">
        <f t="array" ref="EF22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"#")*(_xlpm.x&lt;&gt;EE2209), _xlpm.x * 10 + _xlpm.d), 0), _xlfn.XLOOKUP(TRUE, ISNUMBER(_xlpm.b), _xlpm.b)))))</f>
        <v>1160432</v>
      </c>
      <c r="EH2209">
        <v>1160432</v>
      </c>
    </row>
    <row r="2210" spans="134:138">
      <c r="ED2210">
        <v>890543</v>
      </c>
      <c r="EE2210">
        <v>98046</v>
      </c>
      <c r="EF2210" s="3" cm="1">
        <f t="array" ref="EF22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"#")*(_xlpm.x&lt;&gt;EE2210), _xlpm.x * 10 + _xlpm.d), 0), _xlfn.XLOOKUP(TRUE, ISNUMBER(_xlpm.b), _xlpm.b)))))</f>
        <v>0</v>
      </c>
      <c r="EH2210">
        <v>0</v>
      </c>
    </row>
    <row r="2211" spans="134:138">
      <c r="ED2211">
        <v>900543</v>
      </c>
      <c r="EE2211">
        <v>98047</v>
      </c>
      <c r="EF2211" s="3" cm="1">
        <f t="array" ref="EF22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"#")*(_xlpm.x&lt;&gt;EE2211), _xlpm.x * 10 + _xlpm.d), 0), _xlfn.XLOOKUP(TRUE, ISNUMBER(_xlpm.b), _xlpm.b)))))</f>
        <v>1120111</v>
      </c>
      <c r="EH2211">
        <v>1120111</v>
      </c>
    </row>
    <row r="2212" spans="134:138">
      <c r="ED2212">
        <v>910543</v>
      </c>
      <c r="EE2212">
        <v>98048</v>
      </c>
      <c r="EF2212" s="3" cm="1">
        <f t="array" ref="EF22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"#")*(_xlpm.x&lt;&gt;EE2212), _xlpm.x * 10 + _xlpm.d), 0), _xlfn.XLOOKUP(TRUE, ISNUMBER(_xlpm.b), _xlpm.b)))))</f>
        <v>0</v>
      </c>
      <c r="EH2212">
        <v>0</v>
      </c>
    </row>
    <row r="2213" spans="134:138">
      <c r="ED2213">
        <v>920543</v>
      </c>
      <c r="EE2213">
        <v>98049</v>
      </c>
      <c r="EF2213" s="3" cm="1">
        <f t="array" ref="EF22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"#")*(_xlpm.x&lt;&gt;EE2213), _xlpm.x * 10 + _xlpm.d), 0), _xlfn.XLOOKUP(TRUE, ISNUMBER(_xlpm.b), _xlpm.b)))))</f>
        <v>0</v>
      </c>
      <c r="EH2213">
        <v>0</v>
      </c>
    </row>
    <row r="2214" spans="134:138">
      <c r="ED2214">
        <v>930543</v>
      </c>
      <c r="EE2214">
        <v>98050</v>
      </c>
      <c r="EF2214" s="3" cm="1">
        <f t="array" ref="EF22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"#")*(_xlpm.x&lt;&gt;EE2214), _xlpm.x * 10 + _xlpm.d), 0), _xlfn.XLOOKUP(TRUE, ISNUMBER(_xlpm.b), _xlpm.b)))))</f>
        <v>0</v>
      </c>
      <c r="EH2214">
        <v>0</v>
      </c>
    </row>
    <row r="2215" spans="134:138">
      <c r="ED2215">
        <v>940543</v>
      </c>
      <c r="EE2215">
        <v>98051</v>
      </c>
      <c r="EF2215" s="3" cm="1">
        <f t="array" ref="EF22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"#")*(_xlpm.x&lt;&gt;EE2215), _xlpm.x * 10 + _xlpm.d), 0), _xlfn.XLOOKUP(TRUE, ISNUMBER(_xlpm.b), _xlpm.b)))))</f>
        <v>0</v>
      </c>
      <c r="EH2215">
        <v>0</v>
      </c>
    </row>
    <row r="2216" spans="134:138">
      <c r="ED2216">
        <v>950543</v>
      </c>
      <c r="EE2216">
        <v>98052</v>
      </c>
      <c r="EF2216" s="3" cm="1">
        <f t="array" ref="EF22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"#")*(_xlpm.x&lt;&gt;EE2216), _xlpm.x * 10 + _xlpm.d), 0), _xlfn.XLOOKUP(TRUE, ISNUMBER(_xlpm.b), _xlpm.b)))))</f>
        <v>0</v>
      </c>
      <c r="EH2216">
        <v>0</v>
      </c>
    </row>
    <row r="2217" spans="134:138">
      <c r="ED2217">
        <v>960543</v>
      </c>
      <c r="EE2217">
        <v>98053</v>
      </c>
      <c r="EF2217" s="3" cm="1">
        <f t="array" ref="EF22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"#")*(_xlpm.x&lt;&gt;EE2217), _xlpm.x * 10 + _xlpm.d), 0), _xlfn.XLOOKUP(TRUE, ISNUMBER(_xlpm.b), _xlpm.b)))))</f>
        <v>0</v>
      </c>
      <c r="EH2217">
        <v>0</v>
      </c>
    </row>
    <row r="2218" spans="134:138">
      <c r="ED2218">
        <v>970543</v>
      </c>
      <c r="EE2218">
        <v>98055</v>
      </c>
      <c r="EF2218" s="3" cm="1">
        <f t="array" ref="EF22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"#")*(_xlpm.x&lt;&gt;EE2218), _xlpm.x * 10 + _xlpm.d), 0), _xlfn.XLOOKUP(TRUE, ISNUMBER(_xlpm.b), _xlpm.b)))))</f>
        <v>1190524</v>
      </c>
      <c r="EH2218">
        <v>1190524</v>
      </c>
    </row>
    <row r="2219" spans="134:138">
      <c r="ED2219">
        <v>980543</v>
      </c>
      <c r="EE2219">
        <v>98056</v>
      </c>
      <c r="EF2219" s="3" cm="1">
        <f t="array" ref="EF22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"#")*(_xlpm.x&lt;&gt;EE2219), _xlpm.x * 10 + _xlpm.d), 0), _xlfn.XLOOKUP(TRUE, ISNUMBER(_xlpm.b), _xlpm.b)))))</f>
        <v>0</v>
      </c>
      <c r="EH2219">
        <v>0</v>
      </c>
    </row>
    <row r="2220" spans="134:138">
      <c r="ED2220">
        <v>990543</v>
      </c>
      <c r="EE2220">
        <v>98057</v>
      </c>
      <c r="EF2220" s="3" cm="1">
        <f t="array" ref="EF22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"#")*(_xlpm.x&lt;&gt;EE2220), _xlpm.x * 10 + _xlpm.d), 0), _xlfn.XLOOKUP(TRUE, ISNUMBER(_xlpm.b), _xlpm.b)))))</f>
        <v>0</v>
      </c>
      <c r="EH2220">
        <v>0</v>
      </c>
    </row>
    <row r="2221" spans="134:138">
      <c r="ED2221">
        <v>1000543</v>
      </c>
      <c r="EE2221">
        <v>98058</v>
      </c>
      <c r="EF2221" s="3" cm="1">
        <f t="array" ref="EF22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"#")*(_xlpm.x&lt;&gt;EE2221), _xlpm.x * 10 + _xlpm.d), 0), _xlfn.XLOOKUP(TRUE, ISNUMBER(_xlpm.b), _xlpm.b)))))</f>
        <v>0</v>
      </c>
      <c r="EH2221">
        <v>0</v>
      </c>
    </row>
    <row r="2222" spans="134:138">
      <c r="ED2222">
        <v>1010543</v>
      </c>
      <c r="EE2222">
        <v>98060</v>
      </c>
      <c r="EF2222" s="3" cm="1">
        <f t="array" ref="EF22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"#")*(_xlpm.x&lt;&gt;EE2222), _xlpm.x * 10 + _xlpm.d), 0), _xlfn.XLOOKUP(TRUE, ISNUMBER(_xlpm.b), _xlpm.b)))))</f>
        <v>1040811</v>
      </c>
      <c r="EH2222">
        <v>1040811</v>
      </c>
    </row>
    <row r="2223" spans="134:138">
      <c r="ED2223">
        <v>1020543</v>
      </c>
      <c r="EE2223">
        <v>98061</v>
      </c>
      <c r="EF2223" s="3" cm="1">
        <f t="array" ref="EF22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"#")*(_xlpm.x&lt;&gt;EE2223), _xlpm.x * 10 + _xlpm.d), 0), _xlfn.XLOOKUP(TRUE, ISNUMBER(_xlpm.b), _xlpm.b)))))</f>
        <v>410341</v>
      </c>
      <c r="EH2223">
        <v>410341</v>
      </c>
    </row>
    <row r="2224" spans="134:138">
      <c r="ED2224">
        <v>1030543</v>
      </c>
      <c r="EE2224">
        <v>98062</v>
      </c>
      <c r="EF2224" s="3" cm="1">
        <f t="array" ref="EF22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"#")*(_xlpm.x&lt;&gt;EE2224), _xlpm.x * 10 + _xlpm.d), 0), _xlfn.XLOOKUP(TRUE, ISNUMBER(_xlpm.b), _xlpm.b)))))</f>
        <v>0</v>
      </c>
      <c r="EH2224">
        <v>0</v>
      </c>
    </row>
    <row r="2225" spans="134:138">
      <c r="ED2225">
        <v>1040543</v>
      </c>
      <c r="EE2225">
        <v>98063</v>
      </c>
      <c r="EF2225" s="3" cm="1">
        <f t="array" ref="EF22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"#")*(_xlpm.x&lt;&gt;EE2225), _xlpm.x * 10 + _xlpm.d), 0), _xlfn.XLOOKUP(TRUE, ISNUMBER(_xlpm.b), _xlpm.b)))))</f>
        <v>0</v>
      </c>
      <c r="EH2225">
        <v>0</v>
      </c>
    </row>
    <row r="2226" spans="134:138">
      <c r="ED2226">
        <v>1050543</v>
      </c>
      <c r="EE2226">
        <v>98064</v>
      </c>
      <c r="EF2226" s="3" cm="1">
        <f t="array" ref="EF22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"#")*(_xlpm.x&lt;&gt;EE2226), _xlpm.x * 10 + _xlpm.d), 0), _xlfn.XLOOKUP(TRUE, ISNUMBER(_xlpm.b), _xlpm.b)))))</f>
        <v>0</v>
      </c>
      <c r="EH2226">
        <v>0</v>
      </c>
    </row>
    <row r="2227" spans="134:138">
      <c r="ED2227">
        <v>1060543</v>
      </c>
      <c r="EE2227">
        <v>98065</v>
      </c>
      <c r="EF2227" s="3" cm="1">
        <f t="array" ref="EF22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"#")*(_xlpm.x&lt;&gt;EE2227), _xlpm.x * 10 + _xlpm.d), 0), _xlfn.XLOOKUP(TRUE, ISNUMBER(_xlpm.b), _xlpm.b)))))</f>
        <v>0</v>
      </c>
      <c r="EH2227">
        <v>0</v>
      </c>
    </row>
    <row r="2228" spans="134:138">
      <c r="ED2228">
        <v>1070543</v>
      </c>
      <c r="EE2228">
        <v>99065</v>
      </c>
      <c r="EF2228" s="3" cm="1">
        <f t="array" ref="EF22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"#")*(_xlpm.x&lt;&gt;EE2228), _xlpm.x * 10 + _xlpm.d), 0), _xlfn.XLOOKUP(TRUE, ISNUMBER(_xlpm.b), _xlpm.b)))))</f>
        <v>0</v>
      </c>
      <c r="EH2228">
        <v>0</v>
      </c>
    </row>
    <row r="2229" spans="134:138">
      <c r="ED2229">
        <v>1080543</v>
      </c>
      <c r="EE2229">
        <v>100065</v>
      </c>
      <c r="EF2229" s="3" cm="1">
        <f t="array" ref="EF22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"#")*(_xlpm.x&lt;&gt;EE2229), _xlpm.x * 10 + _xlpm.d), 0), _xlfn.XLOOKUP(TRUE, ISNUMBER(_xlpm.b), _xlpm.b)))))</f>
        <v>0</v>
      </c>
      <c r="EH2229">
        <v>0</v>
      </c>
    </row>
    <row r="2230" spans="134:138">
      <c r="ED2230">
        <v>1090543</v>
      </c>
      <c r="EE2230">
        <v>102065</v>
      </c>
      <c r="EF2230" s="3" cm="1">
        <f t="array" ref="EF22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"#")*(_xlpm.x&lt;&gt;EE2230), _xlpm.x * 10 + _xlpm.d), 0), _xlfn.XLOOKUP(TRUE, ISNUMBER(_xlpm.b), _xlpm.b)))))</f>
        <v>710341</v>
      </c>
      <c r="EH2230">
        <v>710341</v>
      </c>
    </row>
    <row r="2231" spans="134:138">
      <c r="ED2231">
        <v>1100543</v>
      </c>
      <c r="EE2231">
        <v>103065</v>
      </c>
      <c r="EF2231" s="3" cm="1">
        <f t="array" ref="EF22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"#")*(_xlpm.x&lt;&gt;EE2231), _xlpm.x * 10 + _xlpm.d), 0), _xlfn.XLOOKUP(TRUE, ISNUMBER(_xlpm.b), _xlpm.b)))))</f>
        <v>0</v>
      </c>
      <c r="EH2231">
        <v>0</v>
      </c>
    </row>
    <row r="2232" spans="134:138">
      <c r="ED2232">
        <v>1110543</v>
      </c>
      <c r="EE2232">
        <v>104065</v>
      </c>
      <c r="EF2232" s="3" cm="1">
        <f t="array" ref="EF22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"#")*(_xlpm.x&lt;&gt;EE2232), _xlpm.x * 10 + _xlpm.d), 0), _xlfn.XLOOKUP(TRUE, ISNUMBER(_xlpm.b), _xlpm.b)))))</f>
        <v>0</v>
      </c>
      <c r="EH2232">
        <v>0</v>
      </c>
    </row>
    <row r="2233" spans="134:138">
      <c r="ED2233">
        <v>1120543</v>
      </c>
      <c r="EE2233">
        <v>105065</v>
      </c>
      <c r="EF2233" s="3" cm="1">
        <f t="array" ref="EF22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"#")*(_xlpm.x&lt;&gt;EE2233), _xlpm.x * 10 + _xlpm.d), 0), _xlfn.XLOOKUP(TRUE, ISNUMBER(_xlpm.b), _xlpm.b)))))</f>
        <v>0</v>
      </c>
      <c r="EH2233">
        <v>0</v>
      </c>
    </row>
    <row r="2234" spans="134:138">
      <c r="ED2234">
        <v>1130543</v>
      </c>
      <c r="EE2234">
        <v>107065</v>
      </c>
      <c r="EF2234" s="3" cm="1">
        <f t="array" ref="EF22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"#")*(_xlpm.x&lt;&gt;EE2234), _xlpm.x * 10 + _xlpm.d), 0), _xlfn.XLOOKUP(TRUE, ISNUMBER(_xlpm.b), _xlpm.b)))))</f>
        <v>760811</v>
      </c>
      <c r="EH2234">
        <v>760811</v>
      </c>
    </row>
    <row r="2235" spans="134:138">
      <c r="ED2235">
        <v>1140543</v>
      </c>
      <c r="EE2235">
        <v>108065</v>
      </c>
      <c r="EF2235" s="3" cm="1">
        <f t="array" ref="EF22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"#")*(_xlpm.x&lt;&gt;EE2235), _xlpm.x * 10 + _xlpm.d), 0), _xlfn.XLOOKUP(TRUE, ISNUMBER(_xlpm.b), _xlpm.b)))))</f>
        <v>0</v>
      </c>
      <c r="EH2235">
        <v>0</v>
      </c>
    </row>
    <row r="2236" spans="134:138">
      <c r="ED2236">
        <v>1150543</v>
      </c>
      <c r="EE2236">
        <v>109065</v>
      </c>
      <c r="EF2236" s="3" cm="1">
        <f t="array" ref="EF22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"#")*(_xlpm.x&lt;&gt;EE2236), _xlpm.x * 10 + _xlpm.d), 0), _xlfn.XLOOKUP(TRUE, ISNUMBER(_xlpm.b), _xlpm.b)))))</f>
        <v>0</v>
      </c>
      <c r="EH2236">
        <v>0</v>
      </c>
    </row>
    <row r="2237" spans="134:138">
      <c r="ED2237">
        <v>1160543</v>
      </c>
      <c r="EE2237">
        <v>110065</v>
      </c>
      <c r="EF2237" s="3" cm="1">
        <f t="array" ref="EF22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"#")*(_xlpm.x&lt;&gt;EE2237), _xlpm.x * 10 + _xlpm.d), 0), _xlfn.XLOOKUP(TRUE, ISNUMBER(_xlpm.b), _xlpm.b)))))</f>
        <v>0</v>
      </c>
      <c r="EH2237">
        <v>0</v>
      </c>
    </row>
    <row r="2238" spans="134:138">
      <c r="ED2238">
        <v>1170543</v>
      </c>
      <c r="EE2238">
        <v>111065</v>
      </c>
      <c r="EF2238" s="3" cm="1">
        <f t="array" ref="EF22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"#")*(_xlpm.x&lt;&gt;EE2238), _xlpm.x * 10 + _xlpm.d), 0), _xlfn.XLOOKUP(TRUE, ISNUMBER(_xlpm.b), _xlpm.b)))))</f>
        <v>1080511</v>
      </c>
      <c r="EH2238">
        <v>1080511</v>
      </c>
    </row>
    <row r="2239" spans="134:138">
      <c r="ED2239">
        <v>1180543</v>
      </c>
      <c r="EE2239">
        <v>112065</v>
      </c>
      <c r="EF2239" s="3" cm="1">
        <f t="array" ref="EF22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"#")*(_xlpm.x&lt;&gt;EE2239), _xlpm.x * 10 + _xlpm.d), 0), _xlfn.XLOOKUP(TRUE, ISNUMBER(_xlpm.b), _xlpm.b)))))</f>
        <v>0</v>
      </c>
      <c r="EH2239">
        <v>0</v>
      </c>
    </row>
    <row r="2240" spans="134:138">
      <c r="ED2240">
        <v>1190543</v>
      </c>
      <c r="EE2240">
        <v>113065</v>
      </c>
      <c r="EF2240" s="3" cm="1">
        <f t="array" ref="EF22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"#")*(_xlpm.x&lt;&gt;EE2240), _xlpm.x * 10 + _xlpm.d), 0), _xlfn.XLOOKUP(TRUE, ISNUMBER(_xlpm.b), _xlpm.b)))))</f>
        <v>0</v>
      </c>
      <c r="EH2240">
        <v>0</v>
      </c>
    </row>
    <row r="2241" spans="134:138">
      <c r="ED2241">
        <v>1190534</v>
      </c>
      <c r="EE2241">
        <v>114065</v>
      </c>
      <c r="EF2241" s="3" cm="1">
        <f t="array" ref="EF22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"#")*(_xlpm.x&lt;&gt;EE2241), _xlpm.x * 10 + _xlpm.d), 0), _xlfn.XLOOKUP(TRUE, ISNUMBER(_xlpm.b), _xlpm.b)))))</f>
        <v>0</v>
      </c>
      <c r="EH2241">
        <v>0</v>
      </c>
    </row>
    <row r="2242" spans="134:138">
      <c r="ED2242">
        <v>1190524</v>
      </c>
      <c r="EE2242">
        <v>114064</v>
      </c>
      <c r="EF2242" s="3" cm="1">
        <f t="array" ref="EF22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"#")*(_xlpm.x&lt;&gt;EE2242), _xlpm.x * 10 + _xlpm.d), 0), _xlfn.XLOOKUP(TRUE, ISNUMBER(_xlpm.b), _xlpm.b)))))</f>
        <v>0</v>
      </c>
      <c r="EH2242">
        <v>0</v>
      </c>
    </row>
    <row r="2243" spans="134:138">
      <c r="ED2243">
        <v>1190514</v>
      </c>
      <c r="EE2243">
        <v>114063</v>
      </c>
      <c r="EF2243" s="3" cm="1">
        <f t="array" ref="EF22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"#")*(_xlpm.x&lt;&gt;EE2243), _xlpm.x * 10 + _xlpm.d), 0), _xlfn.XLOOKUP(TRUE, ISNUMBER(_xlpm.b), _xlpm.b)))))</f>
        <v>0</v>
      </c>
      <c r="EH2243">
        <v>0</v>
      </c>
    </row>
    <row r="2244" spans="134:138">
      <c r="ED2244">
        <v>1190504</v>
      </c>
      <c r="EE2244">
        <v>114062</v>
      </c>
      <c r="EF2244" s="3" cm="1">
        <f t="array" ref="EF22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"#")*(_xlpm.x&lt;&gt;EE2244), _xlpm.x * 10 + _xlpm.d), 0), _xlfn.XLOOKUP(TRUE, ISNUMBER(_xlpm.b), _xlpm.b)))))</f>
        <v>0</v>
      </c>
      <c r="EH2244">
        <v>0</v>
      </c>
    </row>
    <row r="2245" spans="134:138">
      <c r="ED2245">
        <v>1190494</v>
      </c>
      <c r="EE2245">
        <v>114061</v>
      </c>
      <c r="EF2245" s="3" cm="1">
        <f t="array" ref="EF22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"#")*(_xlpm.x&lt;&gt;EE2245), _xlpm.x * 10 + _xlpm.d), 0), _xlfn.XLOOKUP(TRUE, ISNUMBER(_xlpm.b), _xlpm.b)))))</f>
        <v>0</v>
      </c>
      <c r="EH2245">
        <v>0</v>
      </c>
    </row>
    <row r="2246" spans="134:138">
      <c r="ED2246">
        <v>1190484</v>
      </c>
      <c r="EE2246">
        <v>114060</v>
      </c>
      <c r="EF2246" s="3" cm="1">
        <f t="array" ref="EF22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"#")*(_xlpm.x&lt;&gt;EE2246), _xlpm.x * 10 + _xlpm.d), 0), _xlfn.XLOOKUP(TRUE, ISNUMBER(_xlpm.b), _xlpm.b)))))</f>
        <v>580472</v>
      </c>
      <c r="EH2246">
        <v>580472</v>
      </c>
    </row>
    <row r="2247" spans="134:138">
      <c r="ED2247">
        <v>1190474</v>
      </c>
      <c r="EE2247">
        <v>114059</v>
      </c>
      <c r="EF2247" s="3" cm="1">
        <f t="array" ref="EF22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"#")*(_xlpm.x&lt;&gt;EE2247), _xlpm.x * 10 + _xlpm.d), 0), _xlfn.XLOOKUP(TRUE, ISNUMBER(_xlpm.b), _xlpm.b)))))</f>
        <v>0</v>
      </c>
      <c r="EH2247">
        <v>0</v>
      </c>
    </row>
    <row r="2248" spans="134:138">
      <c r="ED2248">
        <v>1190464</v>
      </c>
      <c r="EE2248">
        <v>114058</v>
      </c>
      <c r="EF2248" s="3" cm="1">
        <f t="array" ref="EF22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"#")*(_xlpm.x&lt;&gt;EE2248), _xlpm.x * 10 + _xlpm.d), 0), _xlfn.XLOOKUP(TRUE, ISNUMBER(_xlpm.b), _xlpm.b)))))</f>
        <v>820652</v>
      </c>
      <c r="EH2248">
        <v>820652</v>
      </c>
    </row>
    <row r="2249" spans="134:138">
      <c r="ED2249">
        <v>1190454</v>
      </c>
      <c r="EE2249">
        <v>114057</v>
      </c>
      <c r="EF2249" s="3" cm="1">
        <f t="array" ref="EF22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"#")*(_xlpm.x&lt;&gt;EE2249), _xlpm.x * 10 + _xlpm.d), 0), _xlfn.XLOOKUP(TRUE, ISNUMBER(_xlpm.b), _xlpm.b)))))</f>
        <v>0</v>
      </c>
      <c r="EH2249">
        <v>0</v>
      </c>
    </row>
    <row r="2250" spans="134:138">
      <c r="ED2250">
        <v>1190444</v>
      </c>
      <c r="EE2250">
        <v>114056</v>
      </c>
      <c r="EF2250" s="3" cm="1">
        <f t="array" ref="EF22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"#")*(_xlpm.x&lt;&gt;EE2250), _xlpm.x * 10 + _xlpm.d), 0), _xlfn.XLOOKUP(TRUE, ISNUMBER(_xlpm.b), _xlpm.b)))))</f>
        <v>0</v>
      </c>
      <c r="EH2250">
        <v>0</v>
      </c>
    </row>
    <row r="2251" spans="134:138">
      <c r="ED2251">
        <v>1190434</v>
      </c>
      <c r="EE2251">
        <v>114055</v>
      </c>
      <c r="EF2251" s="3" cm="1">
        <f t="array" ref="EF22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"#")*(_xlpm.x&lt;&gt;EE2251), _xlpm.x * 10 + _xlpm.d), 0), _xlfn.XLOOKUP(TRUE, ISNUMBER(_xlpm.b), _xlpm.b)))))</f>
        <v>0</v>
      </c>
      <c r="EH2251">
        <v>0</v>
      </c>
    </row>
    <row r="2252" spans="134:138">
      <c r="ED2252">
        <v>1190424</v>
      </c>
      <c r="EE2252">
        <v>114053</v>
      </c>
      <c r="EF2252" s="3" cm="1">
        <f t="array" ref="EF22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"#")*(_xlpm.x&lt;&gt;EE2252), _xlpm.x * 10 + _xlpm.d), 0), _xlfn.XLOOKUP(TRUE, ISNUMBER(_xlpm.b), _xlpm.b)))))</f>
        <v>0</v>
      </c>
      <c r="EH2252">
        <v>0</v>
      </c>
    </row>
    <row r="2253" spans="134:138">
      <c r="ED2253">
        <v>1190414</v>
      </c>
      <c r="EE2253">
        <v>114052</v>
      </c>
      <c r="EF2253" s="3" cm="1">
        <f t="array" ref="EF22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"#")*(_xlpm.x&lt;&gt;EE2253), _xlpm.x * 10 + _xlpm.d), 0), _xlfn.XLOOKUP(TRUE, ISNUMBER(_xlpm.b), _xlpm.b)))))</f>
        <v>870124</v>
      </c>
      <c r="EH2253">
        <v>870124</v>
      </c>
    </row>
    <row r="2254" spans="134:138">
      <c r="ED2254">
        <v>1190404</v>
      </c>
      <c r="EE2254">
        <v>114051</v>
      </c>
      <c r="EF2254" s="3" cm="1">
        <f t="array" ref="EF22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"#")*(_xlpm.x&lt;&gt;EE2254), _xlpm.x * 10 + _xlpm.d), 0), _xlfn.XLOOKUP(TRUE, ISNUMBER(_xlpm.b), _xlpm.b)))))</f>
        <v>0</v>
      </c>
      <c r="EH2254">
        <v>0</v>
      </c>
    </row>
    <row r="2255" spans="134:138">
      <c r="ED2255">
        <v>1190394</v>
      </c>
      <c r="EE2255">
        <v>114050</v>
      </c>
      <c r="EF2255" s="3" cm="1">
        <f t="array" ref="EF22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"#")*(_xlpm.x&lt;&gt;EE2255), _xlpm.x * 10 + _xlpm.d), 0), _xlfn.XLOOKUP(TRUE, ISNUMBER(_xlpm.b), _xlpm.b)))))</f>
        <v>0</v>
      </c>
      <c r="EH2255">
        <v>0</v>
      </c>
    </row>
    <row r="2256" spans="134:138">
      <c r="ED2256">
        <v>1190384</v>
      </c>
      <c r="EE2256">
        <v>114049</v>
      </c>
      <c r="EF2256" s="3" cm="1">
        <f t="array" ref="EF22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"#")*(_xlpm.x&lt;&gt;EE2256), _xlpm.x * 10 + _xlpm.d), 0), _xlfn.XLOOKUP(TRUE, ISNUMBER(_xlpm.b), _xlpm.b)))))</f>
        <v>0</v>
      </c>
      <c r="EH2256">
        <v>0</v>
      </c>
    </row>
    <row r="2257" spans="134:138">
      <c r="ED2257">
        <v>1190374</v>
      </c>
      <c r="EE2257">
        <v>114048</v>
      </c>
      <c r="EF2257" s="3" cm="1">
        <f t="array" ref="EF22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"#")*(_xlpm.x&lt;&gt;EE2257), _xlpm.x * 10 + _xlpm.d), 0), _xlfn.XLOOKUP(TRUE, ISNUMBER(_xlpm.b), _xlpm.b)))))</f>
        <v>1130543</v>
      </c>
      <c r="EH2257">
        <v>1130543</v>
      </c>
    </row>
    <row r="2258" spans="134:138">
      <c r="ED2258">
        <v>1190364</v>
      </c>
      <c r="EE2258">
        <v>114047</v>
      </c>
      <c r="EF2258" s="3" cm="1">
        <f t="array" ref="EF22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"#")*(_xlpm.x&lt;&gt;EE2258), _xlpm.x * 10 + _xlpm.d), 0), _xlfn.XLOOKUP(TRUE, ISNUMBER(_xlpm.b), _xlpm.b)))))</f>
        <v>0</v>
      </c>
      <c r="EH2258">
        <v>0</v>
      </c>
    </row>
    <row r="2259" spans="134:138">
      <c r="ED2259">
        <v>1190354</v>
      </c>
      <c r="EE2259">
        <v>114046</v>
      </c>
      <c r="EF2259" s="3" cm="1">
        <f t="array" ref="EF22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"#")*(_xlpm.x&lt;&gt;EE2259), _xlpm.x * 10 + _xlpm.d), 0), _xlfn.XLOOKUP(TRUE, ISNUMBER(_xlpm.b), _xlpm.b)))))</f>
        <v>0</v>
      </c>
      <c r="EH2259">
        <v>0</v>
      </c>
    </row>
    <row r="2260" spans="134:138">
      <c r="ED2260">
        <v>1190344</v>
      </c>
      <c r="EE2260">
        <v>114045</v>
      </c>
      <c r="EF2260" s="3" cm="1">
        <f t="array" ref="EF22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"#")*(_xlpm.x&lt;&gt;EE2260), _xlpm.x * 10 + _xlpm.d), 0), _xlfn.XLOOKUP(TRUE, ISNUMBER(_xlpm.b), _xlpm.b)))))</f>
        <v>0</v>
      </c>
      <c r="EH2260">
        <v>0</v>
      </c>
    </row>
    <row r="2261" spans="134:138">
      <c r="ED2261">
        <v>1190334</v>
      </c>
      <c r="EE2261">
        <v>114044</v>
      </c>
      <c r="EF2261" s="3" cm="1">
        <f t="array" ref="EF22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"#")*(_xlpm.x&lt;&gt;EE2261), _xlpm.x * 10 + _xlpm.d), 0), _xlfn.XLOOKUP(TRUE, ISNUMBER(_xlpm.b), _xlpm.b)))))</f>
        <v>0</v>
      </c>
      <c r="EH2261">
        <v>0</v>
      </c>
    </row>
    <row r="2262" spans="134:138">
      <c r="ED2262">
        <v>1190324</v>
      </c>
      <c r="EE2262">
        <v>114043</v>
      </c>
      <c r="EF2262" s="3" cm="1">
        <f t="array" ref="EF22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"#")*(_xlpm.x&lt;&gt;EE2262), _xlpm.x * 10 + _xlpm.d), 0), _xlfn.XLOOKUP(TRUE, ISNUMBER(_xlpm.b), _xlpm.b)))))</f>
        <v>0</v>
      </c>
      <c r="EH2262">
        <v>0</v>
      </c>
    </row>
    <row r="2263" spans="134:138">
      <c r="ED2263">
        <v>1190314</v>
      </c>
      <c r="EE2263">
        <v>114042</v>
      </c>
      <c r="EF2263" s="3" cm="1">
        <f t="array" ref="EF22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"#")*(_xlpm.x&lt;&gt;EE2263), _xlpm.x * 10 + _xlpm.d), 0), _xlfn.XLOOKUP(TRUE, ISNUMBER(_xlpm.b), _xlpm.b)))))</f>
        <v>0</v>
      </c>
      <c r="EH2263">
        <v>0</v>
      </c>
    </row>
    <row r="2264" spans="134:138">
      <c r="ED2264">
        <v>1190304</v>
      </c>
      <c r="EE2264">
        <v>114041</v>
      </c>
      <c r="EF2264" s="3" cm="1">
        <f t="array" ref="EF22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"#")*(_xlpm.x&lt;&gt;EE2264), _xlpm.x * 10 + _xlpm.d), 0), _xlfn.XLOOKUP(TRUE, ISNUMBER(_xlpm.b), _xlpm.b)))))</f>
        <v>0</v>
      </c>
      <c r="EH2264">
        <v>0</v>
      </c>
    </row>
    <row r="2265" spans="134:138">
      <c r="ED2265">
        <v>1190294</v>
      </c>
      <c r="EE2265">
        <v>114040</v>
      </c>
      <c r="EF2265" s="3" cm="1">
        <f t="array" ref="EF22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"#")*(_xlpm.x&lt;&gt;EE2265), _xlpm.x * 10 + _xlpm.d), 0), _xlfn.XLOOKUP(TRUE, ISNUMBER(_xlpm.b), _xlpm.b)))))</f>
        <v>440491</v>
      </c>
      <c r="EH2265">
        <v>440491</v>
      </c>
    </row>
    <row r="2266" spans="134:138">
      <c r="ED2266">
        <v>1190284</v>
      </c>
      <c r="EE2266">
        <v>114039</v>
      </c>
      <c r="EF2266" s="3" cm="1">
        <f t="array" ref="EF22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"#")*(_xlpm.x&lt;&gt;EE2266), _xlpm.x * 10 + _xlpm.d), 0), _xlfn.XLOOKUP(TRUE, ISNUMBER(_xlpm.b), _xlpm.b)))))</f>
        <v>890963</v>
      </c>
      <c r="EH2266">
        <v>890963</v>
      </c>
    </row>
    <row r="2267" spans="134:138">
      <c r="ED2267">
        <v>1190274</v>
      </c>
      <c r="EE2267">
        <v>114038</v>
      </c>
      <c r="EF2267" s="3" cm="1">
        <f t="array" ref="EF22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"#")*(_xlpm.x&lt;&gt;EE2267), _xlpm.x * 10 + _xlpm.d), 0), _xlfn.XLOOKUP(TRUE, ISNUMBER(_xlpm.b), _xlpm.b)))))</f>
        <v>0</v>
      </c>
      <c r="EH2267">
        <v>0</v>
      </c>
    </row>
    <row r="2268" spans="134:138">
      <c r="ED2268">
        <v>1190264</v>
      </c>
      <c r="EE2268">
        <v>114037</v>
      </c>
      <c r="EF2268" s="3" cm="1">
        <f t="array" ref="EF22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"#")*(_xlpm.x&lt;&gt;EE2268), _xlpm.x * 10 + _xlpm.d), 0), _xlfn.XLOOKUP(TRUE, ISNUMBER(_xlpm.b), _xlpm.b)))))</f>
        <v>270523</v>
      </c>
      <c r="EH2268">
        <v>270523</v>
      </c>
    </row>
    <row r="2269" spans="134:138">
      <c r="ED2269">
        <v>1190254</v>
      </c>
      <c r="EE2269">
        <v>114036</v>
      </c>
      <c r="EF2269" s="3" cm="1">
        <f t="array" ref="EF22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"#")*(_xlpm.x&lt;&gt;EE2269), _xlpm.x * 10 + _xlpm.d), 0), _xlfn.XLOOKUP(TRUE, ISNUMBER(_xlpm.b), _xlpm.b)))))</f>
        <v>1110543</v>
      </c>
      <c r="EH2269">
        <v>1110543</v>
      </c>
    </row>
    <row r="2270" spans="134:138">
      <c r="ED2270">
        <v>1190244</v>
      </c>
      <c r="EE2270">
        <v>114035</v>
      </c>
      <c r="EF2270" s="3" cm="1">
        <f t="array" ref="EF22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"#")*(_xlpm.x&lt;&gt;EE2270), _xlpm.x * 10 + _xlpm.d), 0), _xlfn.XLOOKUP(TRUE, ISNUMBER(_xlpm.b), _xlpm.b)))))</f>
        <v>0</v>
      </c>
      <c r="EH2270">
        <v>0</v>
      </c>
    </row>
    <row r="2271" spans="134:138">
      <c r="ED2271">
        <v>1190234</v>
      </c>
      <c r="EE2271">
        <v>114034</v>
      </c>
      <c r="EF2271" s="3" cm="1">
        <f t="array" ref="EF22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"#")*(_xlpm.x&lt;&gt;EE2271), _xlpm.x * 10 + _xlpm.d), 0), _xlfn.XLOOKUP(TRUE, ISNUMBER(_xlpm.b), _xlpm.b)))))</f>
        <v>0</v>
      </c>
      <c r="EH2271">
        <v>0</v>
      </c>
    </row>
    <row r="2272" spans="134:138">
      <c r="ED2272">
        <v>1190224</v>
      </c>
      <c r="EE2272">
        <v>114033</v>
      </c>
      <c r="EF2272" s="3" cm="1">
        <f t="array" ref="EF22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"#")*(_xlpm.x&lt;&gt;EE2272), _xlpm.x * 10 + _xlpm.d), 0), _xlfn.XLOOKUP(TRUE, ISNUMBER(_xlpm.b), _xlpm.b)))))</f>
        <v>0</v>
      </c>
      <c r="EH2272">
        <v>0</v>
      </c>
    </row>
    <row r="2273" spans="134:138">
      <c r="ED2273">
        <v>1190214</v>
      </c>
      <c r="EE2273">
        <v>114032</v>
      </c>
      <c r="EF2273" s="3" cm="1">
        <f t="array" ref="EF22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"#")*(_xlpm.x&lt;&gt;EE2273), _xlpm.x * 10 + _xlpm.d), 0), _xlfn.XLOOKUP(TRUE, ISNUMBER(_xlpm.b), _xlpm.b)))))</f>
        <v>0</v>
      </c>
      <c r="EH2273">
        <v>0</v>
      </c>
    </row>
    <row r="2274" spans="134:138">
      <c r="ED2274">
        <v>1190204</v>
      </c>
      <c r="EE2274">
        <v>114031</v>
      </c>
      <c r="EF2274" s="3" cm="1">
        <f t="array" ref="EF22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"#")*(_xlpm.x&lt;&gt;EE2274), _xlpm.x * 10 + _xlpm.d), 0), _xlfn.XLOOKUP(TRUE, ISNUMBER(_xlpm.b), _xlpm.b)))))</f>
        <v>0</v>
      </c>
      <c r="EH2274">
        <v>0</v>
      </c>
    </row>
    <row r="2275" spans="134:138">
      <c r="ED2275">
        <v>1190194</v>
      </c>
      <c r="EE2275">
        <v>114030</v>
      </c>
      <c r="EF2275" s="3" cm="1">
        <f t="array" ref="EF22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"#")*(_xlpm.x&lt;&gt;EE2275), _xlpm.x * 10 + _xlpm.d), 0), _xlfn.XLOOKUP(TRUE, ISNUMBER(_xlpm.b), _xlpm.b)))))</f>
        <v>0</v>
      </c>
      <c r="EH2275">
        <v>0</v>
      </c>
    </row>
    <row r="2276" spans="134:138">
      <c r="ED2276">
        <v>1190184</v>
      </c>
      <c r="EE2276">
        <v>114029</v>
      </c>
      <c r="EF2276" s="3" cm="1">
        <f t="array" ref="EF22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"#")*(_xlpm.x&lt;&gt;EE2276), _xlpm.x * 10 + _xlpm.d), 0), _xlfn.XLOOKUP(TRUE, ISNUMBER(_xlpm.b), _xlpm.b)))))</f>
        <v>760491</v>
      </c>
      <c r="EH2276">
        <v>760491</v>
      </c>
    </row>
    <row r="2277" spans="134:138">
      <c r="ED2277">
        <v>1190174</v>
      </c>
      <c r="EE2277">
        <v>114028</v>
      </c>
      <c r="EF2277" s="3" cm="1">
        <f t="array" ref="EF22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"#")*(_xlpm.x&lt;&gt;EE2277), _xlpm.x * 10 + _xlpm.d), 0), _xlfn.XLOOKUP(TRUE, ISNUMBER(_xlpm.b), _xlpm.b)))))</f>
        <v>400754</v>
      </c>
      <c r="EH2277">
        <v>400754</v>
      </c>
    </row>
    <row r="2278" spans="134:138">
      <c r="ED2278">
        <v>1190164</v>
      </c>
      <c r="EE2278">
        <v>113028</v>
      </c>
      <c r="EF2278" s="3" cm="1">
        <f t="array" ref="EF22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"#")*(_xlpm.x&lt;&gt;EE2278), _xlpm.x * 10 + _xlpm.d), 0), _xlfn.XLOOKUP(TRUE, ISNUMBER(_xlpm.b), _xlpm.b)))))</f>
        <v>0</v>
      </c>
      <c r="EH2278">
        <v>0</v>
      </c>
    </row>
    <row r="2279" spans="134:138">
      <c r="ED2279">
        <v>1190154</v>
      </c>
      <c r="EE2279">
        <v>112028</v>
      </c>
      <c r="EF2279" s="3" cm="1">
        <f t="array" ref="EF22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"#")*(_xlpm.x&lt;&gt;EE2279), _xlpm.x * 10 + _xlpm.d), 0), _xlfn.XLOOKUP(TRUE, ISNUMBER(_xlpm.b), _xlpm.b)))))</f>
        <v>0</v>
      </c>
      <c r="EH2279">
        <v>0</v>
      </c>
    </row>
    <row r="2280" spans="134:138">
      <c r="ED2280">
        <v>1190144</v>
      </c>
      <c r="EE2280">
        <v>111028</v>
      </c>
      <c r="EF2280" s="3" cm="1">
        <f t="array" ref="EF22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"#")*(_xlpm.x&lt;&gt;EE2280), _xlpm.x * 10 + _xlpm.d), 0), _xlfn.XLOOKUP(TRUE, ISNUMBER(_xlpm.b), _xlpm.b)))))</f>
        <v>0</v>
      </c>
      <c r="EH2280">
        <v>0</v>
      </c>
    </row>
    <row r="2281" spans="134:138">
      <c r="ED2281">
        <v>1190134</v>
      </c>
      <c r="EE2281">
        <v>110028</v>
      </c>
      <c r="EF2281" s="3" cm="1">
        <f t="array" ref="EF22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"#")*(_xlpm.x&lt;&gt;EE2281), _xlpm.x * 10 + _xlpm.d), 0), _xlfn.XLOOKUP(TRUE, ISNUMBER(_xlpm.b), _xlpm.b)))))</f>
        <v>0</v>
      </c>
      <c r="EH2281">
        <v>0</v>
      </c>
    </row>
    <row r="2282" spans="134:138">
      <c r="ED2282">
        <v>1190124</v>
      </c>
      <c r="EE2282">
        <v>109028</v>
      </c>
      <c r="EF2282" s="3" cm="1">
        <f t="array" ref="EF22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"#")*(_xlpm.x&lt;&gt;EE2282), _xlpm.x * 10 + _xlpm.d), 0), _xlfn.XLOOKUP(TRUE, ISNUMBER(_xlpm.b), _xlpm.b)))))</f>
        <v>0</v>
      </c>
      <c r="EH2282">
        <v>0</v>
      </c>
    </row>
    <row r="2283" spans="134:138">
      <c r="ED2283">
        <v>1190114</v>
      </c>
      <c r="EE2283">
        <v>108028</v>
      </c>
      <c r="EF2283" s="3" cm="1">
        <f t="array" ref="EF22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"#")*(_xlpm.x&lt;&gt;EE2283), _xlpm.x * 10 + _xlpm.d), 0), _xlfn.XLOOKUP(TRUE, ISNUMBER(_xlpm.b), _xlpm.b)))))</f>
        <v>0</v>
      </c>
      <c r="EH2283">
        <v>0</v>
      </c>
    </row>
    <row r="2284" spans="134:138">
      <c r="ED2284">
        <v>1180111</v>
      </c>
      <c r="EE2284">
        <v>107028</v>
      </c>
      <c r="EF2284" s="3" cm="1">
        <f t="array" ref="EF22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"#")*(_xlpm.x&lt;&gt;EE2284), _xlpm.x * 10 + _xlpm.d), 0), _xlfn.XLOOKUP(TRUE, ISNUMBER(_xlpm.b), _xlpm.b)))))</f>
        <v>0</v>
      </c>
      <c r="EH2284">
        <v>0</v>
      </c>
    </row>
    <row r="2285" spans="134:138">
      <c r="ED2285">
        <v>1170111</v>
      </c>
      <c r="EE2285">
        <v>106028</v>
      </c>
      <c r="EF2285" s="3" cm="1">
        <f t="array" ref="EF22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"#")*(_xlpm.x&lt;&gt;EE2285), _xlpm.x * 10 + _xlpm.d), 0), _xlfn.XLOOKUP(TRUE, ISNUMBER(_xlpm.b), _xlpm.b)))))</f>
        <v>0</v>
      </c>
      <c r="EH2285">
        <v>0</v>
      </c>
    </row>
    <row r="2286" spans="134:138">
      <c r="ED2286">
        <v>1160111</v>
      </c>
      <c r="EE2286">
        <v>105028</v>
      </c>
      <c r="EF2286" s="3" cm="1">
        <f t="array" ref="EF22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"#")*(_xlpm.x&lt;&gt;EE2286), _xlpm.x * 10 + _xlpm.d), 0), _xlfn.XLOOKUP(TRUE, ISNUMBER(_xlpm.b), _xlpm.b)))))</f>
        <v>0</v>
      </c>
      <c r="EH2286">
        <v>0</v>
      </c>
    </row>
    <row r="2287" spans="134:138">
      <c r="ED2287">
        <v>1150111</v>
      </c>
      <c r="EE2287">
        <v>104028</v>
      </c>
      <c r="EF2287" s="3" cm="1">
        <f t="array" ref="EF22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"#")*(_xlpm.x&lt;&gt;EE2287), _xlpm.x * 10 + _xlpm.d), 0), _xlfn.XLOOKUP(TRUE, ISNUMBER(_xlpm.b), _xlpm.b)))))</f>
        <v>0</v>
      </c>
      <c r="EH2287">
        <v>0</v>
      </c>
    </row>
    <row r="2288" spans="134:138">
      <c r="ED2288">
        <v>1140111</v>
      </c>
      <c r="EE2288">
        <v>102028</v>
      </c>
      <c r="EF2288" s="3" cm="1">
        <f t="array" ref="EF22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"#")*(_xlpm.x&lt;&gt;EE2288), _xlpm.x * 10 + _xlpm.d), 0), _xlfn.XLOOKUP(TRUE, ISNUMBER(_xlpm.b), _xlpm.b)))))</f>
        <v>0</v>
      </c>
      <c r="EH2288">
        <v>0</v>
      </c>
    </row>
    <row r="2289" spans="134:138">
      <c r="ED2289">
        <v>1130111</v>
      </c>
      <c r="EE2289">
        <v>101028</v>
      </c>
      <c r="EF2289" s="3" cm="1">
        <f t="array" ref="EF22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"#")*(_xlpm.x&lt;&gt;EE2289), _xlpm.x * 10 + _xlpm.d), 0), _xlfn.XLOOKUP(TRUE, ISNUMBER(_xlpm.b), _xlpm.b)))))</f>
        <v>610582</v>
      </c>
      <c r="EH2289">
        <v>610582</v>
      </c>
    </row>
    <row r="2290" spans="134:138">
      <c r="ED2290">
        <v>1120111</v>
      </c>
      <c r="EE2290">
        <v>100028</v>
      </c>
      <c r="EF2290" s="3" cm="1">
        <f t="array" ref="EF22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"#")*(_xlpm.x&lt;&gt;EE2290), _xlpm.x * 10 + _xlpm.d), 0), _xlfn.XLOOKUP(TRUE, ISNUMBER(_xlpm.b), _xlpm.b)))))</f>
        <v>0</v>
      </c>
      <c r="EH2290">
        <v>0</v>
      </c>
    </row>
    <row r="2291" spans="134:138">
      <c r="ED2291">
        <v>1110111</v>
      </c>
      <c r="EE2291">
        <v>99028</v>
      </c>
      <c r="EF2291" s="3" cm="1">
        <f t="array" ref="EF22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"#")*(_xlpm.x&lt;&gt;EE2291), _xlpm.x * 10 + _xlpm.d), 0), _xlfn.XLOOKUP(TRUE, ISNUMBER(_xlpm.b), _xlpm.b)))))</f>
        <v>1140474</v>
      </c>
      <c r="EH2291">
        <v>1140474</v>
      </c>
    </row>
    <row r="2292" spans="134:138">
      <c r="ED2292">
        <v>1100111</v>
      </c>
      <c r="EE2292">
        <v>97028</v>
      </c>
      <c r="EF2292" s="3" cm="1">
        <f t="array" ref="EF22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"#")*(_xlpm.x&lt;&gt;EE2292), _xlpm.x * 10 + _xlpm.d), 0), _xlfn.XLOOKUP(TRUE, ISNUMBER(_xlpm.b), _xlpm.b)))))</f>
        <v>1140554</v>
      </c>
      <c r="EH2292">
        <v>1140554</v>
      </c>
    </row>
    <row r="2293" spans="134:138">
      <c r="ED2293">
        <v>1090111</v>
      </c>
      <c r="EE2293">
        <v>96028</v>
      </c>
      <c r="EF2293" s="3" cm="1">
        <f t="array" ref="EF22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"#")*(_xlpm.x&lt;&gt;EE2293), _xlpm.x * 10 + _xlpm.d), 0), _xlfn.XLOOKUP(TRUE, ISNUMBER(_xlpm.b), _xlpm.b)))))</f>
        <v>0</v>
      </c>
      <c r="EH2293">
        <v>0</v>
      </c>
    </row>
    <row r="2294" spans="134:138">
      <c r="ED2294">
        <v>1080111</v>
      </c>
      <c r="EE2294">
        <v>95028</v>
      </c>
      <c r="EF2294" s="3" cm="1">
        <f t="array" ref="EF22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"#")*(_xlpm.x&lt;&gt;EE2294), _xlpm.x * 10 + _xlpm.d), 0), _xlfn.XLOOKUP(TRUE, ISNUMBER(_xlpm.b), _xlpm.b)))))</f>
        <v>0</v>
      </c>
      <c r="EH2294">
        <v>0</v>
      </c>
    </row>
    <row r="2295" spans="134:138">
      <c r="ED2295">
        <v>1070111</v>
      </c>
      <c r="EE2295">
        <v>94028</v>
      </c>
      <c r="EF2295" s="3" cm="1">
        <f t="array" ref="EF22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"#")*(_xlpm.x&lt;&gt;EE2295), _xlpm.x * 10 + _xlpm.d), 0), _xlfn.XLOOKUP(TRUE, ISNUMBER(_xlpm.b), _xlpm.b)))))</f>
        <v>0</v>
      </c>
      <c r="EH2295">
        <v>0</v>
      </c>
    </row>
    <row r="2296" spans="134:138">
      <c r="ED2296">
        <v>1060111</v>
      </c>
      <c r="EE2296">
        <v>93028</v>
      </c>
      <c r="EF2296" s="3" cm="1">
        <f t="array" ref="EF22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"#")*(_xlpm.x&lt;&gt;EE2296), _xlpm.x * 10 + _xlpm.d), 0), _xlfn.XLOOKUP(TRUE, ISNUMBER(_xlpm.b), _xlpm.b)))))</f>
        <v>0</v>
      </c>
      <c r="EH2296">
        <v>0</v>
      </c>
    </row>
    <row r="2297" spans="134:138">
      <c r="ED2297">
        <v>1050111</v>
      </c>
      <c r="EE2297">
        <v>92028</v>
      </c>
      <c r="EF2297" s="3" cm="1">
        <f t="array" ref="EF22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"#")*(_xlpm.x&lt;&gt;EE2297), _xlpm.x * 10 + _xlpm.d), 0), _xlfn.XLOOKUP(TRUE, ISNUMBER(_xlpm.b), _xlpm.b)))))</f>
        <v>990281</v>
      </c>
      <c r="EH2297">
        <v>990281</v>
      </c>
    </row>
    <row r="2298" spans="134:138">
      <c r="ED2298">
        <v>1040111</v>
      </c>
      <c r="EE2298">
        <v>91028</v>
      </c>
      <c r="EF2298" s="3" cm="1">
        <f t="array" ref="EF22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"#")*(_xlpm.x&lt;&gt;EE2298), _xlpm.x * 10 + _xlpm.d), 0), _xlfn.XLOOKUP(TRUE, ISNUMBER(_xlpm.b), _xlpm.b)))))</f>
        <v>0</v>
      </c>
      <c r="EH2298">
        <v>0</v>
      </c>
    </row>
    <row r="2299" spans="134:138">
      <c r="ED2299">
        <v>1030111</v>
      </c>
      <c r="EE2299">
        <v>90028</v>
      </c>
      <c r="EF2299" s="3" cm="1">
        <f t="array" ref="EF22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"#")*(_xlpm.x&lt;&gt;EE2299), _xlpm.x * 10 + _xlpm.d), 0), _xlfn.XLOOKUP(TRUE, ISNUMBER(_xlpm.b), _xlpm.b)))))</f>
        <v>0</v>
      </c>
      <c r="EH2299">
        <v>0</v>
      </c>
    </row>
    <row r="2300" spans="134:138">
      <c r="ED2300">
        <v>1020111</v>
      </c>
      <c r="EE2300">
        <v>89028</v>
      </c>
      <c r="EF2300" s="3" cm="1">
        <f t="array" ref="EF23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"#")*(_xlpm.x&lt;&gt;EE2300), _xlpm.x * 10 + _xlpm.d), 0), _xlfn.XLOOKUP(TRUE, ISNUMBER(_xlpm.b), _xlpm.b)))))</f>
        <v>0</v>
      </c>
      <c r="EH2300">
        <v>0</v>
      </c>
    </row>
    <row r="2301" spans="134:138">
      <c r="ED2301">
        <v>1010111</v>
      </c>
      <c r="EE2301">
        <v>88028</v>
      </c>
      <c r="EF2301" s="3" cm="1">
        <f t="array" ref="EF23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"#")*(_xlpm.x&lt;&gt;EE2301), _xlpm.x * 10 + _xlpm.d), 0), _xlfn.XLOOKUP(TRUE, ISNUMBER(_xlpm.b), _xlpm.b)))))</f>
        <v>0</v>
      </c>
      <c r="EH2301">
        <v>0</v>
      </c>
    </row>
    <row r="2302" spans="134:138">
      <c r="ED2302">
        <v>1000111</v>
      </c>
      <c r="EE2302">
        <v>86028</v>
      </c>
      <c r="EF2302" s="3" cm="1">
        <f t="array" ref="EF23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"#")*(_xlpm.x&lt;&gt;EE2302), _xlpm.x * 10 + _xlpm.d), 0), _xlfn.XLOOKUP(TRUE, ISNUMBER(_xlpm.b), _xlpm.b)))))</f>
        <v>0</v>
      </c>
      <c r="EH2302">
        <v>0</v>
      </c>
    </row>
    <row r="2303" spans="134:138">
      <c r="ED2303">
        <v>990111</v>
      </c>
      <c r="EE2303">
        <v>85028</v>
      </c>
      <c r="EF2303" s="3" cm="1">
        <f t="array" ref="EF23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"#")*(_xlpm.x&lt;&gt;EE2303), _xlpm.x * 10 + _xlpm.d), 0), _xlfn.XLOOKUP(TRUE, ISNUMBER(_xlpm.b), _xlpm.b)))))</f>
        <v>0</v>
      </c>
      <c r="EH2303">
        <v>0</v>
      </c>
    </row>
    <row r="2304" spans="134:138">
      <c r="ED2304">
        <v>980111</v>
      </c>
      <c r="EE2304">
        <v>84028</v>
      </c>
      <c r="EF2304" s="3" cm="1">
        <f t="array" ref="EF23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"#")*(_xlpm.x&lt;&gt;EE2304), _xlpm.x * 10 + _xlpm.d), 0), _xlfn.XLOOKUP(TRUE, ISNUMBER(_xlpm.b), _xlpm.b)))))</f>
        <v>910504</v>
      </c>
      <c r="EH2304">
        <v>910504</v>
      </c>
    </row>
    <row r="2305" spans="134:138">
      <c r="ED2305">
        <v>980122</v>
      </c>
      <c r="EE2305">
        <v>83028</v>
      </c>
      <c r="EF2305" s="3" cm="1">
        <f t="array" ref="EF23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"#")*(_xlpm.x&lt;&gt;EE2305), _xlpm.x * 10 + _xlpm.d), 0), _xlfn.XLOOKUP(TRUE, ISNUMBER(_xlpm.b), _xlpm.b)))))</f>
        <v>0</v>
      </c>
      <c r="EH2305">
        <v>0</v>
      </c>
    </row>
    <row r="2306" spans="134:138">
      <c r="ED2306">
        <v>980132</v>
      </c>
      <c r="EE2306">
        <v>81028</v>
      </c>
      <c r="EF2306" s="3" cm="1">
        <f t="array" ref="EF23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"#")*(_xlpm.x&lt;&gt;EE2306), _xlpm.x * 10 + _xlpm.d), 0), _xlfn.XLOOKUP(TRUE, ISNUMBER(_xlpm.b), _xlpm.b)))))</f>
        <v>820772</v>
      </c>
      <c r="EH2306">
        <v>820772</v>
      </c>
    </row>
    <row r="2307" spans="134:138">
      <c r="ED2307">
        <v>980142</v>
      </c>
      <c r="EE2307">
        <v>80028</v>
      </c>
      <c r="EF2307" s="3" cm="1">
        <f t="array" ref="EF23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"#")*(_xlpm.x&lt;&gt;EE2307), _xlpm.x * 10 + _xlpm.d), 0), _xlfn.XLOOKUP(TRUE, ISNUMBER(_xlpm.b), _xlpm.b)))))</f>
        <v>0</v>
      </c>
      <c r="EH2307">
        <v>0</v>
      </c>
    </row>
    <row r="2308" spans="134:138">
      <c r="ED2308">
        <v>980152</v>
      </c>
      <c r="EE2308">
        <v>79028</v>
      </c>
      <c r="EF2308" s="3" cm="1">
        <f t="array" ref="EF23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"#")*(_xlpm.x&lt;&gt;EE2308), _xlpm.x * 10 + _xlpm.d), 0), _xlfn.XLOOKUP(TRUE, ISNUMBER(_xlpm.b), _xlpm.b)))))</f>
        <v>670341</v>
      </c>
      <c r="EH2308">
        <v>670341</v>
      </c>
    </row>
    <row r="2309" spans="134:138">
      <c r="ED2309">
        <v>980162</v>
      </c>
      <c r="EE2309">
        <v>78028</v>
      </c>
      <c r="EF2309" s="3" cm="1">
        <f t="array" ref="EF23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"#")*(_xlpm.x&lt;&gt;EE2309), _xlpm.x * 10 + _xlpm.d), 0), _xlfn.XLOOKUP(TRUE, ISNUMBER(_xlpm.b), _xlpm.b)))))</f>
        <v>830281</v>
      </c>
      <c r="EH2309">
        <v>830281</v>
      </c>
    </row>
    <row r="2310" spans="134:138">
      <c r="ED2310">
        <v>980172</v>
      </c>
      <c r="EE2310">
        <v>77028</v>
      </c>
      <c r="EF2310" s="3" cm="1">
        <f t="array" ref="EF23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"#")*(_xlpm.x&lt;&gt;EE2310), _xlpm.x * 10 + _xlpm.d), 0), _xlfn.XLOOKUP(TRUE, ISNUMBER(_xlpm.b), _xlpm.b)))))</f>
        <v>840993</v>
      </c>
      <c r="EH2310">
        <v>840993</v>
      </c>
    </row>
    <row r="2311" spans="134:138">
      <c r="ED2311">
        <v>980182</v>
      </c>
      <c r="EE2311">
        <v>76028</v>
      </c>
      <c r="EF2311" s="3" cm="1">
        <f t="array" ref="EF23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"#")*(_xlpm.x&lt;&gt;EE2311), _xlpm.x * 10 + _xlpm.d), 0), _xlfn.XLOOKUP(TRUE, ISNUMBER(_xlpm.b), _xlpm.b)))))</f>
        <v>0</v>
      </c>
      <c r="EH2311">
        <v>0</v>
      </c>
    </row>
    <row r="2312" spans="134:138">
      <c r="ED2312">
        <v>980192</v>
      </c>
      <c r="EE2312">
        <v>75028</v>
      </c>
      <c r="EF2312" s="3" cm="1">
        <f t="array" ref="EF23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"#")*(_xlpm.x&lt;&gt;EE2312), _xlpm.x * 10 + _xlpm.d), 0), _xlfn.XLOOKUP(TRUE, ISNUMBER(_xlpm.b), _xlpm.b)))))</f>
        <v>0</v>
      </c>
      <c r="EH2312">
        <v>0</v>
      </c>
    </row>
    <row r="2313" spans="134:138">
      <c r="ED2313">
        <v>980202</v>
      </c>
      <c r="EE2313">
        <v>74028</v>
      </c>
      <c r="EF2313" s="3" cm="1">
        <f t="array" ref="EF23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"#")*(_xlpm.x&lt;&gt;EE2313), _xlpm.x * 10 + _xlpm.d), 0), _xlfn.XLOOKUP(TRUE, ISNUMBER(_xlpm.b), _xlpm.b)))))</f>
        <v>0</v>
      </c>
      <c r="EH2313">
        <v>0</v>
      </c>
    </row>
    <row r="2314" spans="134:138">
      <c r="ED2314">
        <v>980212</v>
      </c>
      <c r="EE2314">
        <v>73028</v>
      </c>
      <c r="EF2314" s="3" cm="1">
        <f t="array" ref="EF23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"#")*(_xlpm.x&lt;&gt;EE2314), _xlpm.x * 10 + _xlpm.d), 0), _xlfn.XLOOKUP(TRUE, ISNUMBER(_xlpm.b), _xlpm.b)))))</f>
        <v>0</v>
      </c>
      <c r="EH2314">
        <v>0</v>
      </c>
    </row>
    <row r="2315" spans="134:138">
      <c r="ED2315">
        <v>980222</v>
      </c>
      <c r="EE2315">
        <v>72028</v>
      </c>
      <c r="EF2315" s="3" cm="1">
        <f t="array" ref="EF23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"#")*(_xlpm.x&lt;&gt;EE2315), _xlpm.x * 10 + _xlpm.d), 0), _xlfn.XLOOKUP(TRUE, ISNUMBER(_xlpm.b), _xlpm.b)))))</f>
        <v>0</v>
      </c>
      <c r="EH2315">
        <v>0</v>
      </c>
    </row>
    <row r="2316" spans="134:138">
      <c r="ED2316">
        <v>980232</v>
      </c>
      <c r="EE2316">
        <v>70028</v>
      </c>
      <c r="EF2316" s="3" cm="1">
        <f t="array" ref="EF23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"#")*(_xlpm.x&lt;&gt;EE2316), _xlpm.x * 10 + _xlpm.d), 0), _xlfn.XLOOKUP(TRUE, ISNUMBER(_xlpm.b), _xlpm.b)))))</f>
        <v>0</v>
      </c>
      <c r="EH2316">
        <v>0</v>
      </c>
    </row>
    <row r="2317" spans="134:138">
      <c r="ED2317">
        <v>980242</v>
      </c>
      <c r="EE2317">
        <v>69028</v>
      </c>
      <c r="EF2317" s="3" cm="1">
        <f t="array" ref="EF23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"#")*(_xlpm.x&lt;&gt;EE2317), _xlpm.x * 10 + _xlpm.d), 0), _xlfn.XLOOKUP(TRUE, ISNUMBER(_xlpm.b), _xlpm.b)))))</f>
        <v>710281</v>
      </c>
      <c r="EH2317">
        <v>710281</v>
      </c>
    </row>
    <row r="2318" spans="134:138">
      <c r="ED2318">
        <v>980252</v>
      </c>
      <c r="EE2318">
        <v>68028</v>
      </c>
      <c r="EF2318" s="3" cm="1">
        <f t="array" ref="EF23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"#")*(_xlpm.x&lt;&gt;EE2318), _xlpm.x * 10 + _xlpm.d), 0), _xlfn.XLOOKUP(TRUE, ISNUMBER(_xlpm.b), _xlpm.b)))))</f>
        <v>0</v>
      </c>
      <c r="EH2318">
        <v>0</v>
      </c>
    </row>
    <row r="2319" spans="134:138">
      <c r="ED2319">
        <v>980262</v>
      </c>
      <c r="EE2319">
        <v>67028</v>
      </c>
      <c r="EF2319" s="3" cm="1">
        <f t="array" ref="EF23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"#")*(_xlpm.x&lt;&gt;EE2319), _xlpm.x * 10 + _xlpm.d), 0), _xlfn.XLOOKUP(TRUE, ISNUMBER(_xlpm.b), _xlpm.b)))))</f>
        <v>680292</v>
      </c>
      <c r="EH2319">
        <v>680292</v>
      </c>
    </row>
    <row r="2320" spans="134:138">
      <c r="ED2320">
        <v>980272</v>
      </c>
      <c r="EE2320">
        <v>66028</v>
      </c>
      <c r="EF2320" s="3" cm="1">
        <f t="array" ref="EF23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"#")*(_xlpm.x&lt;&gt;EE2320), _xlpm.x * 10 + _xlpm.d), 0), _xlfn.XLOOKUP(TRUE, ISNUMBER(_xlpm.b), _xlpm.b)))))</f>
        <v>0</v>
      </c>
      <c r="EH2320">
        <v>0</v>
      </c>
    </row>
    <row r="2321" spans="134:138">
      <c r="ED2321">
        <v>980282</v>
      </c>
      <c r="EE2321">
        <v>65028</v>
      </c>
      <c r="EF2321" s="3" cm="1">
        <f t="array" ref="EF23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"#")*(_xlpm.x&lt;&gt;EE2321), _xlpm.x * 10 + _xlpm.d), 0), _xlfn.XLOOKUP(TRUE, ISNUMBER(_xlpm.b), _xlpm.b)))))</f>
        <v>0</v>
      </c>
      <c r="EH2321">
        <v>0</v>
      </c>
    </row>
    <row r="2322" spans="134:138">
      <c r="ED2322">
        <v>980292</v>
      </c>
      <c r="EE2322">
        <v>64028</v>
      </c>
      <c r="EF2322" s="3" cm="1">
        <f t="array" ref="EF23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"#")*(_xlpm.x&lt;&gt;EE2322), _xlpm.x * 10 + _xlpm.d), 0), _xlfn.XLOOKUP(TRUE, ISNUMBER(_xlpm.b), _xlpm.b)))))</f>
        <v>660653</v>
      </c>
      <c r="EH2322">
        <v>660653</v>
      </c>
    </row>
    <row r="2323" spans="134:138">
      <c r="ED2323">
        <v>980302</v>
      </c>
      <c r="EE2323">
        <v>64029</v>
      </c>
      <c r="EF2323" s="3" cm="1">
        <f t="array" ref="EF23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"#")*(_xlpm.x&lt;&gt;EE2323), _xlpm.x * 10 + _xlpm.d), 0), _xlfn.XLOOKUP(TRUE, ISNUMBER(_xlpm.b), _xlpm.b)))))</f>
        <v>1050283</v>
      </c>
      <c r="EH2323">
        <v>1050283</v>
      </c>
    </row>
    <row r="2324" spans="134:138">
      <c r="ED2324">
        <v>980312</v>
      </c>
      <c r="EE2324">
        <v>64030</v>
      </c>
      <c r="EF2324" s="3" cm="1">
        <f t="array" ref="EF23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"#")*(_xlpm.x&lt;&gt;EE2324), _xlpm.x * 10 + _xlpm.d), 0), _xlfn.XLOOKUP(TRUE, ISNUMBER(_xlpm.b), _xlpm.b)))))</f>
        <v>0</v>
      </c>
      <c r="EH2324">
        <v>0</v>
      </c>
    </row>
    <row r="2325" spans="134:138">
      <c r="ED2325">
        <v>980322</v>
      </c>
      <c r="EE2325">
        <v>64031</v>
      </c>
      <c r="EF2325" s="3" cm="1">
        <f t="array" ref="EF23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"#")*(_xlpm.x&lt;&gt;EE2325), _xlpm.x * 10 + _xlpm.d), 0), _xlfn.XLOOKUP(TRUE, ISNUMBER(_xlpm.b), _xlpm.b)))))</f>
        <v>630121</v>
      </c>
      <c r="EH2325">
        <v>630121</v>
      </c>
    </row>
    <row r="2326" spans="134:138">
      <c r="ED2326">
        <v>980332</v>
      </c>
      <c r="EE2326">
        <v>64032</v>
      </c>
      <c r="EF2326" s="3" cm="1">
        <f t="array" ref="EF23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"#")*(_xlpm.x&lt;&gt;EE2326), _xlpm.x * 10 + _xlpm.d), 0), _xlfn.XLOOKUP(TRUE, ISNUMBER(_xlpm.b), _xlpm.b)))))</f>
        <v>0</v>
      </c>
      <c r="EH2326">
        <v>0</v>
      </c>
    </row>
    <row r="2327" spans="134:138">
      <c r="ED2327">
        <v>980342</v>
      </c>
      <c r="EE2327">
        <v>64033</v>
      </c>
      <c r="EF2327" s="3" cm="1">
        <f t="array" ref="EF23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"#")*(_xlpm.x&lt;&gt;EE2327), _xlpm.x * 10 + _xlpm.d), 0), _xlfn.XLOOKUP(TRUE, ISNUMBER(_xlpm.b), _xlpm.b)))))</f>
        <v>730281</v>
      </c>
      <c r="EH2327">
        <v>730281</v>
      </c>
    </row>
    <row r="2328" spans="134:138">
      <c r="ED2328">
        <v>980352</v>
      </c>
      <c r="EE2328">
        <v>64035</v>
      </c>
      <c r="EF2328" s="3" cm="1">
        <f t="array" ref="EF23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"#")*(_xlpm.x&lt;&gt;EE2328), _xlpm.x * 10 + _xlpm.d), 0), _xlfn.XLOOKUP(TRUE, ISNUMBER(_xlpm.b), _xlpm.b)))))</f>
        <v>720593</v>
      </c>
      <c r="EH2328">
        <v>720593</v>
      </c>
    </row>
    <row r="2329" spans="134:138">
      <c r="ED2329">
        <v>980362</v>
      </c>
      <c r="EE2329">
        <v>64036</v>
      </c>
      <c r="EF2329" s="3" cm="1">
        <f t="array" ref="EF23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"#")*(_xlpm.x&lt;&gt;EE2329), _xlpm.x * 10 + _xlpm.d), 0), _xlfn.XLOOKUP(TRUE, ISNUMBER(_xlpm.b), _xlpm.b)))))</f>
        <v>0</v>
      </c>
      <c r="EH2329">
        <v>0</v>
      </c>
    </row>
    <row r="2330" spans="134:138">
      <c r="ED2330">
        <v>980372</v>
      </c>
      <c r="EE2330">
        <v>64037</v>
      </c>
      <c r="EF2330" s="3" cm="1">
        <f t="array" ref="EF23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"#")*(_xlpm.x&lt;&gt;EE2330), _xlpm.x * 10 + _xlpm.d), 0), _xlfn.XLOOKUP(TRUE, ISNUMBER(_xlpm.b), _xlpm.b)))))</f>
        <v>0</v>
      </c>
      <c r="EH2330">
        <v>0</v>
      </c>
    </row>
    <row r="2331" spans="134:138">
      <c r="ED2331">
        <v>980382</v>
      </c>
      <c r="EE2331">
        <v>64039</v>
      </c>
      <c r="EF2331" s="3" cm="1">
        <f t="array" ref="EF23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"#")*(_xlpm.x&lt;&gt;EE2331), _xlpm.x * 10 + _xlpm.d), 0), _xlfn.XLOOKUP(TRUE, ISNUMBER(_xlpm.b), _xlpm.b)))))</f>
        <v>0</v>
      </c>
      <c r="EH2331">
        <v>0</v>
      </c>
    </row>
    <row r="2332" spans="134:138">
      <c r="ED2332">
        <v>980392</v>
      </c>
      <c r="EE2332">
        <v>64041</v>
      </c>
      <c r="EF2332" s="3" cm="1">
        <f t="array" ref="EF23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"#")*(_xlpm.x&lt;&gt;EE2332), _xlpm.x * 10 + _xlpm.d), 0), _xlfn.XLOOKUP(TRUE, ISNUMBER(_xlpm.b), _xlpm.b)))))</f>
        <v>0</v>
      </c>
      <c r="EH2332">
        <v>0</v>
      </c>
    </row>
    <row r="2333" spans="134:138">
      <c r="ED2333">
        <v>980402</v>
      </c>
      <c r="EE2333">
        <v>64042</v>
      </c>
      <c r="EF2333" s="3" cm="1">
        <f t="array" ref="EF23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"#")*(_xlpm.x&lt;&gt;EE2333), _xlpm.x * 10 + _xlpm.d), 0), _xlfn.XLOOKUP(TRUE, ISNUMBER(_xlpm.b), _xlpm.b)))))</f>
        <v>0</v>
      </c>
      <c r="EH2333">
        <v>0</v>
      </c>
    </row>
    <row r="2334" spans="134:138">
      <c r="ED2334">
        <v>980412</v>
      </c>
      <c r="EE2334">
        <v>64043</v>
      </c>
      <c r="EF2334" s="3" cm="1">
        <f t="array" ref="EF23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"#")*(_xlpm.x&lt;&gt;EE2334), _xlpm.x * 10 + _xlpm.d), 0), _xlfn.XLOOKUP(TRUE, ISNUMBER(_xlpm.b), _xlpm.b)))))</f>
        <v>980492</v>
      </c>
      <c r="EH2334">
        <v>980492</v>
      </c>
    </row>
    <row r="2335" spans="134:138">
      <c r="ED2335">
        <v>980422</v>
      </c>
      <c r="EE2335">
        <v>64044</v>
      </c>
      <c r="EF2335" s="3" cm="1">
        <f t="array" ref="EF23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"#")*(_xlpm.x&lt;&gt;EE2335), _xlpm.x * 10 + _xlpm.d), 0), _xlfn.XLOOKUP(TRUE, ISNUMBER(_xlpm.b), _xlpm.b)))))</f>
        <v>0</v>
      </c>
      <c r="EH2335">
        <v>0</v>
      </c>
    </row>
    <row r="2336" spans="134:138">
      <c r="ED2336">
        <v>980432</v>
      </c>
      <c r="EE2336">
        <v>64045</v>
      </c>
      <c r="EF2336" s="3" cm="1">
        <f t="array" ref="EF23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"#")*(_xlpm.x&lt;&gt;EE2336), _xlpm.x * 10 + _xlpm.d), 0), _xlfn.XLOOKUP(TRUE, ISNUMBER(_xlpm.b), _xlpm.b)))))</f>
        <v>1010763</v>
      </c>
      <c r="EH2336">
        <v>1010763</v>
      </c>
    </row>
    <row r="2337" spans="134:138">
      <c r="ED2337">
        <v>980442</v>
      </c>
      <c r="EE2337">
        <v>64046</v>
      </c>
      <c r="EF2337" s="3" cm="1">
        <f t="array" ref="EF23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"#")*(_xlpm.x&lt;&gt;EE2337), _xlpm.x * 10 + _xlpm.d), 0), _xlfn.XLOOKUP(TRUE, ISNUMBER(_xlpm.b), _xlpm.b)))))</f>
        <v>0</v>
      </c>
      <c r="EH2337">
        <v>0</v>
      </c>
    </row>
    <row r="2338" spans="134:138">
      <c r="ED2338">
        <v>980452</v>
      </c>
      <c r="EE2338">
        <v>64047</v>
      </c>
      <c r="EF2338" s="3" cm="1">
        <f t="array" ref="EF23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"#")*(_xlpm.x&lt;&gt;EE2338), _xlpm.x * 10 + _xlpm.d), 0), _xlfn.XLOOKUP(TRUE, ISNUMBER(_xlpm.b), _xlpm.b)))))</f>
        <v>0</v>
      </c>
      <c r="EH2338">
        <v>0</v>
      </c>
    </row>
    <row r="2339" spans="134:138">
      <c r="ED2339">
        <v>980462</v>
      </c>
      <c r="EE2339">
        <v>64048</v>
      </c>
      <c r="EF2339" s="3" cm="1">
        <f t="array" ref="EF23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"#")*(_xlpm.x&lt;&gt;EE2339), _xlpm.x * 10 + _xlpm.d), 0), _xlfn.XLOOKUP(TRUE, ISNUMBER(_xlpm.b), _xlpm.b)))))</f>
        <v>0</v>
      </c>
      <c r="EH2339">
        <v>0</v>
      </c>
    </row>
    <row r="2340" spans="134:138">
      <c r="ED2340">
        <v>980472</v>
      </c>
      <c r="EE2340">
        <v>64051</v>
      </c>
      <c r="EF2340" s="3" cm="1">
        <f t="array" ref="EF23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"#")*(_xlpm.x&lt;&gt;EE2340), _xlpm.x * 10 + _xlpm.d), 0), _xlfn.XLOOKUP(TRUE, ISNUMBER(_xlpm.b), _xlpm.b)))))</f>
        <v>630523</v>
      </c>
      <c r="EH2340">
        <v>630523</v>
      </c>
    </row>
    <row r="2341" spans="134:138">
      <c r="ED2341">
        <v>980482</v>
      </c>
      <c r="EE2341">
        <v>64053</v>
      </c>
      <c r="EF2341" s="3" cm="1">
        <f t="array" ref="EF23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"#")*(_xlpm.x&lt;&gt;EE2341), _xlpm.x * 10 + _xlpm.d), 0), _xlfn.XLOOKUP(TRUE, ISNUMBER(_xlpm.b), _xlpm.b)))))</f>
        <v>670341</v>
      </c>
      <c r="EH2341">
        <v>670341</v>
      </c>
    </row>
    <row r="2342" spans="134:138">
      <c r="ED2342">
        <v>980492</v>
      </c>
      <c r="EE2342">
        <v>64055</v>
      </c>
      <c r="EF2342" s="3" cm="1">
        <f t="array" ref="EF23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"#")*(_xlpm.x&lt;&gt;EE2342), _xlpm.x * 10 + _xlpm.d), 0), _xlfn.XLOOKUP(TRUE, ISNUMBER(_xlpm.b), _xlpm.b)))))</f>
        <v>1190304</v>
      </c>
      <c r="EH2342">
        <v>1190304</v>
      </c>
    </row>
    <row r="2343" spans="134:138">
      <c r="ED2343">
        <v>980502</v>
      </c>
      <c r="EE2343">
        <v>64056</v>
      </c>
      <c r="EF2343" s="3" cm="1">
        <f t="array" ref="EF23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"#")*(_xlpm.x&lt;&gt;EE2343), _xlpm.x * 10 + _xlpm.d), 0), _xlfn.XLOOKUP(TRUE, ISNUMBER(_xlpm.b), _xlpm.b)))))</f>
        <v>0</v>
      </c>
      <c r="EH2343">
        <v>0</v>
      </c>
    </row>
    <row r="2344" spans="134:138">
      <c r="ED2344">
        <v>980512</v>
      </c>
      <c r="EE2344">
        <v>64057</v>
      </c>
      <c r="EF2344" s="3" cm="1">
        <f t="array" ref="EF23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"#")*(_xlpm.x&lt;&gt;EE2344), _xlpm.x * 10 + _xlpm.d), 0), _xlfn.XLOOKUP(TRUE, ISNUMBER(_xlpm.b), _xlpm.b)))))</f>
        <v>0</v>
      </c>
      <c r="EH2344">
        <v>0</v>
      </c>
    </row>
    <row r="2345" spans="134:138">
      <c r="ED2345">
        <v>980522</v>
      </c>
      <c r="EE2345">
        <v>64058</v>
      </c>
      <c r="EF2345" s="3" cm="1">
        <f t="array" ref="EF23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"#")*(_xlpm.x&lt;&gt;EE2345), _xlpm.x * 10 + _xlpm.d), 0), _xlfn.XLOOKUP(TRUE, ISNUMBER(_xlpm.b), _xlpm.b)))))</f>
        <v>0</v>
      </c>
      <c r="EH2345">
        <v>0</v>
      </c>
    </row>
    <row r="2346" spans="134:138">
      <c r="ED2346">
        <v>980532</v>
      </c>
      <c r="EE2346">
        <v>64060</v>
      </c>
      <c r="EF2346" s="3" cm="1">
        <f t="array" ref="EF23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"#")*(_xlpm.x&lt;&gt;EE2346), _xlpm.x * 10 + _xlpm.d), 0), _xlfn.XLOOKUP(TRUE, ISNUMBER(_xlpm.b), _xlpm.b)))))</f>
        <v>400254</v>
      </c>
      <c r="EH2346">
        <v>400254</v>
      </c>
    </row>
    <row r="2347" spans="134:138">
      <c r="ED2347">
        <v>980542</v>
      </c>
      <c r="EE2347">
        <v>64061</v>
      </c>
      <c r="EF2347" s="3" cm="1">
        <f t="array" ref="EF23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"#")*(_xlpm.x&lt;&gt;EE2347), _xlpm.x * 10 + _xlpm.d), 0), _xlfn.XLOOKUP(TRUE, ISNUMBER(_xlpm.b), _xlpm.b)))))</f>
        <v>870364</v>
      </c>
      <c r="EH2347">
        <v>870364</v>
      </c>
    </row>
    <row r="2348" spans="134:138">
      <c r="ED2348">
        <v>980552</v>
      </c>
      <c r="EE2348">
        <v>64062</v>
      </c>
      <c r="EF2348" s="3" cm="1">
        <f t="array" ref="EF23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"#")*(_xlpm.x&lt;&gt;EE2348), _xlpm.x * 10 + _xlpm.d), 0), _xlfn.XLOOKUP(TRUE, ISNUMBER(_xlpm.b), _xlpm.b)))))</f>
        <v>0</v>
      </c>
      <c r="EH2348">
        <v>0</v>
      </c>
    </row>
    <row r="2349" spans="134:138">
      <c r="ED2349">
        <v>980562</v>
      </c>
      <c r="EE2349">
        <v>64063</v>
      </c>
      <c r="EF2349" s="3" cm="1">
        <f t="array" ref="EF23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"#")*(_xlpm.x&lt;&gt;EE2349), _xlpm.x * 10 + _xlpm.d), 0), _xlfn.XLOOKUP(TRUE, ISNUMBER(_xlpm.b), _xlpm.b)))))</f>
        <v>0</v>
      </c>
      <c r="EH2349">
        <v>0</v>
      </c>
    </row>
    <row r="2350" spans="134:138">
      <c r="ED2350">
        <v>980572</v>
      </c>
      <c r="EE2350">
        <v>64064</v>
      </c>
      <c r="EF2350" s="3" cm="1">
        <f t="array" ref="EF23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"#")*(_xlpm.x&lt;&gt;EE2350), _xlpm.x * 10 + _xlpm.d), 0), _xlfn.XLOOKUP(TRUE, ISNUMBER(_xlpm.b), _xlpm.b)))))</f>
        <v>600552</v>
      </c>
      <c r="EH2350">
        <v>600552</v>
      </c>
    </row>
    <row r="2351" spans="134:138">
      <c r="ED2351">
        <v>980582</v>
      </c>
      <c r="EE2351">
        <v>64065</v>
      </c>
      <c r="EF2351" s="3" cm="1">
        <f t="array" ref="EF23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"#")*(_xlpm.x&lt;&gt;EE2351), _xlpm.x * 10 + _xlpm.d), 0), _xlfn.XLOOKUP(TRUE, ISNUMBER(_xlpm.b), _xlpm.b)))))</f>
        <v>0</v>
      </c>
      <c r="EH2351">
        <v>0</v>
      </c>
    </row>
    <row r="2352" spans="134:138">
      <c r="ED2352">
        <v>980592</v>
      </c>
      <c r="EE2352">
        <v>64066</v>
      </c>
      <c r="EF2352" s="3" cm="1">
        <f t="array" ref="EF23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"#")*(_xlpm.x&lt;&gt;EE2352), _xlpm.x * 10 + _xlpm.d), 0), _xlfn.XLOOKUP(TRUE, ISNUMBER(_xlpm.b), _xlpm.b)))))</f>
        <v>910281</v>
      </c>
      <c r="EH2352">
        <v>910281</v>
      </c>
    </row>
    <row r="2353" spans="134:138">
      <c r="ED2353">
        <v>980602</v>
      </c>
      <c r="EE2353">
        <v>64067</v>
      </c>
      <c r="EF2353" s="3" cm="1">
        <f t="array" ref="EF23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"#")*(_xlpm.x&lt;&gt;EE2353), _xlpm.x * 10 + _xlpm.d), 0), _xlfn.XLOOKUP(TRUE, ISNUMBER(_xlpm.b), _xlpm.b)))))</f>
        <v>0</v>
      </c>
      <c r="EH2353">
        <v>0</v>
      </c>
    </row>
    <row r="2354" spans="134:138">
      <c r="ED2354">
        <v>980612</v>
      </c>
      <c r="EE2354">
        <v>64068</v>
      </c>
      <c r="EF2354" s="3" cm="1">
        <f t="array" ref="EF23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"#")*(_xlpm.x&lt;&gt;EE2354), _xlpm.x * 10 + _xlpm.d), 0), _xlfn.XLOOKUP(TRUE, ISNUMBER(_xlpm.b), _xlpm.b)))))</f>
        <v>0</v>
      </c>
      <c r="EH2354">
        <v>0</v>
      </c>
    </row>
    <row r="2355" spans="134:138">
      <c r="ED2355">
        <v>980622</v>
      </c>
      <c r="EE2355">
        <v>64069</v>
      </c>
      <c r="EF2355" s="3" cm="1">
        <f t="array" ref="EF23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"#")*(_xlpm.x&lt;&gt;EE2355), _xlpm.x * 10 + _xlpm.d), 0), _xlfn.XLOOKUP(TRUE, ISNUMBER(_xlpm.b), _xlpm.b)))))</f>
        <v>0</v>
      </c>
      <c r="EH2355">
        <v>0</v>
      </c>
    </row>
    <row r="2356" spans="134:138">
      <c r="ED2356">
        <v>980632</v>
      </c>
      <c r="EE2356">
        <v>64070</v>
      </c>
      <c r="EF2356" s="3" cm="1">
        <f t="array" ref="EF23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"#")*(_xlpm.x&lt;&gt;EE2356), _xlpm.x * 10 + _xlpm.d), 0), _xlfn.XLOOKUP(TRUE, ISNUMBER(_xlpm.b), _xlpm.b)))))</f>
        <v>630461</v>
      </c>
      <c r="EH2356">
        <v>630461</v>
      </c>
    </row>
    <row r="2357" spans="134:138">
      <c r="ED2357">
        <v>980642</v>
      </c>
      <c r="EE2357">
        <v>64071</v>
      </c>
      <c r="EF2357" s="3" cm="1">
        <f t="array" ref="EF23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"#")*(_xlpm.x&lt;&gt;EE2357), _xlpm.x * 10 + _xlpm.d), 0), _xlfn.XLOOKUP(TRUE, ISNUMBER(_xlpm.b), _xlpm.b)))))</f>
        <v>0</v>
      </c>
      <c r="EH2357">
        <v>0</v>
      </c>
    </row>
    <row r="2358" spans="134:138">
      <c r="ED2358">
        <v>980652</v>
      </c>
      <c r="EE2358">
        <v>64072</v>
      </c>
      <c r="EF2358" s="3" cm="1">
        <f t="array" ref="EF23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"#")*(_xlpm.x&lt;&gt;EE2358), _xlpm.x * 10 + _xlpm.d), 0), _xlfn.XLOOKUP(TRUE, ISNUMBER(_xlpm.b), _xlpm.b)))))</f>
        <v>640652</v>
      </c>
      <c r="EH2358">
        <v>640652</v>
      </c>
    </row>
    <row r="2359" spans="134:138">
      <c r="ED2359">
        <v>990653</v>
      </c>
      <c r="EE2359">
        <v>64074</v>
      </c>
      <c r="EF2359" s="3" cm="1">
        <f t="array" ref="EF23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"#")*(_xlpm.x&lt;&gt;EE2359), _xlpm.x * 10 + _xlpm.d), 0), _xlfn.XLOOKUP(TRUE, ISNUMBER(_xlpm.b), _xlpm.b)))))</f>
        <v>1120111</v>
      </c>
      <c r="EH2359">
        <v>1120111</v>
      </c>
    </row>
    <row r="2360" spans="134:138">
      <c r="ED2360">
        <v>1000653</v>
      </c>
      <c r="EE2360">
        <v>64075</v>
      </c>
      <c r="EF2360" s="3" cm="1">
        <f t="array" ref="EF23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"#")*(_xlpm.x&lt;&gt;EE2360), _xlpm.x * 10 + _xlpm.d), 0), _xlfn.XLOOKUP(TRUE, ISNUMBER(_xlpm.b), _xlpm.b)))))</f>
        <v>0</v>
      </c>
      <c r="EH2360">
        <v>0</v>
      </c>
    </row>
    <row r="2361" spans="134:138">
      <c r="ED2361">
        <v>1010653</v>
      </c>
      <c r="EE2361">
        <v>64076</v>
      </c>
      <c r="EF2361" s="3" cm="1">
        <f t="array" ref="EF23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"#")*(_xlpm.x&lt;&gt;EE2361), _xlpm.x * 10 + _xlpm.d), 0), _xlfn.XLOOKUP(TRUE, ISNUMBER(_xlpm.b), _xlpm.b)))))</f>
        <v>700751</v>
      </c>
      <c r="EH2361">
        <v>700751</v>
      </c>
    </row>
    <row r="2362" spans="134:138">
      <c r="ED2362">
        <v>1020653</v>
      </c>
      <c r="EE2362">
        <v>64077</v>
      </c>
      <c r="EF2362" s="3" cm="1">
        <f t="array" ref="EF23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"#")*(_xlpm.x&lt;&gt;EE2362), _xlpm.x * 10 + _xlpm.d), 0), _xlfn.XLOOKUP(TRUE, ISNUMBER(_xlpm.b), _xlpm.b)))))</f>
        <v>910401</v>
      </c>
      <c r="EH2362">
        <v>910401</v>
      </c>
    </row>
    <row r="2363" spans="134:138">
      <c r="ED2363">
        <v>1030653</v>
      </c>
      <c r="EE2363">
        <v>64078</v>
      </c>
      <c r="EF2363" s="3" cm="1">
        <f t="array" ref="EF23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"#")*(_xlpm.x&lt;&gt;EE2363), _xlpm.x * 10 + _xlpm.d), 0), _xlfn.XLOOKUP(TRUE, ISNUMBER(_xlpm.b), _xlpm.b)))))</f>
        <v>770424</v>
      </c>
      <c r="EH2363">
        <v>770424</v>
      </c>
    </row>
    <row r="2364" spans="134:138">
      <c r="ED2364">
        <v>1040653</v>
      </c>
      <c r="EE2364">
        <v>64079</v>
      </c>
      <c r="EF2364" s="3" cm="1">
        <f t="array" ref="EF23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"#")*(_xlpm.x&lt;&gt;EE2364), _xlpm.x * 10 + _xlpm.d), 0), _xlfn.XLOOKUP(TRUE, ISNUMBER(_xlpm.b), _xlpm.b)))))</f>
        <v>0</v>
      </c>
      <c r="EH2364">
        <v>0</v>
      </c>
    </row>
    <row r="2365" spans="134:138">
      <c r="ED2365">
        <v>1050653</v>
      </c>
      <c r="EE2365">
        <v>64080</v>
      </c>
      <c r="EF2365" s="3" cm="1">
        <f t="array" ref="EF23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"#")*(_xlpm.x&lt;&gt;EE2365), _xlpm.x * 10 + _xlpm.d), 0), _xlfn.XLOOKUP(TRUE, ISNUMBER(_xlpm.b), _xlpm.b)))))</f>
        <v>740554</v>
      </c>
      <c r="EH2365">
        <v>740554</v>
      </c>
    </row>
    <row r="2366" spans="134:138">
      <c r="ED2366">
        <v>1060653</v>
      </c>
      <c r="EE2366">
        <v>64083</v>
      </c>
      <c r="EF2366" s="3" cm="1">
        <f t="array" ref="EF23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"#")*(_xlpm.x&lt;&gt;EE2366), _xlpm.x * 10 + _xlpm.d), 0), _xlfn.XLOOKUP(TRUE, ISNUMBER(_xlpm.b), _xlpm.b)))))</f>
        <v>980272</v>
      </c>
      <c r="EH2366">
        <v>980272</v>
      </c>
    </row>
    <row r="2367" spans="134:138">
      <c r="ED2367">
        <v>1070653</v>
      </c>
      <c r="EE2367">
        <v>64084</v>
      </c>
      <c r="EF2367" s="3" cm="1">
        <f t="array" ref="EF23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"#")*(_xlpm.x&lt;&gt;EE2367), _xlpm.x * 10 + _xlpm.d), 0), _xlfn.XLOOKUP(TRUE, ISNUMBER(_xlpm.b), _xlpm.b)))))</f>
        <v>980212</v>
      </c>
      <c r="EH2367">
        <v>980212</v>
      </c>
    </row>
    <row r="2368" spans="134:138">
      <c r="ED2368">
        <v>1080653</v>
      </c>
      <c r="EE2368">
        <v>64085</v>
      </c>
      <c r="EF2368" s="3" cm="1">
        <f t="array" ref="EF23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"#")*(_xlpm.x&lt;&gt;EE2368), _xlpm.x * 10 + _xlpm.d), 0), _xlfn.XLOOKUP(TRUE, ISNUMBER(_xlpm.b), _xlpm.b)))))</f>
        <v>0</v>
      </c>
      <c r="EH2368">
        <v>0</v>
      </c>
    </row>
    <row r="2369" spans="134:138">
      <c r="ED2369">
        <v>1090653</v>
      </c>
      <c r="EE2369">
        <v>64086</v>
      </c>
      <c r="EF2369" s="3" cm="1">
        <f t="array" ref="EF23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"#")*(_xlpm.x&lt;&gt;EE2369), _xlpm.x * 10 + _xlpm.d), 0), _xlfn.XLOOKUP(TRUE, ISNUMBER(_xlpm.b), _xlpm.b)))))</f>
        <v>680734</v>
      </c>
      <c r="EH2369">
        <v>680734</v>
      </c>
    </row>
    <row r="2370" spans="134:138">
      <c r="ED2370">
        <v>1100653</v>
      </c>
      <c r="EE2370">
        <v>64087</v>
      </c>
      <c r="EF2370" s="3" cm="1">
        <f t="array" ref="EF23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"#")*(_xlpm.x&lt;&gt;EE2370), _xlpm.x * 10 + _xlpm.d), 0), _xlfn.XLOOKUP(TRUE, ISNUMBER(_xlpm.b), _xlpm.b)))))</f>
        <v>210282</v>
      </c>
      <c r="EH2370">
        <v>210282</v>
      </c>
    </row>
    <row r="2371" spans="134:138">
      <c r="ED2371">
        <v>1110653</v>
      </c>
      <c r="EE2371">
        <v>64088</v>
      </c>
      <c r="EF2371" s="3" cm="1">
        <f t="array" ref="EF23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"#")*(_xlpm.x&lt;&gt;EE2371), _xlpm.x * 10 + _xlpm.d), 0), _xlfn.XLOOKUP(TRUE, ISNUMBER(_xlpm.b), _xlpm.b)))))</f>
        <v>580851</v>
      </c>
      <c r="EH2371">
        <v>580851</v>
      </c>
    </row>
    <row r="2372" spans="134:138">
      <c r="ED2372">
        <v>1120653</v>
      </c>
      <c r="EE2372">
        <v>64089</v>
      </c>
      <c r="EF2372" s="3" cm="1">
        <f t="array" ref="EF23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"#")*(_xlpm.x&lt;&gt;EE2372), _xlpm.x * 10 + _xlpm.d), 0), _xlfn.XLOOKUP(TRUE, ISNUMBER(_xlpm.b), _xlpm.b)))))</f>
        <v>980192</v>
      </c>
      <c r="EH2372">
        <v>980192</v>
      </c>
    </row>
    <row r="2373" spans="134:138">
      <c r="ED2373">
        <v>1130653</v>
      </c>
      <c r="EE2373">
        <v>64090</v>
      </c>
      <c r="EF2373" s="3" cm="1">
        <f t="array" ref="EF23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"#")*(_xlpm.x&lt;&gt;EE2373), _xlpm.x * 10 + _xlpm.d), 0), _xlfn.XLOOKUP(TRUE, ISNUMBER(_xlpm.b), _xlpm.b)))))</f>
        <v>0</v>
      </c>
      <c r="EH2373">
        <v>0</v>
      </c>
    </row>
    <row r="2374" spans="134:138">
      <c r="ED2374">
        <v>1140653</v>
      </c>
      <c r="EE2374">
        <v>64091</v>
      </c>
      <c r="EF2374" s="3" cm="1">
        <f t="array" ref="EF23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"#")*(_xlpm.x&lt;&gt;EE2374), _xlpm.x * 10 + _xlpm.d), 0), _xlfn.XLOOKUP(TRUE, ISNUMBER(_xlpm.b), _xlpm.b)))))</f>
        <v>0</v>
      </c>
      <c r="EH2374">
        <v>0</v>
      </c>
    </row>
    <row r="2375" spans="134:138">
      <c r="ED2375">
        <v>1140644</v>
      </c>
      <c r="EE2375">
        <v>64092</v>
      </c>
      <c r="EF2375" s="3" cm="1">
        <f t="array" ref="EF23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"#")*(_xlpm.x&lt;&gt;EE2375), _xlpm.x * 10 + _xlpm.d), 0), _xlfn.XLOOKUP(TRUE, ISNUMBER(_xlpm.b), _xlpm.b)))))</f>
        <v>0</v>
      </c>
      <c r="EH2375">
        <v>0</v>
      </c>
    </row>
    <row r="2376" spans="134:138">
      <c r="ED2376">
        <v>1140634</v>
      </c>
      <c r="EE2376">
        <v>64093</v>
      </c>
      <c r="EF2376" s="3" cm="1">
        <f t="array" ref="EF23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"#")*(_xlpm.x&lt;&gt;EE2376), _xlpm.x * 10 + _xlpm.d), 0), _xlfn.XLOOKUP(TRUE, ISNUMBER(_xlpm.b), _xlpm.b)))))</f>
        <v>640873</v>
      </c>
      <c r="EH2376">
        <v>640873</v>
      </c>
    </row>
    <row r="2377" spans="134:138">
      <c r="ED2377">
        <v>1140624</v>
      </c>
      <c r="EE2377">
        <v>64094</v>
      </c>
      <c r="EF2377" s="3" cm="1">
        <f t="array" ref="EF23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"#")*(_xlpm.x&lt;&gt;EE2377), _xlpm.x * 10 + _xlpm.d), 0), _xlfn.XLOOKUP(TRUE, ISNUMBER(_xlpm.b), _xlpm.b)))))</f>
        <v>0</v>
      </c>
      <c r="EH2377">
        <v>0</v>
      </c>
    </row>
    <row r="2378" spans="134:138">
      <c r="ED2378">
        <v>1140614</v>
      </c>
      <c r="EE2378">
        <v>64095</v>
      </c>
      <c r="EF2378" s="3" cm="1">
        <f t="array" ref="EF23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"#")*(_xlpm.x&lt;&gt;EE2378), _xlpm.x * 10 + _xlpm.d), 0), _xlfn.XLOOKUP(TRUE, ISNUMBER(_xlpm.b), _xlpm.b)))))</f>
        <v>0</v>
      </c>
      <c r="EH2378">
        <v>0</v>
      </c>
    </row>
    <row r="2379" spans="134:138">
      <c r="ED2379">
        <v>1140604</v>
      </c>
      <c r="EE2379">
        <v>64096</v>
      </c>
      <c r="EF2379" s="3" cm="1">
        <f t="array" ref="EF23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"#")*(_xlpm.x&lt;&gt;EE2379), _xlpm.x * 10 + _xlpm.d), 0), _xlfn.XLOOKUP(TRUE, ISNUMBER(_xlpm.b), _xlpm.b)))))</f>
        <v>580372</v>
      </c>
      <c r="EH2379">
        <v>580372</v>
      </c>
    </row>
    <row r="2380" spans="134:138">
      <c r="ED2380">
        <v>1140594</v>
      </c>
      <c r="EE2380">
        <v>64097</v>
      </c>
      <c r="EF2380" s="3" cm="1">
        <f t="array" ref="EF23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"#")*(_xlpm.x&lt;&gt;EE2380), _xlpm.x * 10 + _xlpm.d), 0), _xlfn.XLOOKUP(TRUE, ISNUMBER(_xlpm.b), _xlpm.b)))))</f>
        <v>0</v>
      </c>
      <c r="EH2380">
        <v>0</v>
      </c>
    </row>
    <row r="2381" spans="134:138">
      <c r="ED2381">
        <v>1140584</v>
      </c>
      <c r="EE2381">
        <v>64098</v>
      </c>
      <c r="EF2381" s="3" cm="1">
        <f t="array" ref="EF23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"#")*(_xlpm.x&lt;&gt;EE2381), _xlpm.x * 10 + _xlpm.d), 0), _xlfn.XLOOKUP(TRUE, ISNUMBER(_xlpm.b), _xlpm.b)))))</f>
        <v>0</v>
      </c>
      <c r="EH2381">
        <v>0</v>
      </c>
    </row>
    <row r="2382" spans="134:138">
      <c r="ED2382">
        <v>1140574</v>
      </c>
      <c r="EE2382">
        <v>64100</v>
      </c>
      <c r="EF2382" s="3" cm="1">
        <f t="array" ref="EF23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"#")*(_xlpm.x&lt;&gt;EE2382), _xlpm.x * 10 + _xlpm.d), 0), _xlfn.XLOOKUP(TRUE, ISNUMBER(_xlpm.b), _xlpm.b)))))</f>
        <v>1070681</v>
      </c>
      <c r="EH2382">
        <v>1070681</v>
      </c>
    </row>
    <row r="2383" spans="134:138">
      <c r="ED2383">
        <v>1140564</v>
      </c>
      <c r="EE2383">
        <v>64101</v>
      </c>
      <c r="EF2383" s="3" cm="1">
        <f t="array" ref="EF23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"#")*(_xlpm.x&lt;&gt;EE2383), _xlpm.x * 10 + _xlpm.d), 0), _xlfn.XLOOKUP(TRUE, ISNUMBER(_xlpm.b), _xlpm.b)))))</f>
        <v>0</v>
      </c>
      <c r="EH2383">
        <v>0</v>
      </c>
    </row>
    <row r="2384" spans="134:138">
      <c r="ED2384">
        <v>1140554</v>
      </c>
      <c r="EE2384">
        <v>64102</v>
      </c>
      <c r="EF2384" s="3" cm="1">
        <f t="array" ref="EF23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"#")*(_xlpm.x&lt;&gt;EE2384), _xlpm.x * 10 + _xlpm.d), 0), _xlfn.XLOOKUP(TRUE, ISNUMBER(_xlpm.b), _xlpm.b)))))</f>
        <v>0</v>
      </c>
      <c r="EH2384">
        <v>0</v>
      </c>
    </row>
    <row r="2385" spans="134:138">
      <c r="ED2385">
        <v>1140544</v>
      </c>
      <c r="EE2385">
        <v>65102</v>
      </c>
      <c r="EF2385" s="3" cm="1">
        <f t="array" ref="EF23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"#")*(_xlpm.x&lt;&gt;EE2385), _xlpm.x * 10 + _xlpm.d), 0), _xlfn.XLOOKUP(TRUE, ISNUMBER(_xlpm.b), _xlpm.b)))))</f>
        <v>0</v>
      </c>
      <c r="EH2385">
        <v>0</v>
      </c>
    </row>
    <row r="2386" spans="134:138">
      <c r="ED2386">
        <v>1140534</v>
      </c>
      <c r="EE2386">
        <v>66102</v>
      </c>
      <c r="EF2386" s="3" cm="1">
        <f t="array" ref="EF23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"#")*(_xlpm.x&lt;&gt;EE2386), _xlpm.x * 10 + _xlpm.d), 0), _xlfn.XLOOKUP(TRUE, ISNUMBER(_xlpm.b), _xlpm.b)))))</f>
        <v>641011</v>
      </c>
      <c r="EH2386">
        <v>641011</v>
      </c>
    </row>
    <row r="2387" spans="134:138">
      <c r="ED2387">
        <v>1140524</v>
      </c>
      <c r="EE2387">
        <v>67102</v>
      </c>
      <c r="EF2387" s="3" cm="1">
        <f t="array" ref="EF23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"#")*(_xlpm.x&lt;&gt;EE2387), _xlpm.x * 10 + _xlpm.d), 0), _xlfn.XLOOKUP(TRUE, ISNUMBER(_xlpm.b), _xlpm.b)))))</f>
        <v>0</v>
      </c>
      <c r="EH2387">
        <v>0</v>
      </c>
    </row>
    <row r="2388" spans="134:138">
      <c r="ED2388">
        <v>1140514</v>
      </c>
      <c r="EE2388">
        <v>68102</v>
      </c>
      <c r="EF2388" s="3" cm="1">
        <f t="array" ref="EF23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"#")*(_xlpm.x&lt;&gt;EE2388), _xlpm.x * 10 + _xlpm.d), 0), _xlfn.XLOOKUP(TRUE, ISNUMBER(_xlpm.b), _xlpm.b)))))</f>
        <v>0</v>
      </c>
      <c r="EH2388">
        <v>0</v>
      </c>
    </row>
    <row r="2389" spans="134:138">
      <c r="ED2389">
        <v>1140504</v>
      </c>
      <c r="EE2389">
        <v>69102</v>
      </c>
      <c r="EF2389" s="3" cm="1">
        <f t="array" ref="EF23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"#")*(_xlpm.x&lt;&gt;EE2389), _xlpm.x * 10 + _xlpm.d), 0), _xlfn.XLOOKUP(TRUE, ISNUMBER(_xlpm.b), _xlpm.b)))))</f>
        <v>0</v>
      </c>
      <c r="EH2389">
        <v>0</v>
      </c>
    </row>
    <row r="2390" spans="134:138">
      <c r="ED2390">
        <v>1140494</v>
      </c>
      <c r="EE2390">
        <v>70102</v>
      </c>
      <c r="EF2390" s="3" cm="1">
        <f t="array" ref="EF23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"#")*(_xlpm.x&lt;&gt;EE2390), _xlpm.x * 10 + _xlpm.d), 0), _xlfn.XLOOKUP(TRUE, ISNUMBER(_xlpm.b), _xlpm.b)))))</f>
        <v>0</v>
      </c>
      <c r="EH2390">
        <v>0</v>
      </c>
    </row>
    <row r="2391" spans="134:138">
      <c r="ED2391">
        <v>1140484</v>
      </c>
      <c r="EE2391">
        <v>71102</v>
      </c>
      <c r="EF2391" s="3" cm="1">
        <f t="array" ref="EF23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"#")*(_xlpm.x&lt;&gt;EE2391), _xlpm.x * 10 + _xlpm.d), 0), _xlfn.XLOOKUP(TRUE, ISNUMBER(_xlpm.b), _xlpm.b)))))</f>
        <v>0</v>
      </c>
      <c r="EH2391">
        <v>0</v>
      </c>
    </row>
    <row r="2392" spans="134:138">
      <c r="ED2392">
        <v>1140474</v>
      </c>
      <c r="EE2392">
        <v>72102</v>
      </c>
      <c r="EF2392" s="3" cm="1">
        <f t="array" ref="EF23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"#")*(_xlpm.x&lt;&gt;EE2392), _xlpm.x * 10 + _xlpm.d), 0), _xlfn.XLOOKUP(TRUE, ISNUMBER(_xlpm.b), _xlpm.b)))))</f>
        <v>0</v>
      </c>
      <c r="EH2392">
        <v>0</v>
      </c>
    </row>
    <row r="2393" spans="134:138">
      <c r="ED2393">
        <v>1140464</v>
      </c>
      <c r="EE2393">
        <v>73102</v>
      </c>
      <c r="EF2393" s="3" cm="1">
        <f t="array" ref="EF23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"#")*(_xlpm.x&lt;&gt;EE2393), _xlpm.x * 10 + _xlpm.d), 0), _xlfn.XLOOKUP(TRUE, ISNUMBER(_xlpm.b), _xlpm.b)))))</f>
        <v>0</v>
      </c>
      <c r="EH2393">
        <v>0</v>
      </c>
    </row>
    <row r="2394" spans="134:138">
      <c r="ED2394">
        <v>1140454</v>
      </c>
      <c r="EE2394">
        <v>74102</v>
      </c>
      <c r="EF2394" s="3" cm="1">
        <f t="array" ref="EF23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"#")*(_xlpm.x&lt;&gt;EE2394), _xlpm.x * 10 + _xlpm.d), 0), _xlfn.XLOOKUP(TRUE, ISNUMBER(_xlpm.b), _xlpm.b)))))</f>
        <v>421213</v>
      </c>
      <c r="EH2394">
        <v>421213</v>
      </c>
    </row>
    <row r="2395" spans="134:138">
      <c r="ED2395">
        <v>1140444</v>
      </c>
      <c r="EE2395">
        <v>75102</v>
      </c>
      <c r="EF2395" s="3" cm="1">
        <f t="array" ref="EF23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"#")*(_xlpm.x&lt;&gt;EE2395), _xlpm.x * 10 + _xlpm.d), 0), _xlfn.XLOOKUP(TRUE, ISNUMBER(_xlpm.b), _xlpm.b)))))</f>
        <v>670461</v>
      </c>
      <c r="EH2395">
        <v>670461</v>
      </c>
    </row>
    <row r="2396" spans="134:138">
      <c r="ED2396">
        <v>1140434</v>
      </c>
      <c r="EE2396">
        <v>76102</v>
      </c>
      <c r="EF2396" s="3" cm="1">
        <f t="array" ref="EF23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"#")*(_xlpm.x&lt;&gt;EE2396), _xlpm.x * 10 + _xlpm.d), 0), _xlfn.XLOOKUP(TRUE, ISNUMBER(_xlpm.b), _xlpm.b)))))</f>
        <v>0</v>
      </c>
      <c r="EH2396">
        <v>0</v>
      </c>
    </row>
    <row r="2397" spans="134:138">
      <c r="ED2397">
        <v>1140424</v>
      </c>
      <c r="EE2397">
        <v>77102</v>
      </c>
      <c r="EF2397" s="3" cm="1">
        <f t="array" ref="EF23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"#")*(_xlpm.x&lt;&gt;EE2397), _xlpm.x * 10 + _xlpm.d), 0), _xlfn.XLOOKUP(TRUE, ISNUMBER(_xlpm.b), _xlpm.b)))))</f>
        <v>0</v>
      </c>
      <c r="EH2397">
        <v>0</v>
      </c>
    </row>
    <row r="2398" spans="134:138">
      <c r="ED2398">
        <v>1140414</v>
      </c>
      <c r="EE2398">
        <v>78102</v>
      </c>
      <c r="EF2398" s="3" cm="1">
        <f t="array" ref="EF23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"#")*(_xlpm.x&lt;&gt;EE2398), _xlpm.x * 10 + _xlpm.d), 0), _xlfn.XLOOKUP(TRUE, ISNUMBER(_xlpm.b), _xlpm.b)))))</f>
        <v>0</v>
      </c>
      <c r="EH2398">
        <v>0</v>
      </c>
    </row>
    <row r="2399" spans="134:138">
      <c r="ED2399">
        <v>1140404</v>
      </c>
      <c r="EE2399">
        <v>79102</v>
      </c>
      <c r="EF2399" s="3" cm="1">
        <f t="array" ref="EF23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"#")*(_xlpm.x&lt;&gt;EE2399), _xlpm.x * 10 + _xlpm.d), 0), _xlfn.XLOOKUP(TRUE, ISNUMBER(_xlpm.b), _xlpm.b)))))</f>
        <v>1120111</v>
      </c>
      <c r="EH2399">
        <v>1120111</v>
      </c>
    </row>
    <row r="2400" spans="134:138">
      <c r="ED2400">
        <v>1140394</v>
      </c>
      <c r="EE2400">
        <v>80102</v>
      </c>
      <c r="EF2400" s="3" cm="1">
        <f t="array" ref="EF24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"#")*(_xlpm.x&lt;&gt;EE2400), _xlpm.x * 10 + _xlpm.d), 0), _xlfn.XLOOKUP(TRUE, ISNUMBER(_xlpm.b), _xlpm.b)))))</f>
        <v>270801</v>
      </c>
      <c r="EH2400">
        <v>270801</v>
      </c>
    </row>
    <row r="2401" spans="134:138">
      <c r="ED2401">
        <v>1140384</v>
      </c>
      <c r="EE2401">
        <v>81102</v>
      </c>
      <c r="EF2401" s="3" cm="1">
        <f t="array" ref="EF24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"#")*(_xlpm.x&lt;&gt;EE2401), _xlpm.x * 10 + _xlpm.d), 0), _xlfn.XLOOKUP(TRUE, ISNUMBER(_xlpm.b), _xlpm.b)))))</f>
        <v>0</v>
      </c>
      <c r="EH2401">
        <v>0</v>
      </c>
    </row>
    <row r="2402" spans="134:138">
      <c r="ED2402">
        <v>1140374</v>
      </c>
      <c r="EE2402">
        <v>82102</v>
      </c>
      <c r="EF2402" s="3" cm="1">
        <f t="array" ref="EF24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"#")*(_xlpm.x&lt;&gt;EE2402), _xlpm.x * 10 + _xlpm.d), 0), _xlfn.XLOOKUP(TRUE, ISNUMBER(_xlpm.b), _xlpm.b)))))</f>
        <v>0</v>
      </c>
      <c r="EH2402">
        <v>0</v>
      </c>
    </row>
    <row r="2403" spans="134:138">
      <c r="ED2403">
        <v>1140364</v>
      </c>
      <c r="EE2403">
        <v>83102</v>
      </c>
      <c r="EF2403" s="3" cm="1">
        <f t="array" ref="EF24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"#")*(_xlpm.x&lt;&gt;EE2403), _xlpm.x * 10 + _xlpm.d), 0), _xlfn.XLOOKUP(TRUE, ISNUMBER(_xlpm.b), _xlpm.b)))))</f>
        <v>0</v>
      </c>
      <c r="EH2403">
        <v>0</v>
      </c>
    </row>
    <row r="2404" spans="134:138">
      <c r="ED2404">
        <v>1140354</v>
      </c>
      <c r="EE2404">
        <v>83101</v>
      </c>
      <c r="EF2404" s="3" cm="1">
        <f t="array" ref="EF24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"#")*(_xlpm.x&lt;&gt;EE2404), _xlpm.x * 10 + _xlpm.d), 0), _xlfn.XLOOKUP(TRUE, ISNUMBER(_xlpm.b), _xlpm.b)))))</f>
        <v>0</v>
      </c>
      <c r="EH2404">
        <v>0</v>
      </c>
    </row>
    <row r="2405" spans="134:138">
      <c r="ED2405">
        <v>1140344</v>
      </c>
      <c r="EE2405">
        <v>83100</v>
      </c>
      <c r="EF2405" s="3" cm="1">
        <f t="array" ref="EF24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"#")*(_xlpm.x&lt;&gt;EE2405), _xlpm.x * 10 + _xlpm.d), 0), _xlfn.XLOOKUP(TRUE, ISNUMBER(_xlpm.b), _xlpm.b)))))</f>
        <v>0</v>
      </c>
      <c r="EH2405">
        <v>0</v>
      </c>
    </row>
    <row r="2406" spans="134:138">
      <c r="ED2406">
        <v>1140334</v>
      </c>
      <c r="EE2406">
        <v>83098</v>
      </c>
      <c r="EF2406" s="3" cm="1">
        <f t="array" ref="EF24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"#")*(_xlpm.x&lt;&gt;EE2406), _xlpm.x * 10 + _xlpm.d), 0), _xlfn.XLOOKUP(TRUE, ISNUMBER(_xlpm.b), _xlpm.b)))))</f>
        <v>0</v>
      </c>
      <c r="EH2406">
        <v>0</v>
      </c>
    </row>
    <row r="2407" spans="134:138">
      <c r="ED2407">
        <v>1140324</v>
      </c>
      <c r="EE2407">
        <v>83097</v>
      </c>
      <c r="EF2407" s="3" cm="1">
        <f t="array" ref="EF24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"#")*(_xlpm.x&lt;&gt;EE2407), _xlpm.x * 10 + _xlpm.d), 0), _xlfn.XLOOKUP(TRUE, ISNUMBER(_xlpm.b), _xlpm.b)))))</f>
        <v>0</v>
      </c>
      <c r="EH2407">
        <v>0</v>
      </c>
    </row>
    <row r="2408" spans="134:138">
      <c r="ED2408">
        <v>1140314</v>
      </c>
      <c r="EE2408">
        <v>83094</v>
      </c>
      <c r="EF2408" s="3" cm="1">
        <f t="array" ref="EF24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"#")*(_xlpm.x&lt;&gt;EE2408), _xlpm.x * 10 + _xlpm.d), 0), _xlfn.XLOOKUP(TRUE, ISNUMBER(_xlpm.b), _xlpm.b)))))</f>
        <v>0</v>
      </c>
      <c r="EH2408">
        <v>0</v>
      </c>
    </row>
    <row r="2409" spans="134:138">
      <c r="ED2409">
        <v>1140304</v>
      </c>
      <c r="EE2409">
        <v>83093</v>
      </c>
      <c r="EF2409" s="3" cm="1">
        <f t="array" ref="EF24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"#")*(_xlpm.x&lt;&gt;EE2409), _xlpm.x * 10 + _xlpm.d), 0), _xlfn.XLOOKUP(TRUE, ISNUMBER(_xlpm.b), _xlpm.b)))))</f>
        <v>771023</v>
      </c>
      <c r="EH2409">
        <v>771023</v>
      </c>
    </row>
    <row r="2410" spans="134:138">
      <c r="ED2410">
        <v>1140294</v>
      </c>
      <c r="EE2410">
        <v>83092</v>
      </c>
      <c r="EF2410" s="3" cm="1">
        <f t="array" ref="EF24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"#")*(_xlpm.x&lt;&gt;EE2410), _xlpm.x * 10 + _xlpm.d), 0), _xlfn.XLOOKUP(TRUE, ISNUMBER(_xlpm.b), _xlpm.b)))))</f>
        <v>0</v>
      </c>
      <c r="EH2410">
        <v>0</v>
      </c>
    </row>
    <row r="2411" spans="134:138">
      <c r="ED2411">
        <v>1140284</v>
      </c>
      <c r="EE2411">
        <v>83091</v>
      </c>
      <c r="EF2411" s="3" cm="1">
        <f t="array" ref="EF24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"#")*(_xlpm.x&lt;&gt;EE2411), _xlpm.x * 10 + _xlpm.d), 0), _xlfn.XLOOKUP(TRUE, ISNUMBER(_xlpm.b), _xlpm.b)))))</f>
        <v>0</v>
      </c>
      <c r="EH2411">
        <v>0</v>
      </c>
    </row>
    <row r="2412" spans="134:138">
      <c r="ED2412">
        <v>1130281</v>
      </c>
      <c r="EE2412">
        <v>83090</v>
      </c>
      <c r="EF2412" s="3" cm="1">
        <f t="array" ref="EF24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"#")*(_xlpm.x&lt;&gt;EE2412), _xlpm.x * 10 + _xlpm.d), 0), _xlfn.XLOOKUP(TRUE, ISNUMBER(_xlpm.b), _xlpm.b)))))</f>
        <v>0</v>
      </c>
      <c r="EH2412">
        <v>0</v>
      </c>
    </row>
    <row r="2413" spans="134:138">
      <c r="ED2413">
        <v>1120281</v>
      </c>
      <c r="EE2413">
        <v>83089</v>
      </c>
      <c r="EF2413" s="3" cm="1">
        <f t="array" ref="EF24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"#")*(_xlpm.x&lt;&gt;EE2413), _xlpm.x * 10 + _xlpm.d), 0), _xlfn.XLOOKUP(TRUE, ISNUMBER(_xlpm.b), _xlpm.b)))))</f>
        <v>0</v>
      </c>
      <c r="EH2413">
        <v>0</v>
      </c>
    </row>
    <row r="2414" spans="134:138">
      <c r="ED2414">
        <v>1110281</v>
      </c>
      <c r="EE2414">
        <v>83087</v>
      </c>
      <c r="EF2414" s="3" cm="1">
        <f t="array" ref="EF24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"#")*(_xlpm.x&lt;&gt;EE2414), _xlpm.x * 10 + _xlpm.d), 0), _xlfn.XLOOKUP(TRUE, ISNUMBER(_xlpm.b), _xlpm.b)))))</f>
        <v>0</v>
      </c>
      <c r="EH2414">
        <v>0</v>
      </c>
    </row>
    <row r="2415" spans="134:138">
      <c r="ED2415">
        <v>1100281</v>
      </c>
      <c r="EE2415">
        <v>83086</v>
      </c>
      <c r="EF2415" s="3" cm="1">
        <f t="array" ref="EF24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"#")*(_xlpm.x&lt;&gt;EE2415), _xlpm.x * 10 + _xlpm.d), 0), _xlfn.XLOOKUP(TRUE, ISNUMBER(_xlpm.b), _xlpm.b)))))</f>
        <v>0</v>
      </c>
      <c r="EH2415">
        <v>0</v>
      </c>
    </row>
    <row r="2416" spans="134:138">
      <c r="ED2416">
        <v>1090281</v>
      </c>
      <c r="EE2416">
        <v>83085</v>
      </c>
      <c r="EF2416" s="3" cm="1">
        <f t="array" ref="EF24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"#")*(_xlpm.x&lt;&gt;EE2416), _xlpm.x * 10 + _xlpm.d), 0), _xlfn.XLOOKUP(TRUE, ISNUMBER(_xlpm.b), _xlpm.b)))))</f>
        <v>791023</v>
      </c>
      <c r="EH2416">
        <v>791023</v>
      </c>
    </row>
    <row r="2417" spans="134:138">
      <c r="ED2417">
        <v>1080281</v>
      </c>
      <c r="EE2417">
        <v>83084</v>
      </c>
      <c r="EF2417" s="3" cm="1">
        <f t="array" ref="EF24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"#")*(_xlpm.x&lt;&gt;EE2417), _xlpm.x * 10 + _xlpm.d), 0), _xlfn.XLOOKUP(TRUE, ISNUMBER(_xlpm.b), _xlpm.b)))))</f>
        <v>0</v>
      </c>
      <c r="EH2417">
        <v>0</v>
      </c>
    </row>
    <row r="2418" spans="134:138">
      <c r="ED2418">
        <v>1070281</v>
      </c>
      <c r="EE2418">
        <v>83083</v>
      </c>
      <c r="EF2418" s="3" cm="1">
        <f t="array" ref="EF24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"#")*(_xlpm.x&lt;&gt;EE2418), _xlpm.x * 10 + _xlpm.d), 0), _xlfn.XLOOKUP(TRUE, ISNUMBER(_xlpm.b), _xlpm.b)))))</f>
        <v>890543</v>
      </c>
      <c r="EH2418">
        <v>890543</v>
      </c>
    </row>
    <row r="2419" spans="134:138">
      <c r="ED2419">
        <v>1060281</v>
      </c>
      <c r="EE2419">
        <v>83082</v>
      </c>
      <c r="EF2419" s="3" cm="1">
        <f t="array" ref="EF24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"#")*(_xlpm.x&lt;&gt;EE2419), _xlpm.x * 10 + _xlpm.d), 0), _xlfn.XLOOKUP(TRUE, ISNUMBER(_xlpm.b), _xlpm.b)))))</f>
        <v>0</v>
      </c>
      <c r="EH2419">
        <v>0</v>
      </c>
    </row>
    <row r="2420" spans="134:138">
      <c r="ED2420">
        <v>1050281</v>
      </c>
      <c r="EE2420">
        <v>83080</v>
      </c>
      <c r="EF2420" s="3" cm="1">
        <f t="array" ref="EF24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"#")*(_xlpm.x&lt;&gt;EE2420), _xlpm.x * 10 + _xlpm.d), 0), _xlfn.XLOOKUP(TRUE, ISNUMBER(_xlpm.b), _xlpm.b)))))</f>
        <v>540434</v>
      </c>
      <c r="EH2420">
        <v>540434</v>
      </c>
    </row>
    <row r="2421" spans="134:138">
      <c r="ED2421">
        <v>1040281</v>
      </c>
      <c r="EE2421">
        <v>83079</v>
      </c>
      <c r="EF2421" s="3" cm="1">
        <f t="array" ref="EF24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"#")*(_xlpm.x&lt;&gt;EE2421), _xlpm.x * 10 + _xlpm.d), 0), _xlfn.XLOOKUP(TRUE, ISNUMBER(_xlpm.b), _xlpm.b)))))</f>
        <v>0</v>
      </c>
      <c r="EH2421">
        <v>0</v>
      </c>
    </row>
    <row r="2422" spans="134:138">
      <c r="ED2422">
        <v>1030281</v>
      </c>
      <c r="EE2422">
        <v>83078</v>
      </c>
      <c r="EF2422" s="3" cm="1">
        <f t="array" ref="EF24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"#")*(_xlpm.x&lt;&gt;EE2422), _xlpm.x * 10 + _xlpm.d), 0), _xlfn.XLOOKUP(TRUE, ISNUMBER(_xlpm.b), _xlpm.b)))))</f>
        <v>0</v>
      </c>
      <c r="EH2422">
        <v>0</v>
      </c>
    </row>
    <row r="2423" spans="134:138">
      <c r="ED2423">
        <v>1020281</v>
      </c>
      <c r="EE2423">
        <v>83077</v>
      </c>
      <c r="EF2423" s="3" cm="1">
        <f t="array" ref="EF24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"#")*(_xlpm.x&lt;&gt;EE2423), _xlpm.x * 10 + _xlpm.d), 0), _xlfn.XLOOKUP(TRUE, ISNUMBER(_xlpm.b), _xlpm.b)))))</f>
        <v>0</v>
      </c>
      <c r="EH2423">
        <v>0</v>
      </c>
    </row>
    <row r="2424" spans="134:138">
      <c r="ED2424">
        <v>1010281</v>
      </c>
      <c r="EE2424">
        <v>83075</v>
      </c>
      <c r="EF2424" s="3" cm="1">
        <f t="array" ref="EF24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"#")*(_xlpm.x&lt;&gt;EE2424), _xlpm.x * 10 + _xlpm.d), 0), _xlfn.XLOOKUP(TRUE, ISNUMBER(_xlpm.b), _xlpm.b)))))</f>
        <v>0</v>
      </c>
      <c r="EH2424">
        <v>0</v>
      </c>
    </row>
    <row r="2425" spans="134:138">
      <c r="ED2425">
        <v>1000281</v>
      </c>
      <c r="EE2425">
        <v>83074</v>
      </c>
      <c r="EF2425" s="3" cm="1">
        <f t="array" ref="EF24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"#")*(_xlpm.x&lt;&gt;EE2425), _xlpm.x * 10 + _xlpm.d), 0), _xlfn.XLOOKUP(TRUE, ISNUMBER(_xlpm.b), _xlpm.b)))))</f>
        <v>830824</v>
      </c>
      <c r="EH2425">
        <v>830824</v>
      </c>
    </row>
    <row r="2426" spans="134:138">
      <c r="ED2426">
        <v>990281</v>
      </c>
      <c r="EE2426">
        <v>83072</v>
      </c>
      <c r="EF2426" s="3" cm="1">
        <f t="array" ref="EF24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"#")*(_xlpm.x&lt;&gt;EE2426), _xlpm.x * 10 + _xlpm.d), 0), _xlfn.XLOOKUP(TRUE, ISNUMBER(_xlpm.b), _xlpm.b)))))</f>
        <v>0</v>
      </c>
      <c r="EH2426">
        <v>0</v>
      </c>
    </row>
    <row r="2427" spans="134:138">
      <c r="ED2427">
        <v>980281</v>
      </c>
      <c r="EE2427">
        <v>83071</v>
      </c>
      <c r="EF2427" s="3" cm="1">
        <f t="array" ref="EF24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"#")*(_xlpm.x&lt;&gt;EE2427), _xlpm.x * 10 + _xlpm.d), 0), _xlfn.XLOOKUP(TRUE, ISNUMBER(_xlpm.b), _xlpm.b)))))</f>
        <v>0</v>
      </c>
      <c r="EH2427">
        <v>0</v>
      </c>
    </row>
    <row r="2428" spans="134:138">
      <c r="ED2428">
        <v>970281</v>
      </c>
      <c r="EE2428">
        <v>83070</v>
      </c>
      <c r="EF2428" s="3" cm="1">
        <f t="array" ref="EF24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"#")*(_xlpm.x&lt;&gt;EE2428), _xlpm.x * 10 + _xlpm.d), 0), _xlfn.XLOOKUP(TRUE, ISNUMBER(_xlpm.b), _xlpm.b)))))</f>
        <v>261033</v>
      </c>
      <c r="EH2428">
        <v>261033</v>
      </c>
    </row>
    <row r="2429" spans="134:138">
      <c r="ED2429">
        <v>960281</v>
      </c>
      <c r="EE2429">
        <v>83069</v>
      </c>
      <c r="EF2429" s="3" cm="1">
        <f t="array" ref="EF24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"#")*(_xlpm.x&lt;&gt;EE2429), _xlpm.x * 10 + _xlpm.d), 0), _xlfn.XLOOKUP(TRUE, ISNUMBER(_xlpm.b), _xlpm.b)))))</f>
        <v>0</v>
      </c>
      <c r="EH2429">
        <v>0</v>
      </c>
    </row>
    <row r="2430" spans="134:138">
      <c r="ED2430">
        <v>950281</v>
      </c>
      <c r="EE2430">
        <v>83067</v>
      </c>
      <c r="EF2430" s="3" cm="1">
        <f t="array" ref="EF24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"#")*(_xlpm.x&lt;&gt;EE2430), _xlpm.x * 10 + _xlpm.d), 0), _xlfn.XLOOKUP(TRUE, ISNUMBER(_xlpm.b), _xlpm.b)))))</f>
        <v>930281</v>
      </c>
      <c r="EH2430">
        <v>930281</v>
      </c>
    </row>
    <row r="2431" spans="134:138">
      <c r="ED2431">
        <v>940281</v>
      </c>
      <c r="EE2431">
        <v>83066</v>
      </c>
      <c r="EF2431" s="3" cm="1">
        <f t="array" ref="EF24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"#")*(_xlpm.x&lt;&gt;EE2431), _xlpm.x * 10 + _xlpm.d), 0), _xlfn.XLOOKUP(TRUE, ISNUMBER(_xlpm.b), _xlpm.b)))))</f>
        <v>380352</v>
      </c>
      <c r="EH2431">
        <v>380352</v>
      </c>
    </row>
    <row r="2432" spans="134:138">
      <c r="ED2432">
        <v>930281</v>
      </c>
      <c r="EE2432">
        <v>83065</v>
      </c>
      <c r="EF2432" s="3" cm="1">
        <f t="array" ref="EF24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"#")*(_xlpm.x&lt;&gt;EE2432), _xlpm.x * 10 + _xlpm.d), 0), _xlfn.XLOOKUP(TRUE, ISNUMBER(_xlpm.b), _xlpm.b)))))</f>
        <v>720633</v>
      </c>
      <c r="EH2432">
        <v>720633</v>
      </c>
    </row>
    <row r="2433" spans="134:138">
      <c r="ED2433">
        <v>920281</v>
      </c>
      <c r="EE2433">
        <v>83064</v>
      </c>
      <c r="EF2433" s="3" cm="1">
        <f t="array" ref="EF24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"#")*(_xlpm.x&lt;&gt;EE2433), _xlpm.x * 10 + _xlpm.d), 0), _xlfn.XLOOKUP(TRUE, ISNUMBER(_xlpm.b), _xlpm.b)))))</f>
        <v>0</v>
      </c>
      <c r="EH2433">
        <v>0</v>
      </c>
    </row>
    <row r="2434" spans="134:138">
      <c r="ED2434">
        <v>910281</v>
      </c>
      <c r="EE2434">
        <v>83063</v>
      </c>
      <c r="EF2434" s="3" cm="1">
        <f t="array" ref="EF24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"#")*(_xlpm.x&lt;&gt;EE2434), _xlpm.x * 10 + _xlpm.d), 0), _xlfn.XLOOKUP(TRUE, ISNUMBER(_xlpm.b), _xlpm.b)))))</f>
        <v>600592</v>
      </c>
      <c r="EH2434">
        <v>600592</v>
      </c>
    </row>
    <row r="2435" spans="134:138">
      <c r="ED2435">
        <v>900281</v>
      </c>
      <c r="EE2435">
        <v>83062</v>
      </c>
      <c r="EF2435" s="3" cm="1">
        <f t="array" ref="EF24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"#")*(_xlpm.x&lt;&gt;EE2435), _xlpm.x * 10 + _xlpm.d), 0), _xlfn.XLOOKUP(TRUE, ISNUMBER(_xlpm.b), _xlpm.b)))))</f>
        <v>1140574</v>
      </c>
      <c r="EH2435">
        <v>1140574</v>
      </c>
    </row>
    <row r="2436" spans="134:138">
      <c r="ED2436">
        <v>890281</v>
      </c>
      <c r="EE2436">
        <v>83061</v>
      </c>
      <c r="EF2436" s="3" cm="1">
        <f t="array" ref="EF24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"#")*(_xlpm.x&lt;&gt;EE2436), _xlpm.x * 10 + _xlpm.d), 0), _xlfn.XLOOKUP(TRUE, ISNUMBER(_xlpm.b), _xlpm.b)))))</f>
        <v>0</v>
      </c>
      <c r="EH2436">
        <v>0</v>
      </c>
    </row>
    <row r="2437" spans="134:138">
      <c r="ED2437">
        <v>880281</v>
      </c>
      <c r="EE2437">
        <v>83060</v>
      </c>
      <c r="EF2437" s="3" cm="1">
        <f t="array" ref="EF24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"#")*(_xlpm.x&lt;&gt;EE2437), _xlpm.x * 10 + _xlpm.d), 0), _xlfn.XLOOKUP(TRUE, ISNUMBER(_xlpm.b), _xlpm.b)))))</f>
        <v>0</v>
      </c>
      <c r="EH2437">
        <v>0</v>
      </c>
    </row>
    <row r="2438" spans="134:138">
      <c r="ED2438">
        <v>870281</v>
      </c>
      <c r="EE2438">
        <v>83058</v>
      </c>
      <c r="EF2438" s="3" cm="1">
        <f t="array" ref="EF24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"#")*(_xlpm.x&lt;&gt;EE2438), _xlpm.x * 10 + _xlpm.d), 0), _xlfn.XLOOKUP(TRUE, ISNUMBER(_xlpm.b), _xlpm.b)))))</f>
        <v>920811</v>
      </c>
      <c r="EH2438">
        <v>920811</v>
      </c>
    </row>
    <row r="2439" spans="134:138">
      <c r="ED2439">
        <v>860281</v>
      </c>
      <c r="EE2439">
        <v>83057</v>
      </c>
      <c r="EF2439" s="3" cm="1">
        <f t="array" ref="EF24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"#")*(_xlpm.x&lt;&gt;EE2439), _xlpm.x * 10 + _xlpm.d), 0), _xlfn.XLOOKUP(TRUE, ISNUMBER(_xlpm.b), _xlpm.b)))))</f>
        <v>0</v>
      </c>
      <c r="EH2439">
        <v>0</v>
      </c>
    </row>
    <row r="2440" spans="134:138">
      <c r="ED2440">
        <v>850281</v>
      </c>
      <c r="EE2440">
        <v>83056</v>
      </c>
      <c r="EF2440" s="3" cm="1">
        <f t="array" ref="EF24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"#")*(_xlpm.x&lt;&gt;EE2440), _xlpm.x * 10 + _xlpm.d), 0), _xlfn.XLOOKUP(TRUE, ISNUMBER(_xlpm.b), _xlpm.b)))))</f>
        <v>0</v>
      </c>
      <c r="EH2440">
        <v>0</v>
      </c>
    </row>
    <row r="2441" spans="134:138">
      <c r="ED2441">
        <v>840281</v>
      </c>
      <c r="EE2441">
        <v>83055</v>
      </c>
      <c r="EF2441" s="3" cm="1">
        <f t="array" ref="EF24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"#")*(_xlpm.x&lt;&gt;EE2441), _xlpm.x * 10 + _xlpm.d), 0), _xlfn.XLOOKUP(TRUE, ISNUMBER(_xlpm.b), _xlpm.b)))))</f>
        <v>640972</v>
      </c>
      <c r="EH2441">
        <v>640972</v>
      </c>
    </row>
    <row r="2442" spans="134:138">
      <c r="ED2442">
        <v>830281</v>
      </c>
      <c r="EE2442">
        <v>83053</v>
      </c>
      <c r="EF2442" s="3" cm="1">
        <f t="array" ref="EF24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"#")*(_xlpm.x&lt;&gt;EE2442), _xlpm.x * 10 + _xlpm.d), 0), _xlfn.XLOOKUP(TRUE, ISNUMBER(_xlpm.b), _xlpm.b)))))</f>
        <v>0</v>
      </c>
      <c r="EH2442">
        <v>0</v>
      </c>
    </row>
    <row r="2443" spans="134:138">
      <c r="ED2443">
        <v>820281</v>
      </c>
      <c r="EE2443">
        <v>83052</v>
      </c>
      <c r="EF2443" s="3" cm="1">
        <f t="array" ref="EF24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"#")*(_xlpm.x&lt;&gt;EE2443), _xlpm.x * 10 + _xlpm.d), 0), _xlfn.XLOOKUP(TRUE, ISNUMBER(_xlpm.b), _xlpm.b)))))</f>
        <v>0</v>
      </c>
      <c r="EH2443">
        <v>0</v>
      </c>
    </row>
    <row r="2444" spans="134:138">
      <c r="ED2444">
        <v>810281</v>
      </c>
      <c r="EE2444">
        <v>83050</v>
      </c>
      <c r="EF2444" s="3" cm="1">
        <f t="array" ref="EF24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"#")*(_xlpm.x&lt;&gt;EE2444), _xlpm.x * 10 + _xlpm.d), 0), _xlfn.XLOOKUP(TRUE, ISNUMBER(_xlpm.b), _xlpm.b)))))</f>
        <v>730401</v>
      </c>
      <c r="EH2444">
        <v>730401</v>
      </c>
    </row>
    <row r="2445" spans="134:138">
      <c r="ED2445">
        <v>800281</v>
      </c>
      <c r="EE2445">
        <v>83048</v>
      </c>
      <c r="EF2445" s="3" cm="1">
        <f t="array" ref="EF24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"#")*(_xlpm.x&lt;&gt;EE2445), _xlpm.x * 10 + _xlpm.d), 0), _xlfn.XLOOKUP(TRUE, ISNUMBER(_xlpm.b), _xlpm.b)))))</f>
        <v>760772</v>
      </c>
      <c r="EH2445">
        <v>760772</v>
      </c>
    </row>
    <row r="2446" spans="134:138">
      <c r="ED2446">
        <v>790281</v>
      </c>
      <c r="EE2446">
        <v>83047</v>
      </c>
      <c r="EF2446" s="3" cm="1">
        <f t="array" ref="EF24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"#")*(_xlpm.x&lt;&gt;EE2446), _xlpm.x * 10 + _xlpm.d), 0), _xlfn.XLOOKUP(TRUE, ISNUMBER(_xlpm.b), _xlpm.b)))))</f>
        <v>910401</v>
      </c>
      <c r="EH2446">
        <v>910401</v>
      </c>
    </row>
    <row r="2447" spans="134:138">
      <c r="ED2447">
        <v>780281</v>
      </c>
      <c r="EE2447">
        <v>83046</v>
      </c>
      <c r="EF2447" s="3" cm="1">
        <f t="array" ref="EF24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"#")*(_xlpm.x&lt;&gt;EE2447), _xlpm.x * 10 + _xlpm.d), 0), _xlfn.XLOOKUP(TRUE, ISNUMBER(_xlpm.b), _xlpm.b)))))</f>
        <v>0</v>
      </c>
      <c r="EH2447">
        <v>0</v>
      </c>
    </row>
    <row r="2448" spans="134:138">
      <c r="ED2448">
        <v>770281</v>
      </c>
      <c r="EE2448">
        <v>83045</v>
      </c>
      <c r="EF2448" s="3" cm="1">
        <f t="array" ref="EF24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"#")*(_xlpm.x&lt;&gt;EE2448), _xlpm.x * 10 + _xlpm.d), 0), _xlfn.XLOOKUP(TRUE, ISNUMBER(_xlpm.b), _xlpm.b)))))</f>
        <v>740574</v>
      </c>
      <c r="EH2448">
        <v>740574</v>
      </c>
    </row>
    <row r="2449" spans="134:138">
      <c r="ED2449">
        <v>760281</v>
      </c>
      <c r="EE2449">
        <v>83044</v>
      </c>
      <c r="EF2449" s="3" cm="1">
        <f t="array" ref="EF24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"#")*(_xlpm.x&lt;&gt;EE2449), _xlpm.x * 10 + _xlpm.d), 0), _xlfn.XLOOKUP(TRUE, ISNUMBER(_xlpm.b), _xlpm.b)))))</f>
        <v>0</v>
      </c>
      <c r="EH2449">
        <v>0</v>
      </c>
    </row>
    <row r="2450" spans="134:138">
      <c r="ED2450">
        <v>750281</v>
      </c>
      <c r="EE2450">
        <v>83043</v>
      </c>
      <c r="EF2450" s="3" cm="1">
        <f t="array" ref="EF24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"#")*(_xlpm.x&lt;&gt;EE2450), _xlpm.x * 10 + _xlpm.d), 0), _xlfn.XLOOKUP(TRUE, ISNUMBER(_xlpm.b), _xlpm.b)))))</f>
        <v>0</v>
      </c>
      <c r="EH2450">
        <v>0</v>
      </c>
    </row>
    <row r="2451" spans="134:138">
      <c r="ED2451">
        <v>740281</v>
      </c>
      <c r="EE2451">
        <v>83042</v>
      </c>
      <c r="EF2451" s="3" cm="1">
        <f t="array" ref="EF24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"#")*(_xlpm.x&lt;&gt;EE2451), _xlpm.x * 10 + _xlpm.d), 0), _xlfn.XLOOKUP(TRUE, ISNUMBER(_xlpm.b), _xlpm.b)))))</f>
        <v>0</v>
      </c>
      <c r="EH2451">
        <v>0</v>
      </c>
    </row>
    <row r="2452" spans="134:138">
      <c r="ED2452">
        <v>730281</v>
      </c>
      <c r="EE2452">
        <v>83041</v>
      </c>
      <c r="EF2452" s="3" cm="1">
        <f t="array" ref="EF24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"#")*(_xlpm.x&lt;&gt;EE2452), _xlpm.x * 10 + _xlpm.d), 0), _xlfn.XLOOKUP(TRUE, ISNUMBER(_xlpm.b), _xlpm.b)))))</f>
        <v>430543</v>
      </c>
      <c r="EH2452">
        <v>430543</v>
      </c>
    </row>
    <row r="2453" spans="134:138">
      <c r="ED2453">
        <v>720281</v>
      </c>
      <c r="EE2453">
        <v>83039</v>
      </c>
      <c r="EF2453" s="3" cm="1">
        <f t="array" ref="EF24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"#")*(_xlpm.x&lt;&gt;EE2453), _xlpm.x * 10 + _xlpm.d), 0), _xlfn.XLOOKUP(TRUE, ISNUMBER(_xlpm.b), _xlpm.b)))))</f>
        <v>830724</v>
      </c>
      <c r="EH2453">
        <v>830724</v>
      </c>
    </row>
    <row r="2454" spans="134:138">
      <c r="ED2454">
        <v>710281</v>
      </c>
      <c r="EE2454">
        <v>83037</v>
      </c>
      <c r="EF2454" s="3" cm="1">
        <f t="array" ref="EF24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"#")*(_xlpm.x&lt;&gt;EE2454), _xlpm.x * 10 + _xlpm.d), 0), _xlfn.XLOOKUP(TRUE, ISNUMBER(_xlpm.b), _xlpm.b)))))</f>
        <v>1020593</v>
      </c>
      <c r="EH2454">
        <v>1020593</v>
      </c>
    </row>
    <row r="2455" spans="134:138">
      <c r="ED2455">
        <v>700281</v>
      </c>
      <c r="EE2455">
        <v>83036</v>
      </c>
      <c r="EF2455" s="3" cm="1">
        <f t="array" ref="EF24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"#")*(_xlpm.x&lt;&gt;EE2455), _xlpm.x * 10 + _xlpm.d), 0), _xlfn.XLOOKUP(TRUE, ISNUMBER(_xlpm.b), _xlpm.b)))))</f>
        <v>0</v>
      </c>
      <c r="EH2455">
        <v>0</v>
      </c>
    </row>
    <row r="2456" spans="134:138">
      <c r="ED2456">
        <v>690281</v>
      </c>
      <c r="EE2456">
        <v>83035</v>
      </c>
      <c r="EF2456" s="3" cm="1">
        <f t="array" ref="EF24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"#")*(_xlpm.x&lt;&gt;EE2456), _xlpm.x * 10 + _xlpm.d), 0), _xlfn.XLOOKUP(TRUE, ISNUMBER(_xlpm.b), _xlpm.b)))))</f>
        <v>0</v>
      </c>
      <c r="EH2456">
        <v>0</v>
      </c>
    </row>
    <row r="2457" spans="134:138">
      <c r="ED2457">
        <v>680281</v>
      </c>
      <c r="EE2457">
        <v>83034</v>
      </c>
      <c r="EF2457" s="3" cm="1">
        <f t="array" ref="EF24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"#")*(_xlpm.x&lt;&gt;EE2457), _xlpm.x * 10 + _xlpm.d), 0), _xlfn.XLOOKUP(TRUE, ISNUMBER(_xlpm.b), _xlpm.b)))))</f>
        <v>0</v>
      </c>
      <c r="EH2457">
        <v>0</v>
      </c>
    </row>
    <row r="2458" spans="134:138">
      <c r="ED2458">
        <v>670281</v>
      </c>
      <c r="EE2458">
        <v>83033</v>
      </c>
      <c r="EF2458" s="3" cm="1">
        <f t="array" ref="EF24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"#")*(_xlpm.x&lt;&gt;EE2458), _xlpm.x * 10 + _xlpm.d), 0), _xlfn.XLOOKUP(TRUE, ISNUMBER(_xlpm.b), _xlpm.b)))))</f>
        <v>1190204</v>
      </c>
      <c r="EH2458">
        <v>1190204</v>
      </c>
    </row>
    <row r="2459" spans="134:138">
      <c r="ED2459">
        <v>660281</v>
      </c>
      <c r="EE2459">
        <v>83032</v>
      </c>
      <c r="EF2459" s="3" cm="1">
        <f t="array" ref="EF24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"#")*(_xlpm.x&lt;&gt;EE2459), _xlpm.x * 10 + _xlpm.d), 0), _xlfn.XLOOKUP(TRUE, ISNUMBER(_xlpm.b), _xlpm.b)))))</f>
        <v>580392</v>
      </c>
      <c r="EH2459">
        <v>580392</v>
      </c>
    </row>
    <row r="2460" spans="134:138">
      <c r="ED2460">
        <v>650281</v>
      </c>
      <c r="EE2460">
        <v>81032</v>
      </c>
      <c r="EF2460" s="3" cm="1">
        <f t="array" ref="EF24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"#")*(_xlpm.x&lt;&gt;EE2460), _xlpm.x * 10 + _xlpm.d), 0), _xlfn.XLOOKUP(TRUE, ISNUMBER(_xlpm.b), _xlpm.b)))))</f>
        <v>600811</v>
      </c>
      <c r="EH2460">
        <v>600811</v>
      </c>
    </row>
    <row r="2461" spans="134:138">
      <c r="ED2461">
        <v>640281</v>
      </c>
      <c r="EE2461">
        <v>80032</v>
      </c>
      <c r="EF2461" s="3" cm="1">
        <f t="array" ref="EF24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"#")*(_xlpm.x&lt;&gt;EE2461), _xlpm.x * 10 + _xlpm.d), 0), _xlfn.XLOOKUP(TRUE, ISNUMBER(_xlpm.b), _xlpm.b)))))</f>
        <v>0</v>
      </c>
      <c r="EH2461">
        <v>0</v>
      </c>
    </row>
    <row r="2462" spans="134:138">
      <c r="ED2462">
        <v>640292</v>
      </c>
      <c r="EE2462">
        <v>79032</v>
      </c>
      <c r="EF2462" s="3" cm="1">
        <f t="array" ref="EF24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"#")*(_xlpm.x&lt;&gt;EE2462), _xlpm.x * 10 + _xlpm.d), 0), _xlfn.XLOOKUP(TRUE, ISNUMBER(_xlpm.b), _xlpm.b)))))</f>
        <v>580312</v>
      </c>
      <c r="EH2462">
        <v>580312</v>
      </c>
    </row>
    <row r="2463" spans="134:138">
      <c r="ED2463">
        <v>640302</v>
      </c>
      <c r="EE2463">
        <v>78032</v>
      </c>
      <c r="EF2463" s="3" cm="1">
        <f t="array" ref="EF24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"#")*(_xlpm.x&lt;&gt;EE2463), _xlpm.x * 10 + _xlpm.d), 0), _xlfn.XLOOKUP(TRUE, ISNUMBER(_xlpm.b), _xlpm.b)))))</f>
        <v>670281</v>
      </c>
      <c r="EH2463">
        <v>670281</v>
      </c>
    </row>
    <row r="2464" spans="134:138">
      <c r="ED2464">
        <v>640312</v>
      </c>
      <c r="EE2464">
        <v>77032</v>
      </c>
      <c r="EF2464" s="3" cm="1">
        <f t="array" ref="EF24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"#")*(_xlpm.x&lt;&gt;EE2464), _xlpm.x * 10 + _xlpm.d), 0), _xlfn.XLOOKUP(TRUE, ISNUMBER(_xlpm.b), _xlpm.b)))))</f>
        <v>310543</v>
      </c>
      <c r="EH2464">
        <v>310543</v>
      </c>
    </row>
    <row r="2465" spans="134:138">
      <c r="ED2465">
        <v>640322</v>
      </c>
      <c r="EE2465">
        <v>76032</v>
      </c>
      <c r="EF2465" s="3" cm="1">
        <f t="array" ref="EF24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"#")*(_xlpm.x&lt;&gt;EE2465), _xlpm.x * 10 + _xlpm.d), 0), _xlfn.XLOOKUP(TRUE, ISNUMBER(_xlpm.b), _xlpm.b)))))</f>
        <v>0</v>
      </c>
      <c r="EH2465">
        <v>0</v>
      </c>
    </row>
    <row r="2466" spans="134:138">
      <c r="ED2466">
        <v>640332</v>
      </c>
      <c r="EE2466">
        <v>75032</v>
      </c>
      <c r="EF2466" s="3" cm="1">
        <f t="array" ref="EF24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"#")*(_xlpm.x&lt;&gt;EE2466), _xlpm.x * 10 + _xlpm.d), 0), _xlfn.XLOOKUP(TRUE, ISNUMBER(_xlpm.b), _xlpm.b)))))</f>
        <v>0</v>
      </c>
      <c r="EH2466">
        <v>0</v>
      </c>
    </row>
    <row r="2467" spans="134:138">
      <c r="ED2467">
        <v>640342</v>
      </c>
      <c r="EE2467">
        <v>74032</v>
      </c>
      <c r="EF2467" s="3" cm="1">
        <f t="array" ref="EF24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"#")*(_xlpm.x&lt;&gt;EE2467), _xlpm.x * 10 + _xlpm.d), 0), _xlfn.XLOOKUP(TRUE, ISNUMBER(_xlpm.b), _xlpm.b)))))</f>
        <v>730264</v>
      </c>
      <c r="EH2467">
        <v>730264</v>
      </c>
    </row>
    <row r="2468" spans="134:138">
      <c r="ED2468">
        <v>640352</v>
      </c>
      <c r="EE2468">
        <v>73032</v>
      </c>
      <c r="EF2468" s="3" cm="1">
        <f t="array" ref="EF24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"#")*(_xlpm.x&lt;&gt;EE2468), _xlpm.x * 10 + _xlpm.d), 0), _xlfn.XLOOKUP(TRUE, ISNUMBER(_xlpm.b), _xlpm.b)))))</f>
        <v>0</v>
      </c>
      <c r="EH2468">
        <v>0</v>
      </c>
    </row>
    <row r="2469" spans="134:138">
      <c r="ED2469">
        <v>640362</v>
      </c>
      <c r="EE2469">
        <v>72032</v>
      </c>
      <c r="EF2469" s="3" cm="1">
        <f t="array" ref="EF24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"#")*(_xlpm.x&lt;&gt;EE2469), _xlpm.x * 10 + _xlpm.d), 0), _xlfn.XLOOKUP(TRUE, ISNUMBER(_xlpm.b), _xlpm.b)))))</f>
        <v>0</v>
      </c>
      <c r="EH2469">
        <v>0</v>
      </c>
    </row>
    <row r="2470" spans="134:138">
      <c r="ED2470">
        <v>640372</v>
      </c>
      <c r="EE2470">
        <v>70032</v>
      </c>
      <c r="EF2470" s="3" cm="1">
        <f t="array" ref="EF24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"#")*(_xlpm.x&lt;&gt;EE2470), _xlpm.x * 10 + _xlpm.d), 0), _xlfn.XLOOKUP(TRUE, ISNUMBER(_xlpm.b), _xlpm.b)))))</f>
        <v>0</v>
      </c>
      <c r="EH2470">
        <v>0</v>
      </c>
    </row>
    <row r="2471" spans="134:138">
      <c r="ED2471">
        <v>640382</v>
      </c>
      <c r="EE2471">
        <v>69032</v>
      </c>
      <c r="EF2471" s="3" cm="1">
        <f t="array" ref="EF24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"#")*(_xlpm.x&lt;&gt;EE2471), _xlpm.x * 10 + _xlpm.d), 0), _xlfn.XLOOKUP(TRUE, ISNUMBER(_xlpm.b), _xlpm.b)))))</f>
        <v>830544</v>
      </c>
      <c r="EH2471">
        <v>830544</v>
      </c>
    </row>
    <row r="2472" spans="134:138">
      <c r="ED2472">
        <v>640392</v>
      </c>
      <c r="EE2472">
        <v>68032</v>
      </c>
      <c r="EF2472" s="3" cm="1">
        <f t="array" ref="EF24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"#")*(_xlpm.x&lt;&gt;EE2472), _xlpm.x * 10 + _xlpm.d), 0), _xlfn.XLOOKUP(TRUE, ISNUMBER(_xlpm.b), _xlpm.b)))))</f>
        <v>0</v>
      </c>
      <c r="EH2472">
        <v>0</v>
      </c>
    </row>
    <row r="2473" spans="134:138">
      <c r="ED2473">
        <v>640402</v>
      </c>
      <c r="EE2473">
        <v>67032</v>
      </c>
      <c r="EF2473" s="3" cm="1">
        <f t="array" ref="EF24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"#")*(_xlpm.x&lt;&gt;EE2473), _xlpm.x * 10 + _xlpm.d), 0), _xlfn.XLOOKUP(TRUE, ISNUMBER(_xlpm.b), _xlpm.b)))))</f>
        <v>640692</v>
      </c>
      <c r="EH2473">
        <v>640692</v>
      </c>
    </row>
    <row r="2474" spans="134:138">
      <c r="ED2474">
        <v>640412</v>
      </c>
      <c r="EE2474">
        <v>66032</v>
      </c>
      <c r="EF2474" s="3" cm="1">
        <f t="array" ref="EF24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"#")*(_xlpm.x&lt;&gt;EE2474), _xlpm.x * 10 + _xlpm.d), 0), _xlfn.XLOOKUP(TRUE, ISNUMBER(_xlpm.b), _xlpm.b)))))</f>
        <v>0</v>
      </c>
      <c r="EH2474">
        <v>0</v>
      </c>
    </row>
    <row r="2475" spans="134:138">
      <c r="ED2475">
        <v>640422</v>
      </c>
      <c r="EE2475">
        <v>65032</v>
      </c>
      <c r="EF2475" s="3" cm="1">
        <f t="array" ref="EF24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"#")*(_xlpm.x&lt;&gt;EE2475), _xlpm.x * 10 + _xlpm.d), 0), _xlfn.XLOOKUP(TRUE, ISNUMBER(_xlpm.b), _xlpm.b)))))</f>
        <v>0</v>
      </c>
      <c r="EH2475">
        <v>0</v>
      </c>
    </row>
    <row r="2476" spans="134:138">
      <c r="ED2476">
        <v>640432</v>
      </c>
      <c r="EE2476">
        <v>63032</v>
      </c>
      <c r="EF2476" s="3" cm="1">
        <f t="array" ref="EF24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"#")*(_xlpm.x&lt;&gt;EE2476), _xlpm.x * 10 + _xlpm.d), 0), _xlfn.XLOOKUP(TRUE, ISNUMBER(_xlpm.b), _xlpm.b)))))</f>
        <v>640512</v>
      </c>
      <c r="EH2476">
        <v>640512</v>
      </c>
    </row>
    <row r="2477" spans="134:138">
      <c r="ED2477">
        <v>640442</v>
      </c>
      <c r="EE2477">
        <v>62032</v>
      </c>
      <c r="EF2477" s="3" cm="1">
        <f t="array" ref="EF24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"#")*(_xlpm.x&lt;&gt;EE2477), _xlpm.x * 10 + _xlpm.d), 0), _xlfn.XLOOKUP(TRUE, ISNUMBER(_xlpm.b), _xlpm.b)))))</f>
        <v>0</v>
      </c>
      <c r="EH2477">
        <v>0</v>
      </c>
    </row>
    <row r="2478" spans="134:138">
      <c r="ED2478">
        <v>640452</v>
      </c>
      <c r="EE2478">
        <v>61032</v>
      </c>
      <c r="EF2478" s="3" cm="1">
        <f t="array" ref="EF24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"#")*(_xlpm.x&lt;&gt;EE2478), _xlpm.x * 10 + _xlpm.d), 0), _xlfn.XLOOKUP(TRUE, ISNUMBER(_xlpm.b), _xlpm.b)))))</f>
        <v>0</v>
      </c>
      <c r="EH2478">
        <v>0</v>
      </c>
    </row>
    <row r="2479" spans="134:138">
      <c r="ED2479">
        <v>640462</v>
      </c>
      <c r="EE2479">
        <v>60032</v>
      </c>
      <c r="EF2479" s="3" cm="1">
        <f t="array" ref="EF24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"#")*(_xlpm.x&lt;&gt;EE2479), _xlpm.x * 10 + _xlpm.d), 0), _xlfn.XLOOKUP(TRUE, ISNUMBER(_xlpm.b), _xlpm.b)))))</f>
        <v>651023</v>
      </c>
      <c r="EH2479">
        <v>651023</v>
      </c>
    </row>
    <row r="2480" spans="134:138">
      <c r="ED2480">
        <v>640472</v>
      </c>
      <c r="EE2480">
        <v>59032</v>
      </c>
      <c r="EF2480" s="3" cm="1">
        <f t="array" ref="EF24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"#")*(_xlpm.x&lt;&gt;EE2480), _xlpm.x * 10 + _xlpm.d), 0), _xlfn.XLOOKUP(TRUE, ISNUMBER(_xlpm.b), _xlpm.b)))))</f>
        <v>0</v>
      </c>
      <c r="EH2480">
        <v>0</v>
      </c>
    </row>
    <row r="2481" spans="134:138">
      <c r="ED2481">
        <v>640482</v>
      </c>
      <c r="EE2481">
        <v>57032</v>
      </c>
      <c r="EF2481" s="3" cm="1">
        <f t="array" ref="EF24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"#")*(_xlpm.x&lt;&gt;EE2481), _xlpm.x * 10 + _xlpm.d), 0), _xlfn.XLOOKUP(TRUE, ISNUMBER(_xlpm.b), _xlpm.b)))))</f>
        <v>1190444</v>
      </c>
      <c r="EH2481">
        <v>1190444</v>
      </c>
    </row>
    <row r="2482" spans="134:138">
      <c r="ED2482">
        <v>640492</v>
      </c>
      <c r="EE2482">
        <v>56032</v>
      </c>
      <c r="EF2482" s="3" cm="1">
        <f t="array" ref="EF24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"#")*(_xlpm.x&lt;&gt;EE2482), _xlpm.x * 10 + _xlpm.d), 0), _xlfn.XLOOKUP(TRUE, ISNUMBER(_xlpm.b), _xlpm.b)))))</f>
        <v>0</v>
      </c>
      <c r="EH2482">
        <v>0</v>
      </c>
    </row>
    <row r="2483" spans="134:138">
      <c r="ED2483">
        <v>640502</v>
      </c>
      <c r="EE2483">
        <v>55032</v>
      </c>
      <c r="EF2483" s="3" cm="1">
        <f t="array" ref="EF24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"#")*(_xlpm.x&lt;&gt;EE2483), _xlpm.x * 10 + _xlpm.d), 0), _xlfn.XLOOKUP(TRUE, ISNUMBER(_xlpm.b), _xlpm.b)))))</f>
        <v>730321</v>
      </c>
      <c r="EH2483">
        <v>730321</v>
      </c>
    </row>
    <row r="2484" spans="134:138">
      <c r="ED2484">
        <v>640512</v>
      </c>
      <c r="EE2484">
        <v>53032</v>
      </c>
      <c r="EF2484" s="3" cm="1">
        <f t="array" ref="EF24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"#")*(_xlpm.x&lt;&gt;EE2484), _xlpm.x * 10 + _xlpm.d), 0), _xlfn.XLOOKUP(TRUE, ISNUMBER(_xlpm.b), _xlpm.b)))))</f>
        <v>0</v>
      </c>
      <c r="EH2484">
        <v>0</v>
      </c>
    </row>
    <row r="2485" spans="134:138">
      <c r="ED2485">
        <v>640522</v>
      </c>
      <c r="EE2485">
        <v>52032</v>
      </c>
      <c r="EF2485" s="3" cm="1">
        <f t="array" ref="EF24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"#")*(_xlpm.x&lt;&gt;EE2485), _xlpm.x * 10 + _xlpm.d), 0), _xlfn.XLOOKUP(TRUE, ISNUMBER(_xlpm.b), _xlpm.b)))))</f>
        <v>0</v>
      </c>
      <c r="EH2485">
        <v>0</v>
      </c>
    </row>
    <row r="2486" spans="134:138">
      <c r="ED2486">
        <v>640532</v>
      </c>
      <c r="EE2486">
        <v>51032</v>
      </c>
      <c r="EF2486" s="3" cm="1">
        <f t="array" ref="EF24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"#")*(_xlpm.x&lt;&gt;EE2486), _xlpm.x * 10 + _xlpm.d), 0), _xlfn.XLOOKUP(TRUE, ISNUMBER(_xlpm.b), _xlpm.b)))))</f>
        <v>0</v>
      </c>
      <c r="EH2486">
        <v>0</v>
      </c>
    </row>
    <row r="2487" spans="134:138">
      <c r="ED2487">
        <v>640542</v>
      </c>
      <c r="EE2487">
        <v>50032</v>
      </c>
      <c r="EF2487" s="3" cm="1">
        <f t="array" ref="EF24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"#")*(_xlpm.x&lt;&gt;EE2487), _xlpm.x * 10 + _xlpm.d), 0), _xlfn.XLOOKUP(TRUE, ISNUMBER(_xlpm.b), _xlpm.b)))))</f>
        <v>0</v>
      </c>
      <c r="EH2487">
        <v>0</v>
      </c>
    </row>
    <row r="2488" spans="134:138">
      <c r="ED2488">
        <v>640552</v>
      </c>
      <c r="EE2488">
        <v>49032</v>
      </c>
      <c r="EF2488" s="3" cm="1">
        <f t="array" ref="EF24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"#")*(_xlpm.x&lt;&gt;EE2488), _xlpm.x * 10 + _xlpm.d), 0), _xlfn.XLOOKUP(TRUE, ISNUMBER(_xlpm.b), _xlpm.b)))))</f>
        <v>0</v>
      </c>
      <c r="EH2488">
        <v>0</v>
      </c>
    </row>
    <row r="2489" spans="134:138">
      <c r="ED2489">
        <v>640562</v>
      </c>
      <c r="EE2489">
        <v>48032</v>
      </c>
      <c r="EF2489" s="3" cm="1">
        <f t="array" ref="EF24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"#")*(_xlpm.x&lt;&gt;EE2489), _xlpm.x * 10 + _xlpm.d), 0), _xlfn.XLOOKUP(TRUE, ISNUMBER(_xlpm.b), _xlpm.b)))))</f>
        <v>1190524</v>
      </c>
      <c r="EH2489">
        <v>1190524</v>
      </c>
    </row>
    <row r="2490" spans="134:138">
      <c r="ED2490">
        <v>640572</v>
      </c>
      <c r="EE2490">
        <v>47032</v>
      </c>
      <c r="EF2490" s="3" cm="1">
        <f t="array" ref="EF24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"#")*(_xlpm.x&lt;&gt;EE2490), _xlpm.x * 10 + _xlpm.d), 0), _xlfn.XLOOKUP(TRUE, ISNUMBER(_xlpm.b), _xlpm.b)))))</f>
        <v>660593</v>
      </c>
      <c r="EH2490">
        <v>660593</v>
      </c>
    </row>
    <row r="2491" spans="134:138">
      <c r="ED2491">
        <v>640582</v>
      </c>
      <c r="EE2491">
        <v>46032</v>
      </c>
      <c r="EF2491" s="3" cm="1">
        <f t="array" ref="EF24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"#")*(_xlpm.x&lt;&gt;EE2491), _xlpm.x * 10 + _xlpm.d), 0), _xlfn.XLOOKUP(TRUE, ISNUMBER(_xlpm.b), _xlpm.b)))))</f>
        <v>0</v>
      </c>
      <c r="EH2491">
        <v>0</v>
      </c>
    </row>
    <row r="2492" spans="134:138">
      <c r="ED2492">
        <v>640592</v>
      </c>
      <c r="EE2492">
        <v>46033</v>
      </c>
      <c r="EF2492" s="3" cm="1">
        <f t="array" ref="EF24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"#")*(_xlpm.x&lt;&gt;EE2492), _xlpm.x * 10 + _xlpm.d), 0), _xlfn.XLOOKUP(TRUE, ISNUMBER(_xlpm.b), _xlpm.b)))))</f>
        <v>670281</v>
      </c>
      <c r="EH2492">
        <v>670281</v>
      </c>
    </row>
    <row r="2493" spans="134:138">
      <c r="ED2493">
        <v>640602</v>
      </c>
      <c r="EE2493">
        <v>46035</v>
      </c>
      <c r="EF2493" s="3" cm="1">
        <f t="array" ref="EF24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"#")*(_xlpm.x&lt;&gt;EE2493), _xlpm.x * 10 + _xlpm.d), 0), _xlfn.XLOOKUP(TRUE, ISNUMBER(_xlpm.b), _xlpm.b)))))</f>
        <v>400414</v>
      </c>
      <c r="EH2493">
        <v>400414</v>
      </c>
    </row>
    <row r="2494" spans="134:138">
      <c r="ED2494">
        <v>640612</v>
      </c>
      <c r="EE2494">
        <v>46036</v>
      </c>
      <c r="EF2494" s="3" cm="1">
        <f t="array" ref="EF24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"#")*(_xlpm.x&lt;&gt;EE2494), _xlpm.x * 10 + _xlpm.d), 0), _xlfn.XLOOKUP(TRUE, ISNUMBER(_xlpm.b), _xlpm.b)))))</f>
        <v>0</v>
      </c>
      <c r="EH2494">
        <v>0</v>
      </c>
    </row>
    <row r="2495" spans="134:138">
      <c r="ED2495">
        <v>640622</v>
      </c>
      <c r="EE2495">
        <v>46037</v>
      </c>
      <c r="EF2495" s="3" cm="1">
        <f t="array" ref="EF24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"#")*(_xlpm.x&lt;&gt;EE2495), _xlpm.x * 10 + _xlpm.d), 0), _xlfn.XLOOKUP(TRUE, ISNUMBER(_xlpm.b), _xlpm.b)))))</f>
        <v>0</v>
      </c>
      <c r="EH2495">
        <v>0</v>
      </c>
    </row>
    <row r="2496" spans="134:138">
      <c r="ED2496">
        <v>640632</v>
      </c>
      <c r="EE2496">
        <v>46038</v>
      </c>
      <c r="EF2496" s="3" cm="1">
        <f t="array" ref="EF24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"#")*(_xlpm.x&lt;&gt;EE2496), _xlpm.x * 10 + _xlpm.d), 0), _xlfn.XLOOKUP(TRUE, ISNUMBER(_xlpm.b), _xlpm.b)))))</f>
        <v>0</v>
      </c>
      <c r="EH2496">
        <v>0</v>
      </c>
    </row>
    <row r="2497" spans="134:138">
      <c r="ED2497">
        <v>640642</v>
      </c>
      <c r="EE2497">
        <v>46039</v>
      </c>
      <c r="EF2497" s="3" cm="1">
        <f t="array" ref="EF24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"#")*(_xlpm.x&lt;&gt;EE2497), _xlpm.x * 10 + _xlpm.d), 0), _xlfn.XLOOKUP(TRUE, ISNUMBER(_xlpm.b), _xlpm.b)))))</f>
        <v>1070963</v>
      </c>
      <c r="EH2497">
        <v>1070963</v>
      </c>
    </row>
    <row r="2498" spans="134:138">
      <c r="ED2498">
        <v>640652</v>
      </c>
      <c r="EE2498">
        <v>46040</v>
      </c>
      <c r="EF2498" s="3" cm="1">
        <f t="array" ref="EF24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"#")*(_xlpm.x&lt;&gt;EE2498), _xlpm.x * 10 + _xlpm.d), 0), _xlfn.XLOOKUP(TRUE, ISNUMBER(_xlpm.b), _xlpm.b)))))</f>
        <v>0</v>
      </c>
      <c r="EH2498">
        <v>0</v>
      </c>
    </row>
    <row r="2499" spans="134:138">
      <c r="ED2499">
        <v>640662</v>
      </c>
      <c r="EE2499">
        <v>46041</v>
      </c>
      <c r="EF2499" s="3" cm="1">
        <f t="array" ref="EF24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"#")*(_xlpm.x&lt;&gt;EE2499), _xlpm.x * 10 + _xlpm.d), 0), _xlfn.XLOOKUP(TRUE, ISNUMBER(_xlpm.b), _xlpm.b)))))</f>
        <v>0</v>
      </c>
      <c r="EH2499">
        <v>0</v>
      </c>
    </row>
    <row r="2500" spans="134:138">
      <c r="ED2500">
        <v>640672</v>
      </c>
      <c r="EE2500">
        <v>46042</v>
      </c>
      <c r="EF2500" s="3" cm="1">
        <f t="array" ref="EF25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"#")*(_xlpm.x&lt;&gt;EE2500), _xlpm.x * 10 + _xlpm.d), 0), _xlfn.XLOOKUP(TRUE, ISNUMBER(_xlpm.b), _xlpm.b)))))</f>
        <v>0</v>
      </c>
      <c r="EH2500">
        <v>0</v>
      </c>
    </row>
    <row r="2501" spans="134:138">
      <c r="ED2501">
        <v>640682</v>
      </c>
      <c r="EE2501">
        <v>46043</v>
      </c>
      <c r="EF2501" s="3" cm="1">
        <f t="array" ref="EF25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"#")*(_xlpm.x&lt;&gt;EE2501), _xlpm.x * 10 + _xlpm.d), 0), _xlfn.XLOOKUP(TRUE, ISNUMBER(_xlpm.b), _xlpm.b)))))</f>
        <v>711023</v>
      </c>
      <c r="EH2501">
        <v>711023</v>
      </c>
    </row>
    <row r="2502" spans="134:138">
      <c r="ED2502">
        <v>640692</v>
      </c>
      <c r="EE2502">
        <v>46044</v>
      </c>
      <c r="EF2502" s="3" cm="1">
        <f t="array" ref="EF25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"#")*(_xlpm.x&lt;&gt;EE2502), _xlpm.x * 10 + _xlpm.d), 0), _xlfn.XLOOKUP(TRUE, ISNUMBER(_xlpm.b), _xlpm.b)))))</f>
        <v>0</v>
      </c>
      <c r="EH2502">
        <v>0</v>
      </c>
    </row>
    <row r="2503" spans="134:138">
      <c r="ED2503">
        <v>640702</v>
      </c>
      <c r="EE2503">
        <v>46045</v>
      </c>
      <c r="EF2503" s="3" cm="1">
        <f t="array" ref="EF25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"#")*(_xlpm.x&lt;&gt;EE2503), _xlpm.x * 10 + _xlpm.d), 0), _xlfn.XLOOKUP(TRUE, ISNUMBER(_xlpm.b), _xlpm.b)))))</f>
        <v>710341</v>
      </c>
      <c r="EH2503">
        <v>710341</v>
      </c>
    </row>
    <row r="2504" spans="134:138">
      <c r="ED2504">
        <v>640712</v>
      </c>
      <c r="EE2504">
        <v>46046</v>
      </c>
      <c r="EF2504" s="3" cm="1">
        <f t="array" ref="EF25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"#")*(_xlpm.x&lt;&gt;EE2504), _xlpm.x * 10 + _xlpm.d), 0), _xlfn.XLOOKUP(TRUE, ISNUMBER(_xlpm.b), _xlpm.b)))))</f>
        <v>0</v>
      </c>
      <c r="EH2504">
        <v>0</v>
      </c>
    </row>
    <row r="2505" spans="134:138">
      <c r="ED2505">
        <v>640722</v>
      </c>
      <c r="EE2505">
        <v>46047</v>
      </c>
      <c r="EF2505" s="3" cm="1">
        <f t="array" ref="EF25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"#")*(_xlpm.x&lt;&gt;EE2505), _xlpm.x * 10 + _xlpm.d), 0), _xlfn.XLOOKUP(TRUE, ISNUMBER(_xlpm.b), _xlpm.b)))))</f>
        <v>0</v>
      </c>
      <c r="EH2505">
        <v>0</v>
      </c>
    </row>
    <row r="2506" spans="134:138">
      <c r="ED2506">
        <v>640732</v>
      </c>
      <c r="EE2506">
        <v>46048</v>
      </c>
      <c r="EF2506" s="3" cm="1">
        <f t="array" ref="EF25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"#")*(_xlpm.x&lt;&gt;EE2506), _xlpm.x * 10 + _xlpm.d), 0), _xlfn.XLOOKUP(TRUE, ISNUMBER(_xlpm.b), _xlpm.b)))))</f>
        <v>0</v>
      </c>
      <c r="EH2506">
        <v>0</v>
      </c>
    </row>
    <row r="2507" spans="134:138">
      <c r="ED2507">
        <v>640742</v>
      </c>
      <c r="EE2507">
        <v>46050</v>
      </c>
      <c r="EF2507" s="3" cm="1">
        <f t="array" ref="EF25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"#")*(_xlpm.x&lt;&gt;EE2507), _xlpm.x * 10 + _xlpm.d), 0), _xlfn.XLOOKUP(TRUE, ISNUMBER(_xlpm.b), _xlpm.b)))))</f>
        <v>0</v>
      </c>
      <c r="EH2507">
        <v>0</v>
      </c>
    </row>
    <row r="2508" spans="134:138">
      <c r="ED2508">
        <v>640752</v>
      </c>
      <c r="EE2508">
        <v>46051</v>
      </c>
      <c r="EF2508" s="3" cm="1">
        <f t="array" ref="EF25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"#")*(_xlpm.x&lt;&gt;EE2508), _xlpm.x * 10 + _xlpm.d), 0), _xlfn.XLOOKUP(TRUE, ISNUMBER(_xlpm.b), _xlpm.b)))))</f>
        <v>580552</v>
      </c>
      <c r="EH2508">
        <v>580552</v>
      </c>
    </row>
    <row r="2509" spans="134:138">
      <c r="ED2509">
        <v>640762</v>
      </c>
      <c r="EE2509">
        <v>46053</v>
      </c>
      <c r="EF2509" s="3" cm="1">
        <f t="array" ref="EF25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"#")*(_xlpm.x&lt;&gt;EE2509), _xlpm.x * 10 + _xlpm.d), 0), _xlfn.XLOOKUP(TRUE, ISNUMBER(_xlpm.b), _xlpm.b)))))</f>
        <v>1190464</v>
      </c>
      <c r="EH2509">
        <v>1190464</v>
      </c>
    </row>
    <row r="2510" spans="134:138">
      <c r="ED2510">
        <v>640772</v>
      </c>
      <c r="EE2510">
        <v>46055</v>
      </c>
      <c r="EF2510" s="3" cm="1">
        <f t="array" ref="EF25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"#")*(_xlpm.x&lt;&gt;EE2510), _xlpm.x * 10 + _xlpm.d), 0), _xlfn.XLOOKUP(TRUE, ISNUMBER(_xlpm.b), _xlpm.b)))))</f>
        <v>980332</v>
      </c>
      <c r="EH2510">
        <v>980332</v>
      </c>
    </row>
    <row r="2511" spans="134:138">
      <c r="ED2511">
        <v>640782</v>
      </c>
      <c r="EE2511">
        <v>46056</v>
      </c>
      <c r="EF2511" s="3" cm="1">
        <f t="array" ref="EF25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"#")*(_xlpm.x&lt;&gt;EE2511), _xlpm.x * 10 + _xlpm.d), 0), _xlfn.XLOOKUP(TRUE, ISNUMBER(_xlpm.b), _xlpm.b)))))</f>
        <v>0</v>
      </c>
      <c r="EH2511">
        <v>0</v>
      </c>
    </row>
    <row r="2512" spans="134:138">
      <c r="ED2512">
        <v>640792</v>
      </c>
      <c r="EE2512">
        <v>46057</v>
      </c>
      <c r="EF2512" s="3" cm="1">
        <f t="array" ref="EF25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"#")*(_xlpm.x&lt;&gt;EE2512), _xlpm.x * 10 + _xlpm.d), 0), _xlfn.XLOOKUP(TRUE, ISNUMBER(_xlpm.b), _xlpm.b)))))</f>
        <v>0</v>
      </c>
      <c r="EH2512">
        <v>0</v>
      </c>
    </row>
    <row r="2513" spans="134:138">
      <c r="ED2513">
        <v>640802</v>
      </c>
      <c r="EE2513">
        <v>46058</v>
      </c>
      <c r="EF2513" s="3" cm="1">
        <f t="array" ref="EF25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"#")*(_xlpm.x&lt;&gt;EE2513), _xlpm.x * 10 + _xlpm.d), 0), _xlfn.XLOOKUP(TRUE, ISNUMBER(_xlpm.b), _xlpm.b)))))</f>
        <v>0</v>
      </c>
      <c r="EH2513">
        <v>0</v>
      </c>
    </row>
    <row r="2514" spans="134:138">
      <c r="ED2514">
        <v>640812</v>
      </c>
      <c r="EE2514">
        <v>46059</v>
      </c>
      <c r="EF2514" s="3" cm="1">
        <f t="array" ref="EF25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"#")*(_xlpm.x&lt;&gt;EE2514), _xlpm.x * 10 + _xlpm.d), 0), _xlfn.XLOOKUP(TRUE, ISNUMBER(_xlpm.b), _xlpm.b)))))</f>
        <v>0</v>
      </c>
      <c r="EH2514">
        <v>0</v>
      </c>
    </row>
    <row r="2515" spans="134:138">
      <c r="ED2515">
        <v>640822</v>
      </c>
      <c r="EE2515">
        <v>46060</v>
      </c>
      <c r="EF2515" s="3" cm="1">
        <f t="array" ref="EF25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"#")*(_xlpm.x&lt;&gt;EE2515), _xlpm.x * 10 + _xlpm.d), 0), _xlfn.XLOOKUP(TRUE, ISNUMBER(_xlpm.b), _xlpm.b)))))</f>
        <v>330543</v>
      </c>
      <c r="EH2515">
        <v>330543</v>
      </c>
    </row>
    <row r="2516" spans="134:138">
      <c r="ED2516">
        <v>640832</v>
      </c>
      <c r="EE2516">
        <v>46061</v>
      </c>
      <c r="EF2516" s="3" cm="1">
        <f t="array" ref="EF25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"#")*(_xlpm.x&lt;&gt;EE2516), _xlpm.x * 10 + _xlpm.d), 0), _xlfn.XLOOKUP(TRUE, ISNUMBER(_xlpm.b), _xlpm.b)))))</f>
        <v>0</v>
      </c>
      <c r="EH2516">
        <v>0</v>
      </c>
    </row>
    <row r="2517" spans="134:138">
      <c r="ED2517">
        <v>640842</v>
      </c>
      <c r="EE2517">
        <v>46062</v>
      </c>
      <c r="EF2517" s="3" cm="1">
        <f t="array" ref="EF25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"#")*(_xlpm.x&lt;&gt;EE2517), _xlpm.x * 10 + _xlpm.d), 0), _xlfn.XLOOKUP(TRUE, ISNUMBER(_xlpm.b), _xlpm.b)))))</f>
        <v>850543</v>
      </c>
      <c r="EH2517">
        <v>850543</v>
      </c>
    </row>
    <row r="2518" spans="134:138">
      <c r="ED2518">
        <v>640852</v>
      </c>
      <c r="EE2518">
        <v>46063</v>
      </c>
      <c r="EF2518" s="3" cm="1">
        <f t="array" ref="EF25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"#")*(_xlpm.x&lt;&gt;EE2518), _xlpm.x * 10 + _xlpm.d), 0), _xlfn.XLOOKUP(TRUE, ISNUMBER(_xlpm.b), _xlpm.b)))))</f>
        <v>0</v>
      </c>
      <c r="EH2518">
        <v>0</v>
      </c>
    </row>
    <row r="2519" spans="134:138">
      <c r="ED2519">
        <v>640862</v>
      </c>
      <c r="EE2519">
        <v>46064</v>
      </c>
      <c r="EF2519" s="3" cm="1">
        <f t="array" ref="EF25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"#")*(_xlpm.x&lt;&gt;EE2519), _xlpm.x * 10 + _xlpm.d), 0), _xlfn.XLOOKUP(TRUE, ISNUMBER(_xlpm.b), _xlpm.b)))))</f>
        <v>820772</v>
      </c>
      <c r="EH2519">
        <v>820772</v>
      </c>
    </row>
    <row r="2520" spans="134:138">
      <c r="ED2520">
        <v>640872</v>
      </c>
      <c r="EE2520">
        <v>46065</v>
      </c>
      <c r="EF2520" s="3" cm="1">
        <f t="array" ref="EF25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"#")*(_xlpm.x&lt;&gt;EE2520), _xlpm.x * 10 + _xlpm.d), 0), _xlfn.XLOOKUP(TRUE, ISNUMBER(_xlpm.b), _xlpm.b)))))</f>
        <v>0</v>
      </c>
      <c r="EH2520">
        <v>0</v>
      </c>
    </row>
    <row r="2521" spans="134:138">
      <c r="ED2521">
        <v>640882</v>
      </c>
      <c r="EE2521">
        <v>46066</v>
      </c>
      <c r="EF2521" s="3" cm="1">
        <f t="array" ref="EF25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"#")*(_xlpm.x&lt;&gt;EE2521), _xlpm.x * 10 + _xlpm.d), 0), _xlfn.XLOOKUP(TRUE, ISNUMBER(_xlpm.b), _xlpm.b)))))</f>
        <v>0</v>
      </c>
      <c r="EH2521">
        <v>0</v>
      </c>
    </row>
    <row r="2522" spans="134:138">
      <c r="ED2522">
        <v>640892</v>
      </c>
      <c r="EE2522">
        <v>46067</v>
      </c>
      <c r="EF2522" s="3" cm="1">
        <f t="array" ref="EF25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"#")*(_xlpm.x&lt;&gt;EE2522), _xlpm.x * 10 + _xlpm.d), 0), _xlfn.XLOOKUP(TRUE, ISNUMBER(_xlpm.b), _xlpm.b)))))</f>
        <v>250543</v>
      </c>
      <c r="EH2522">
        <v>250543</v>
      </c>
    </row>
    <row r="2523" spans="134:138">
      <c r="ED2523">
        <v>640902</v>
      </c>
      <c r="EE2523">
        <v>46069</v>
      </c>
      <c r="EF2523" s="3" cm="1">
        <f t="array" ref="EF25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"#")*(_xlpm.x&lt;&gt;EE2523), _xlpm.x * 10 + _xlpm.d), 0), _xlfn.XLOOKUP(TRUE, ISNUMBER(_xlpm.b), _xlpm.b)))))</f>
        <v>1100653</v>
      </c>
      <c r="EH2523">
        <v>1100653</v>
      </c>
    </row>
    <row r="2524" spans="134:138">
      <c r="ED2524">
        <v>640912</v>
      </c>
      <c r="EE2524">
        <v>46070</v>
      </c>
      <c r="EF2524" s="3" cm="1">
        <f t="array" ref="EF25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"#")*(_xlpm.x&lt;&gt;EE2524), _xlpm.x * 10 + _xlpm.d), 0), _xlfn.XLOOKUP(TRUE, ISNUMBER(_xlpm.b), _xlpm.b)))))</f>
        <v>0</v>
      </c>
      <c r="EH2524">
        <v>0</v>
      </c>
    </row>
    <row r="2525" spans="134:138">
      <c r="ED2525">
        <v>640922</v>
      </c>
      <c r="EE2525">
        <v>46071</v>
      </c>
      <c r="EF2525" s="3" cm="1">
        <f t="array" ref="EF25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"#")*(_xlpm.x&lt;&gt;EE2525), _xlpm.x * 10 + _xlpm.d), 0), _xlfn.XLOOKUP(TRUE, ISNUMBER(_xlpm.b), _xlpm.b)))))</f>
        <v>0</v>
      </c>
      <c r="EH2525">
        <v>0</v>
      </c>
    </row>
    <row r="2526" spans="134:138">
      <c r="ED2526">
        <v>640932</v>
      </c>
      <c r="EE2526">
        <v>46072</v>
      </c>
      <c r="EF2526" s="3" cm="1">
        <f t="array" ref="EF25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"#")*(_xlpm.x&lt;&gt;EE2526), _xlpm.x * 10 + _xlpm.d), 0), _xlfn.XLOOKUP(TRUE, ISNUMBER(_xlpm.b), _xlpm.b)))))</f>
        <v>300071</v>
      </c>
      <c r="EH2526">
        <v>300071</v>
      </c>
    </row>
    <row r="2527" spans="134:138">
      <c r="ED2527">
        <v>640942</v>
      </c>
      <c r="EE2527">
        <v>46074</v>
      </c>
      <c r="EF2527" s="3" cm="1">
        <f t="array" ref="EF25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"#")*(_xlpm.x&lt;&gt;EE2527), _xlpm.x * 10 + _xlpm.d), 0), _xlfn.XLOOKUP(TRUE, ISNUMBER(_xlpm.b), _xlpm.b)))))</f>
        <v>1090824</v>
      </c>
      <c r="EH2527">
        <v>1090824</v>
      </c>
    </row>
    <row r="2528" spans="134:138">
      <c r="ED2528">
        <v>640952</v>
      </c>
      <c r="EE2528">
        <v>46075</v>
      </c>
      <c r="EF2528" s="3" cm="1">
        <f t="array" ref="EF25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"#")*(_xlpm.x&lt;&gt;EE2528), _xlpm.x * 10 + _xlpm.d), 0), _xlfn.XLOOKUP(TRUE, ISNUMBER(_xlpm.b), _xlpm.b)))))</f>
        <v>0</v>
      </c>
      <c r="EH2528">
        <v>0</v>
      </c>
    </row>
    <row r="2529" spans="134:138">
      <c r="ED2529">
        <v>640962</v>
      </c>
      <c r="EE2529">
        <v>46076</v>
      </c>
      <c r="EF2529" s="3" cm="1">
        <f t="array" ref="EF25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"#")*(_xlpm.x&lt;&gt;EE2529), _xlpm.x * 10 + _xlpm.d), 0), _xlfn.XLOOKUP(TRUE, ISNUMBER(_xlpm.b), _xlpm.b)))))</f>
        <v>0</v>
      </c>
      <c r="EH2529">
        <v>0</v>
      </c>
    </row>
    <row r="2530" spans="134:138">
      <c r="ED2530">
        <v>640972</v>
      </c>
      <c r="EE2530">
        <v>46077</v>
      </c>
      <c r="EF2530" s="3" cm="1">
        <f t="array" ref="EF25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"#")*(_xlpm.x&lt;&gt;EE2530), _xlpm.x * 10 + _xlpm.d), 0), _xlfn.XLOOKUP(TRUE, ISNUMBER(_xlpm.b), _xlpm.b)))))</f>
        <v>1190524</v>
      </c>
      <c r="EH2530">
        <v>1190524</v>
      </c>
    </row>
    <row r="2531" spans="134:138">
      <c r="ED2531">
        <v>640982</v>
      </c>
      <c r="EE2531">
        <v>46078</v>
      </c>
      <c r="EF2531" s="3" cm="1">
        <f t="array" ref="EF25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"#")*(_xlpm.x&lt;&gt;EE2531), _xlpm.x * 10 + _xlpm.d), 0), _xlfn.XLOOKUP(TRUE, ISNUMBER(_xlpm.b), _xlpm.b)))))</f>
        <v>0</v>
      </c>
      <c r="EH2531">
        <v>0</v>
      </c>
    </row>
    <row r="2532" spans="134:138">
      <c r="ED2532">
        <v>640992</v>
      </c>
      <c r="EE2532">
        <v>46079</v>
      </c>
      <c r="EF2532" s="3" cm="1">
        <f t="array" ref="EF25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"#")*(_xlpm.x&lt;&gt;EE2532), _xlpm.x * 10 + _xlpm.d), 0), _xlfn.XLOOKUP(TRUE, ISNUMBER(_xlpm.b), _xlpm.b)))))</f>
        <v>890543</v>
      </c>
      <c r="EH2532">
        <v>890543</v>
      </c>
    </row>
    <row r="2533" spans="134:138">
      <c r="ED2533">
        <v>641002</v>
      </c>
      <c r="EE2533">
        <v>46080</v>
      </c>
      <c r="EF2533" s="3" cm="1">
        <f t="array" ref="EF25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"#")*(_xlpm.x&lt;&gt;EE2533), _xlpm.x * 10 + _xlpm.d), 0), _xlfn.XLOOKUP(TRUE, ISNUMBER(_xlpm.b), _xlpm.b)))))</f>
        <v>600572</v>
      </c>
      <c r="EH2533">
        <v>600572</v>
      </c>
    </row>
    <row r="2534" spans="134:138">
      <c r="ED2534">
        <v>641012</v>
      </c>
      <c r="EE2534">
        <v>46083</v>
      </c>
      <c r="EF2534" s="3" cm="1">
        <f t="array" ref="EF25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"#")*(_xlpm.x&lt;&gt;EE2534), _xlpm.x * 10 + _xlpm.d), 0), _xlfn.XLOOKUP(TRUE, ISNUMBER(_xlpm.b), _xlpm.b)))))</f>
        <v>311003</v>
      </c>
      <c r="EH2534">
        <v>311003</v>
      </c>
    </row>
    <row r="2535" spans="134:138">
      <c r="ED2535">
        <v>641022</v>
      </c>
      <c r="EE2535">
        <v>46084</v>
      </c>
      <c r="EF2535" s="3" cm="1">
        <f t="array" ref="EF25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"#")*(_xlpm.x&lt;&gt;EE2535), _xlpm.x * 10 + _xlpm.d), 0), _xlfn.XLOOKUP(TRUE, ISNUMBER(_xlpm.b), _xlpm.b)))))</f>
        <v>251003</v>
      </c>
      <c r="EH2535">
        <v>251003</v>
      </c>
    </row>
    <row r="2536" spans="134:138">
      <c r="ED2536">
        <v>651023</v>
      </c>
      <c r="EE2536">
        <v>46085</v>
      </c>
      <c r="EF2536" s="3" cm="1">
        <f t="array" ref="EF25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"#")*(_xlpm.x&lt;&gt;EE2536), _xlpm.x * 10 + _xlpm.d), 0), _xlfn.XLOOKUP(TRUE, ISNUMBER(_xlpm.b), _xlpm.b)))))</f>
        <v>0</v>
      </c>
      <c r="EH2536">
        <v>0</v>
      </c>
    </row>
    <row r="2537" spans="134:138">
      <c r="ED2537">
        <v>661023</v>
      </c>
      <c r="EE2537">
        <v>46086</v>
      </c>
      <c r="EF2537" s="3" cm="1">
        <f t="array" ref="EF25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"#")*(_xlpm.x&lt;&gt;EE2537), _xlpm.x * 10 + _xlpm.d), 0), _xlfn.XLOOKUP(TRUE, ISNUMBER(_xlpm.b), _xlpm.b)))))</f>
        <v>980132</v>
      </c>
      <c r="EH2537">
        <v>980132</v>
      </c>
    </row>
    <row r="2538" spans="134:138">
      <c r="ED2538">
        <v>671023</v>
      </c>
      <c r="EE2538">
        <v>46088</v>
      </c>
      <c r="EF2538" s="3" cm="1">
        <f t="array" ref="EF25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"#")*(_xlpm.x&lt;&gt;EE2538), _xlpm.x * 10 + _xlpm.d), 0), _xlfn.XLOOKUP(TRUE, ISNUMBER(_xlpm.b), _xlpm.b)))))</f>
        <v>520873</v>
      </c>
      <c r="EH2538">
        <v>520873</v>
      </c>
    </row>
    <row r="2539" spans="134:138">
      <c r="ED2539">
        <v>681023</v>
      </c>
      <c r="EE2539">
        <v>46089</v>
      </c>
      <c r="EF2539" s="3" cm="1">
        <f t="array" ref="EF25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"#")*(_xlpm.x&lt;&gt;EE2539), _xlpm.x * 10 + _xlpm.d), 0), _xlfn.XLOOKUP(TRUE, ISNUMBER(_xlpm.b), _xlpm.b)))))</f>
        <v>0</v>
      </c>
      <c r="EH2539">
        <v>0</v>
      </c>
    </row>
    <row r="2540" spans="134:138">
      <c r="ED2540">
        <v>691023</v>
      </c>
      <c r="EE2540">
        <v>46090</v>
      </c>
      <c r="EF2540" s="3" cm="1">
        <f t="array" ref="EF25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"#")*(_xlpm.x&lt;&gt;EE2540), _xlpm.x * 10 + _xlpm.d), 0), _xlfn.XLOOKUP(TRUE, ISNUMBER(_xlpm.b), _xlpm.b)))))</f>
        <v>0</v>
      </c>
      <c r="EH2540">
        <v>0</v>
      </c>
    </row>
    <row r="2541" spans="134:138">
      <c r="ED2541">
        <v>701023</v>
      </c>
      <c r="EE2541">
        <v>46091</v>
      </c>
      <c r="EF2541" s="3" cm="1">
        <f t="array" ref="EF25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"#")*(_xlpm.x&lt;&gt;EE2541), _xlpm.x * 10 + _xlpm.d), 0), _xlfn.XLOOKUP(TRUE, ISNUMBER(_xlpm.b), _xlpm.b)))))</f>
        <v>0</v>
      </c>
      <c r="EH2541">
        <v>0</v>
      </c>
    </row>
    <row r="2542" spans="134:138">
      <c r="ED2542">
        <v>711023</v>
      </c>
      <c r="EE2542">
        <v>46092</v>
      </c>
      <c r="EF2542" s="3" cm="1">
        <f t="array" ref="EF25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"#")*(_xlpm.x&lt;&gt;EE2542), _xlpm.x * 10 + _xlpm.d), 0), _xlfn.XLOOKUP(TRUE, ISNUMBER(_xlpm.b), _xlpm.b)))))</f>
        <v>0</v>
      </c>
      <c r="EH2542">
        <v>0</v>
      </c>
    </row>
    <row r="2543" spans="134:138">
      <c r="ED2543">
        <v>721023</v>
      </c>
      <c r="EE2543">
        <v>46093</v>
      </c>
      <c r="EF2543" s="3" cm="1">
        <f t="array" ref="EF25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"#")*(_xlpm.x&lt;&gt;EE2543), _xlpm.x * 10 + _xlpm.d), 0), _xlfn.XLOOKUP(TRUE, ISNUMBER(_xlpm.b), _xlpm.b)))))</f>
        <v>580851</v>
      </c>
      <c r="EH2543">
        <v>580851</v>
      </c>
    </row>
    <row r="2544" spans="134:138">
      <c r="ED2544">
        <v>731023</v>
      </c>
      <c r="EE2544">
        <v>46094</v>
      </c>
      <c r="EF2544" s="3" cm="1">
        <f t="array" ref="EF25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"#")*(_xlpm.x&lt;&gt;EE2544), _xlpm.x * 10 + _xlpm.d), 0), _xlfn.XLOOKUP(TRUE, ISNUMBER(_xlpm.b), _xlpm.b)))))</f>
        <v>0</v>
      </c>
      <c r="EH2544">
        <v>0</v>
      </c>
    </row>
    <row r="2545" spans="134:138">
      <c r="ED2545">
        <v>741023</v>
      </c>
      <c r="EE2545">
        <v>46095</v>
      </c>
      <c r="EF2545" s="3" cm="1">
        <f t="array" ref="EF25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"#")*(_xlpm.x&lt;&gt;EE2545), _xlpm.x * 10 + _xlpm.d), 0), _xlfn.XLOOKUP(TRUE, ISNUMBER(_xlpm.b), _xlpm.b)))))</f>
        <v>0</v>
      </c>
      <c r="EH2545">
        <v>0</v>
      </c>
    </row>
    <row r="2546" spans="134:138">
      <c r="ED2546">
        <v>751023</v>
      </c>
      <c r="EE2546">
        <v>46096</v>
      </c>
      <c r="EF2546" s="3" cm="1">
        <f t="array" ref="EF25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"#")*(_xlpm.x&lt;&gt;EE2546), _xlpm.x * 10 + _xlpm.d), 0), _xlfn.XLOOKUP(TRUE, ISNUMBER(_xlpm.b), _xlpm.b)))))</f>
        <v>0</v>
      </c>
      <c r="EH2546">
        <v>0</v>
      </c>
    </row>
    <row r="2547" spans="134:138">
      <c r="ED2547">
        <v>761023</v>
      </c>
      <c r="EE2547">
        <v>46097</v>
      </c>
      <c r="EF2547" s="3" cm="1">
        <f t="array" ref="EF25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"#")*(_xlpm.x&lt;&gt;EE2547), _xlpm.x * 10 + _xlpm.d), 0), _xlfn.XLOOKUP(TRUE, ISNUMBER(_xlpm.b), _xlpm.b)))))</f>
        <v>540674</v>
      </c>
      <c r="EH2547">
        <v>540674</v>
      </c>
    </row>
    <row r="2548" spans="134:138">
      <c r="ED2548">
        <v>771023</v>
      </c>
      <c r="EE2548">
        <v>46098</v>
      </c>
      <c r="EF2548" s="3" cm="1">
        <f t="array" ref="EF25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"#")*(_xlpm.x&lt;&gt;EE2548), _xlpm.x * 10 + _xlpm.d), 0), _xlfn.XLOOKUP(TRUE, ISNUMBER(_xlpm.b), _xlpm.b)))))</f>
        <v>0</v>
      </c>
      <c r="EH2548">
        <v>0</v>
      </c>
    </row>
    <row r="2549" spans="134:138">
      <c r="ED2549">
        <v>781023</v>
      </c>
      <c r="EE2549">
        <v>46099</v>
      </c>
      <c r="EF2549" s="3" cm="1">
        <f t="array" ref="EF25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"#")*(_xlpm.x&lt;&gt;EE2549), _xlpm.x * 10 + _xlpm.d), 0), _xlfn.XLOOKUP(TRUE, ISNUMBER(_xlpm.b), _xlpm.b)))))</f>
        <v>830544</v>
      </c>
      <c r="EH2549">
        <v>830544</v>
      </c>
    </row>
    <row r="2550" spans="134:138">
      <c r="ED2550">
        <v>791023</v>
      </c>
      <c r="EE2550">
        <v>46100</v>
      </c>
      <c r="EF2550" s="3" cm="1">
        <f t="array" ref="EF25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"#")*(_xlpm.x&lt;&gt;EE2550), _xlpm.x * 10 + _xlpm.d), 0), _xlfn.XLOOKUP(TRUE, ISNUMBER(_xlpm.b), _xlpm.b)))))</f>
        <v>790281</v>
      </c>
      <c r="EH2550">
        <v>790281</v>
      </c>
    </row>
    <row r="2551" spans="134:138">
      <c r="ED2551">
        <v>801023</v>
      </c>
      <c r="EE2551">
        <v>46101</v>
      </c>
      <c r="EF2551" s="3" cm="1">
        <f t="array" ref="EF25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"#")*(_xlpm.x&lt;&gt;EE2551), _xlpm.x * 10 + _xlpm.d), 0), _xlfn.XLOOKUP(TRUE, ISNUMBER(_xlpm.b), _xlpm.b)))))</f>
        <v>0</v>
      </c>
      <c r="EH2551">
        <v>0</v>
      </c>
    </row>
    <row r="2552" spans="134:138">
      <c r="ED2552">
        <v>811023</v>
      </c>
      <c r="EE2552">
        <v>46102</v>
      </c>
      <c r="EF2552" s="3" cm="1">
        <f t="array" ref="EF25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"#")*(_xlpm.x&lt;&gt;EE2552), _xlpm.x * 10 + _xlpm.d), 0), _xlfn.XLOOKUP(TRUE, ISNUMBER(_xlpm.b), _xlpm.b)))))</f>
        <v>380552</v>
      </c>
      <c r="EH2552">
        <v>380552</v>
      </c>
    </row>
    <row r="2553" spans="134:138">
      <c r="ED2553">
        <v>821023</v>
      </c>
      <c r="EE2553">
        <v>46103</v>
      </c>
      <c r="EF2553" s="3" cm="1">
        <f t="array" ref="EF25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"#")*(_xlpm.x&lt;&gt;EE2553), _xlpm.x * 10 + _xlpm.d), 0), _xlfn.XLOOKUP(TRUE, ISNUMBER(_xlpm.b), _xlpm.b)))))</f>
        <v>550321</v>
      </c>
      <c r="EH2553">
        <v>550321</v>
      </c>
    </row>
    <row r="2554" spans="134:138">
      <c r="ED2554">
        <v>831023</v>
      </c>
      <c r="EE2554">
        <v>46104</v>
      </c>
      <c r="EF2554" s="3" cm="1">
        <f t="array" ref="EF25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"#")*(_xlpm.x&lt;&gt;EE2554), _xlpm.x * 10 + _xlpm.d), 0), _xlfn.XLOOKUP(TRUE, ISNUMBER(_xlpm.b), _xlpm.b)))))</f>
        <v>0</v>
      </c>
      <c r="EH2554">
        <v>0</v>
      </c>
    </row>
    <row r="2555" spans="134:138">
      <c r="ED2555">
        <v>831014</v>
      </c>
      <c r="EE2555">
        <v>46105</v>
      </c>
      <c r="EF2555" s="3" cm="1">
        <f t="array" ref="EF25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"#")*(_xlpm.x&lt;&gt;EE2555), _xlpm.x * 10 + _xlpm.d), 0), _xlfn.XLOOKUP(TRUE, ISNUMBER(_xlpm.b), _xlpm.b)))))</f>
        <v>0</v>
      </c>
      <c r="EH2555">
        <v>0</v>
      </c>
    </row>
    <row r="2556" spans="134:138">
      <c r="ED2556">
        <v>831004</v>
      </c>
      <c r="EE2556">
        <v>46106</v>
      </c>
      <c r="EF2556" s="3" cm="1">
        <f t="array" ref="EF25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"#")*(_xlpm.x&lt;&gt;EE2556), _xlpm.x * 10 + _xlpm.d), 0), _xlfn.XLOOKUP(TRUE, ISNUMBER(_xlpm.b), _xlpm.b)))))</f>
        <v>0</v>
      </c>
      <c r="EH2556">
        <v>0</v>
      </c>
    </row>
    <row r="2557" spans="134:138">
      <c r="ED2557">
        <v>830994</v>
      </c>
      <c r="EE2557">
        <v>46107</v>
      </c>
      <c r="EF2557" s="3" cm="1">
        <f t="array" ref="EF25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"#")*(_xlpm.x&lt;&gt;EE2557), _xlpm.x * 10 + _xlpm.d), 0), _xlfn.XLOOKUP(TRUE, ISNUMBER(_xlpm.b), _xlpm.b)))))</f>
        <v>870424</v>
      </c>
      <c r="EH2557">
        <v>870424</v>
      </c>
    </row>
    <row r="2558" spans="134:138">
      <c r="ED2558">
        <v>830984</v>
      </c>
      <c r="EE2558">
        <v>46108</v>
      </c>
      <c r="EF2558" s="3" cm="1">
        <f t="array" ref="EF25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"#")*(_xlpm.x&lt;&gt;EE2558), _xlpm.x * 10 + _xlpm.d), 0), _xlfn.XLOOKUP(TRUE, ISNUMBER(_xlpm.b), _xlpm.b)))))</f>
        <v>0</v>
      </c>
      <c r="EH2558">
        <v>0</v>
      </c>
    </row>
    <row r="2559" spans="134:138">
      <c r="ED2559">
        <v>830974</v>
      </c>
      <c r="EE2559">
        <v>47108</v>
      </c>
      <c r="EF2559" s="3" cm="1">
        <f t="array" ref="EF25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"#")*(_xlpm.x&lt;&gt;EE2559), _xlpm.x * 10 + _xlpm.d), 0), _xlfn.XLOOKUP(TRUE, ISNUMBER(_xlpm.b), _xlpm.b)))))</f>
        <v>870544</v>
      </c>
      <c r="EH2559">
        <v>870544</v>
      </c>
    </row>
    <row r="2560" spans="134:138">
      <c r="ED2560">
        <v>830964</v>
      </c>
      <c r="EE2560">
        <v>48108</v>
      </c>
      <c r="EF2560" s="3" cm="1">
        <f t="array" ref="EF25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"#")*(_xlpm.x&lt;&gt;EE2560), _xlpm.x * 10 + _xlpm.d), 0), _xlfn.XLOOKUP(TRUE, ISNUMBER(_xlpm.b), _xlpm.b)))))</f>
        <v>0</v>
      </c>
      <c r="EH2560">
        <v>0</v>
      </c>
    </row>
    <row r="2561" spans="134:138">
      <c r="ED2561">
        <v>830954</v>
      </c>
      <c r="EE2561">
        <v>49108</v>
      </c>
      <c r="EF2561" s="3" cm="1">
        <f t="array" ref="EF25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"#")*(_xlpm.x&lt;&gt;EE2561), _xlpm.x * 10 + _xlpm.d), 0), _xlfn.XLOOKUP(TRUE, ISNUMBER(_xlpm.b), _xlpm.b)))))</f>
        <v>0</v>
      </c>
      <c r="EH2561">
        <v>0</v>
      </c>
    </row>
    <row r="2562" spans="134:138">
      <c r="ED2562">
        <v>830944</v>
      </c>
      <c r="EE2562">
        <v>50108</v>
      </c>
      <c r="EF2562" s="3" cm="1">
        <f t="array" ref="EF25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"#")*(_xlpm.x&lt;&gt;EE2562), _xlpm.x * 10 + _xlpm.d), 0), _xlfn.XLOOKUP(TRUE, ISNUMBER(_xlpm.b), _xlpm.b)))))</f>
        <v>0</v>
      </c>
      <c r="EH2562">
        <v>0</v>
      </c>
    </row>
    <row r="2563" spans="134:138">
      <c r="ED2563">
        <v>830934</v>
      </c>
      <c r="EE2563">
        <v>51108</v>
      </c>
      <c r="EF2563" s="3" cm="1">
        <f t="array" ref="EF25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"#")*(_xlpm.x&lt;&gt;EE2563), _xlpm.x * 10 + _xlpm.d), 0), _xlfn.XLOOKUP(TRUE, ISNUMBER(_xlpm.b), _xlpm.b)))))</f>
        <v>0</v>
      </c>
      <c r="EH2563">
        <v>0</v>
      </c>
    </row>
    <row r="2564" spans="134:138">
      <c r="ED2564">
        <v>830924</v>
      </c>
      <c r="EE2564">
        <v>52108</v>
      </c>
      <c r="EF2564" s="3" cm="1">
        <f t="array" ref="EF25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"#")*(_xlpm.x&lt;&gt;EE2564), _xlpm.x * 10 + _xlpm.d), 0), _xlfn.XLOOKUP(TRUE, ISNUMBER(_xlpm.b), _xlpm.b)))))</f>
        <v>620471</v>
      </c>
      <c r="EH2564">
        <v>620471</v>
      </c>
    </row>
    <row r="2565" spans="134:138">
      <c r="ED2565">
        <v>830914</v>
      </c>
      <c r="EE2565">
        <v>53108</v>
      </c>
      <c r="EF2565" s="3" cm="1">
        <f t="array" ref="EF25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"#")*(_xlpm.x&lt;&gt;EE2565), _xlpm.x * 10 + _xlpm.d), 0), _xlfn.XLOOKUP(TRUE, ISNUMBER(_xlpm.b), _xlpm.b)))))</f>
        <v>460732</v>
      </c>
      <c r="EH2565">
        <v>460732</v>
      </c>
    </row>
    <row r="2566" spans="134:138">
      <c r="ED2566">
        <v>830904</v>
      </c>
      <c r="EE2566">
        <v>54108</v>
      </c>
      <c r="EF2566" s="3" cm="1">
        <f t="array" ref="EF25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"#")*(_xlpm.x&lt;&gt;EE2566), _xlpm.x * 10 + _xlpm.d), 0), _xlfn.XLOOKUP(TRUE, ISNUMBER(_xlpm.b), _xlpm.b)))))</f>
        <v>0</v>
      </c>
      <c r="EH2566">
        <v>0</v>
      </c>
    </row>
    <row r="2567" spans="134:138">
      <c r="ED2567">
        <v>830894</v>
      </c>
      <c r="EE2567">
        <v>55108</v>
      </c>
      <c r="EF2567" s="3" cm="1">
        <f t="array" ref="EF25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"#")*(_xlpm.x&lt;&gt;EE2567), _xlpm.x * 10 + _xlpm.d), 0), _xlfn.XLOOKUP(TRUE, ISNUMBER(_xlpm.b), _xlpm.b)))))</f>
        <v>0</v>
      </c>
      <c r="EH2567">
        <v>0</v>
      </c>
    </row>
    <row r="2568" spans="134:138">
      <c r="ED2568">
        <v>830884</v>
      </c>
      <c r="EE2568">
        <v>56108</v>
      </c>
      <c r="EF2568" s="3" cm="1">
        <f t="array" ref="EF25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"#")*(_xlpm.x&lt;&gt;EE2568), _xlpm.x * 10 + _xlpm.d), 0), _xlfn.XLOOKUP(TRUE, ISNUMBER(_xlpm.b), _xlpm.b)))))</f>
        <v>0</v>
      </c>
      <c r="EH2568">
        <v>0</v>
      </c>
    </row>
    <row r="2569" spans="134:138">
      <c r="ED2569">
        <v>830874</v>
      </c>
      <c r="EE2569">
        <v>57108</v>
      </c>
      <c r="EF2569" s="3" cm="1">
        <f t="array" ref="EF25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"#")*(_xlpm.x&lt;&gt;EE2569), _xlpm.x * 10 + _xlpm.d), 0), _xlfn.XLOOKUP(TRUE, ISNUMBER(_xlpm.b), _xlpm.b)))))</f>
        <v>0</v>
      </c>
      <c r="EH2569">
        <v>0</v>
      </c>
    </row>
    <row r="2570" spans="134:138">
      <c r="ED2570">
        <v>830864</v>
      </c>
      <c r="EE2570">
        <v>58108</v>
      </c>
      <c r="EF2570" s="3" cm="1">
        <f t="array" ref="EF25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"#")*(_xlpm.x&lt;&gt;EE2570), _xlpm.x * 10 + _xlpm.d), 0), _xlfn.XLOOKUP(TRUE, ISNUMBER(_xlpm.b), _xlpm.b)))))</f>
        <v>0</v>
      </c>
      <c r="EH2570">
        <v>0</v>
      </c>
    </row>
    <row r="2571" spans="134:138">
      <c r="ED2571">
        <v>830854</v>
      </c>
      <c r="EE2571">
        <v>59108</v>
      </c>
      <c r="EF2571" s="3" cm="1">
        <f t="array" ref="EF25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"#")*(_xlpm.x&lt;&gt;EE2571), _xlpm.x * 10 + _xlpm.d), 0), _xlfn.XLOOKUP(TRUE, ISNUMBER(_xlpm.b), _xlpm.b)))))</f>
        <v>571041</v>
      </c>
      <c r="EH2571">
        <v>571041</v>
      </c>
    </row>
    <row r="2572" spans="134:138">
      <c r="ED2572">
        <v>830844</v>
      </c>
      <c r="EE2572">
        <v>60108</v>
      </c>
      <c r="EF2572" s="3" cm="1">
        <f t="array" ref="EF25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"#")*(_xlpm.x&lt;&gt;EE2572), _xlpm.x * 10 + _xlpm.d), 0), _xlfn.XLOOKUP(TRUE, ISNUMBER(_xlpm.b), _xlpm.b)))))</f>
        <v>471041</v>
      </c>
      <c r="EH2572">
        <v>471041</v>
      </c>
    </row>
    <row r="2573" spans="134:138">
      <c r="ED2573">
        <v>830834</v>
      </c>
      <c r="EE2573">
        <v>61108</v>
      </c>
      <c r="EF2573" s="3" cm="1">
        <f t="array" ref="EF25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"#")*(_xlpm.x&lt;&gt;EE2573), _xlpm.x * 10 + _xlpm.d), 0), _xlfn.XLOOKUP(TRUE, ISNUMBER(_xlpm.b), _xlpm.b)))))</f>
        <v>520873</v>
      </c>
      <c r="EH2573">
        <v>520873</v>
      </c>
    </row>
    <row r="2574" spans="134:138">
      <c r="ED2574">
        <v>830824</v>
      </c>
      <c r="EE2574">
        <v>62108</v>
      </c>
      <c r="EF2574" s="3" cm="1">
        <f t="array" ref="EF25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"#")*(_xlpm.x&lt;&gt;EE2574), _xlpm.x * 10 + _xlpm.d), 0), _xlfn.XLOOKUP(TRUE, ISNUMBER(_xlpm.b), _xlpm.b)))))</f>
        <v>0</v>
      </c>
      <c r="EH2574">
        <v>0</v>
      </c>
    </row>
    <row r="2575" spans="134:138">
      <c r="ED2575">
        <v>830814</v>
      </c>
      <c r="EE2575">
        <v>63108</v>
      </c>
      <c r="EF2575" s="3" cm="1">
        <f t="array" ref="EF25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"#")*(_xlpm.x&lt;&gt;EE2575), _xlpm.x * 10 + _xlpm.d), 0), _xlfn.XLOOKUP(TRUE, ISNUMBER(_xlpm.b), _xlpm.b)))))</f>
        <v>0</v>
      </c>
      <c r="EH2575">
        <v>0</v>
      </c>
    </row>
    <row r="2576" spans="134:138">
      <c r="ED2576">
        <v>830804</v>
      </c>
      <c r="EE2576">
        <v>64108</v>
      </c>
      <c r="EF2576" s="3" cm="1">
        <f t="array" ref="EF25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"#")*(_xlpm.x&lt;&gt;EE2576), _xlpm.x * 10 + _xlpm.d), 0), _xlfn.XLOOKUP(TRUE, ISNUMBER(_xlpm.b), _xlpm.b)))))</f>
        <v>0</v>
      </c>
      <c r="EH2576">
        <v>0</v>
      </c>
    </row>
    <row r="2577" spans="134:138">
      <c r="ED2577">
        <v>830794</v>
      </c>
      <c r="EE2577">
        <v>65108</v>
      </c>
      <c r="EF2577" s="3" cm="1">
        <f t="array" ref="EF25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"#")*(_xlpm.x&lt;&gt;EE2577), _xlpm.x * 10 + _xlpm.d), 0), _xlfn.XLOOKUP(TRUE, ISNUMBER(_xlpm.b), _xlpm.b)))))</f>
        <v>0</v>
      </c>
      <c r="EH2577">
        <v>0</v>
      </c>
    </row>
    <row r="2578" spans="134:138">
      <c r="ED2578">
        <v>830784</v>
      </c>
      <c r="EE2578">
        <v>66108</v>
      </c>
      <c r="EF2578" s="3" cm="1">
        <f t="array" ref="EF25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"#")*(_xlpm.x&lt;&gt;EE2578), _xlpm.x * 10 + _xlpm.d), 0), _xlfn.XLOOKUP(TRUE, ISNUMBER(_xlpm.b), _xlpm.b)))))</f>
        <v>460832</v>
      </c>
      <c r="EH2578">
        <v>460832</v>
      </c>
    </row>
    <row r="2579" spans="134:138">
      <c r="ED2579">
        <v>830774</v>
      </c>
      <c r="EE2579">
        <v>67108</v>
      </c>
      <c r="EF2579" s="3" cm="1">
        <f t="array" ref="EF25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"#")*(_xlpm.x&lt;&gt;EE2579), _xlpm.x * 10 + _xlpm.d), 0), _xlfn.XLOOKUP(TRUE, ISNUMBER(_xlpm.b), _xlpm.b)))))</f>
        <v>571041</v>
      </c>
      <c r="EH2579">
        <v>571041</v>
      </c>
    </row>
    <row r="2580" spans="134:138">
      <c r="ED2580">
        <v>830764</v>
      </c>
      <c r="EE2580">
        <v>68108</v>
      </c>
      <c r="EF2580" s="3" cm="1">
        <f t="array" ref="EF25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"#")*(_xlpm.x&lt;&gt;EE2580), _xlpm.x * 10 + _xlpm.d), 0), _xlfn.XLOOKUP(TRUE, ISNUMBER(_xlpm.b), _xlpm.b)))))</f>
        <v>0</v>
      </c>
      <c r="EH2580">
        <v>0</v>
      </c>
    </row>
    <row r="2581" spans="134:138">
      <c r="ED2581">
        <v>830754</v>
      </c>
      <c r="EE2581">
        <v>69108</v>
      </c>
      <c r="EF2581" s="3" cm="1">
        <f t="array" ref="EF25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"#")*(_xlpm.x&lt;&gt;EE2581), _xlpm.x * 10 + _xlpm.d), 0), _xlfn.XLOOKUP(TRUE, ISNUMBER(_xlpm.b), _xlpm.b)))))</f>
        <v>0</v>
      </c>
      <c r="EH2581">
        <v>0</v>
      </c>
    </row>
    <row r="2582" spans="134:138">
      <c r="ED2582">
        <v>830744</v>
      </c>
      <c r="EE2582">
        <v>70108</v>
      </c>
      <c r="EF2582" s="3" cm="1">
        <f t="array" ref="EF25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"#")*(_xlpm.x&lt;&gt;EE2582), _xlpm.x * 10 + _xlpm.d), 0), _xlfn.XLOOKUP(TRUE, ISNUMBER(_xlpm.b), _xlpm.b)))))</f>
        <v>0</v>
      </c>
      <c r="EH2582">
        <v>0</v>
      </c>
    </row>
    <row r="2583" spans="134:138">
      <c r="ED2583">
        <v>830734</v>
      </c>
      <c r="EE2583">
        <v>71108</v>
      </c>
      <c r="EF2583" s="3" cm="1">
        <f t="array" ref="EF25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"#")*(_xlpm.x&lt;&gt;EE2583), _xlpm.x * 10 + _xlpm.d), 0), _xlfn.XLOOKUP(TRUE, ISNUMBER(_xlpm.b), _xlpm.b)))))</f>
        <v>0</v>
      </c>
      <c r="EH2583">
        <v>0</v>
      </c>
    </row>
    <row r="2584" spans="134:138">
      <c r="ED2584">
        <v>830724</v>
      </c>
      <c r="EE2584">
        <v>72108</v>
      </c>
      <c r="EF2584" s="3" cm="1">
        <f t="array" ref="EF25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"#")*(_xlpm.x&lt;&gt;EE2584), _xlpm.x * 10 + _xlpm.d), 0), _xlfn.XLOOKUP(TRUE, ISNUMBER(_xlpm.b), _xlpm.b)))))</f>
        <v>0</v>
      </c>
      <c r="EH2584">
        <v>0</v>
      </c>
    </row>
    <row r="2585" spans="134:138">
      <c r="ED2585">
        <v>830714</v>
      </c>
      <c r="EE2585">
        <v>73108</v>
      </c>
      <c r="EF2585" s="3" cm="1">
        <f t="array" ref="EF25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"#")*(_xlpm.x&lt;&gt;EE2585), _xlpm.x * 10 + _xlpm.d), 0), _xlfn.XLOOKUP(TRUE, ISNUMBER(_xlpm.b), _xlpm.b)))))</f>
        <v>0</v>
      </c>
      <c r="EH2585">
        <v>0</v>
      </c>
    </row>
    <row r="2586" spans="134:138">
      <c r="ED2586">
        <v>830704</v>
      </c>
      <c r="EE2586">
        <v>74108</v>
      </c>
      <c r="EF2586" s="3" cm="1">
        <f t="array" ref="EF25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"#")*(_xlpm.x&lt;&gt;EE2586), _xlpm.x * 10 + _xlpm.d), 0), _xlfn.XLOOKUP(TRUE, ISNUMBER(_xlpm.b), _xlpm.b)))))</f>
        <v>0</v>
      </c>
      <c r="EH2586">
        <v>0</v>
      </c>
    </row>
    <row r="2587" spans="134:138">
      <c r="ED2587">
        <v>830694</v>
      </c>
      <c r="EE2587">
        <v>75108</v>
      </c>
      <c r="EF2587" s="3" cm="1">
        <f t="array" ref="EF25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"#")*(_xlpm.x&lt;&gt;EE2587), _xlpm.x * 10 + _xlpm.d), 0), _xlfn.XLOOKUP(TRUE, ISNUMBER(_xlpm.b), _xlpm.b)))))</f>
        <v>0</v>
      </c>
      <c r="EH2587">
        <v>0</v>
      </c>
    </row>
    <row r="2588" spans="134:138">
      <c r="ED2588">
        <v>830684</v>
      </c>
      <c r="EE2588">
        <v>75107</v>
      </c>
      <c r="EF2588" s="3" cm="1">
        <f t="array" ref="EF25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"#")*(_xlpm.x&lt;&gt;EE2588), _xlpm.x * 10 + _xlpm.d), 0), _xlfn.XLOOKUP(TRUE, ISNUMBER(_xlpm.b), _xlpm.b)))))</f>
        <v>0</v>
      </c>
      <c r="EH2588">
        <v>0</v>
      </c>
    </row>
    <row r="2589" spans="134:138">
      <c r="ED2589">
        <v>830674</v>
      </c>
      <c r="EE2589">
        <v>75106</v>
      </c>
      <c r="EF2589" s="3" cm="1">
        <f t="array" ref="EF25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"#")*(_xlpm.x&lt;&gt;EE2589), _xlpm.x * 10 + _xlpm.d), 0), _xlfn.XLOOKUP(TRUE, ISNUMBER(_xlpm.b), _xlpm.b)))))</f>
        <v>0</v>
      </c>
      <c r="EH2589">
        <v>0</v>
      </c>
    </row>
    <row r="2590" spans="134:138">
      <c r="ED2590">
        <v>830664</v>
      </c>
      <c r="EE2590">
        <v>75105</v>
      </c>
      <c r="EF2590" s="3" cm="1">
        <f t="array" ref="EF25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"#")*(_xlpm.x&lt;&gt;EE2590), _xlpm.x * 10 + _xlpm.d), 0), _xlfn.XLOOKUP(TRUE, ISNUMBER(_xlpm.b), _xlpm.b)))))</f>
        <v>731061</v>
      </c>
      <c r="EH2590">
        <v>731061</v>
      </c>
    </row>
    <row r="2591" spans="134:138">
      <c r="ED2591">
        <v>830654</v>
      </c>
      <c r="EE2591">
        <v>75104</v>
      </c>
      <c r="EF2591" s="3" cm="1">
        <f t="array" ref="EF25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"#")*(_xlpm.x&lt;&gt;EE2591), _xlpm.x * 10 + _xlpm.d), 0), _xlfn.XLOOKUP(TRUE, ISNUMBER(_xlpm.b), _xlpm.b)))))</f>
        <v>0</v>
      </c>
      <c r="EH2591">
        <v>0</v>
      </c>
    </row>
    <row r="2592" spans="134:138">
      <c r="ED2592">
        <v>830644</v>
      </c>
      <c r="EE2592">
        <v>75103</v>
      </c>
      <c r="EF2592" s="3" cm="1">
        <f t="array" ref="EF25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"#")*(_xlpm.x&lt;&gt;EE2592), _xlpm.x * 10 + _xlpm.d), 0), _xlfn.XLOOKUP(TRUE, ISNUMBER(_xlpm.b), _xlpm.b)))))</f>
        <v>0</v>
      </c>
      <c r="EH2592">
        <v>0</v>
      </c>
    </row>
    <row r="2593" spans="134:138">
      <c r="ED2593">
        <v>830634</v>
      </c>
      <c r="EE2593">
        <v>75101</v>
      </c>
      <c r="EF2593" s="3" cm="1">
        <f t="array" ref="EF25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"#")*(_xlpm.x&lt;&gt;EE2593), _xlpm.x * 10 + _xlpm.d), 0), _xlfn.XLOOKUP(TRUE, ISNUMBER(_xlpm.b), _xlpm.b)))))</f>
        <v>0</v>
      </c>
      <c r="EH2593">
        <v>0</v>
      </c>
    </row>
    <row r="2594" spans="134:138">
      <c r="ED2594">
        <v>830624</v>
      </c>
      <c r="EE2594">
        <v>75100</v>
      </c>
      <c r="EF2594" s="3" cm="1">
        <f t="array" ref="EF25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"#")*(_xlpm.x&lt;&gt;EE2594), _xlpm.x * 10 + _xlpm.d), 0), _xlfn.XLOOKUP(TRUE, ISNUMBER(_xlpm.b), _xlpm.b)))))</f>
        <v>0</v>
      </c>
      <c r="EH2594">
        <v>0</v>
      </c>
    </row>
    <row r="2595" spans="134:138">
      <c r="ED2595">
        <v>830614</v>
      </c>
      <c r="EE2595">
        <v>75098</v>
      </c>
      <c r="EF2595" s="3" cm="1">
        <f t="array" ref="EF25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"#")*(_xlpm.x&lt;&gt;EE2595), _xlpm.x * 10 + _xlpm.d), 0), _xlfn.XLOOKUP(TRUE, ISNUMBER(_xlpm.b), _xlpm.b)))))</f>
        <v>0</v>
      </c>
      <c r="EH2595">
        <v>0</v>
      </c>
    </row>
    <row r="2596" spans="134:138">
      <c r="ED2596">
        <v>830604</v>
      </c>
      <c r="EE2596">
        <v>75097</v>
      </c>
      <c r="EF2596" s="3" cm="1">
        <f t="array" ref="EF25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"#")*(_xlpm.x&lt;&gt;EE2596), _xlpm.x * 10 + _xlpm.d), 0), _xlfn.XLOOKUP(TRUE, ISNUMBER(_xlpm.b), _xlpm.b)))))</f>
        <v>0</v>
      </c>
      <c r="EH2596">
        <v>0</v>
      </c>
    </row>
    <row r="2597" spans="134:138">
      <c r="ED2597">
        <v>830594</v>
      </c>
      <c r="EE2597">
        <v>75096</v>
      </c>
      <c r="EF2597" s="3" cm="1">
        <f t="array" ref="EF25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"#")*(_xlpm.x&lt;&gt;EE2597), _xlpm.x * 10 + _xlpm.d), 0), _xlfn.XLOOKUP(TRUE, ISNUMBER(_xlpm.b), _xlpm.b)))))</f>
        <v>0</v>
      </c>
      <c r="EH2597">
        <v>0</v>
      </c>
    </row>
    <row r="2598" spans="134:138">
      <c r="ED2598">
        <v>830584</v>
      </c>
      <c r="EE2598">
        <v>75094</v>
      </c>
      <c r="EF2598" s="3" cm="1">
        <f t="array" ref="EF25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"#")*(_xlpm.x&lt;&gt;EE2598), _xlpm.x * 10 + _xlpm.d), 0), _xlfn.XLOOKUP(TRUE, ISNUMBER(_xlpm.b), _xlpm.b)))))</f>
        <v>0</v>
      </c>
      <c r="EH2598">
        <v>0</v>
      </c>
    </row>
    <row r="2599" spans="134:138">
      <c r="ED2599">
        <v>830574</v>
      </c>
      <c r="EE2599">
        <v>75093</v>
      </c>
      <c r="EF2599" s="3" cm="1">
        <f t="array" ref="EF25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"#")*(_xlpm.x&lt;&gt;EE2599), _xlpm.x * 10 + _xlpm.d), 0), _xlfn.XLOOKUP(TRUE, ISNUMBER(_xlpm.b), _xlpm.b)))))</f>
        <v>460932</v>
      </c>
      <c r="EH2599">
        <v>460932</v>
      </c>
    </row>
    <row r="2600" spans="134:138">
      <c r="ED2600">
        <v>830564</v>
      </c>
      <c r="EE2600">
        <v>75092</v>
      </c>
      <c r="EF2600" s="3" cm="1">
        <f t="array" ref="EF26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"#")*(_xlpm.x&lt;&gt;EE2600), _xlpm.x * 10 + _xlpm.d), 0), _xlfn.XLOOKUP(TRUE, ISNUMBER(_xlpm.b), _xlpm.b)))))</f>
        <v>0</v>
      </c>
      <c r="EH2600">
        <v>0</v>
      </c>
    </row>
    <row r="2601" spans="134:138">
      <c r="ED2601">
        <v>830554</v>
      </c>
      <c r="EE2601">
        <v>75091</v>
      </c>
      <c r="EF2601" s="3" cm="1">
        <f t="array" ref="EF26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"#")*(_xlpm.x&lt;&gt;EE2601), _xlpm.x * 10 + _xlpm.d), 0), _xlfn.XLOOKUP(TRUE, ISNUMBER(_xlpm.b), _xlpm.b)))))</f>
        <v>0</v>
      </c>
      <c r="EH2601">
        <v>0</v>
      </c>
    </row>
    <row r="2602" spans="134:138">
      <c r="ED2602">
        <v>830544</v>
      </c>
      <c r="EE2602">
        <v>75090</v>
      </c>
      <c r="EF2602" s="3" cm="1">
        <f t="array" ref="EF26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"#")*(_xlpm.x&lt;&gt;EE2602), _xlpm.x * 10 + _xlpm.d), 0), _xlfn.XLOOKUP(TRUE, ISNUMBER(_xlpm.b), _xlpm.b)))))</f>
        <v>530503</v>
      </c>
      <c r="EH2602">
        <v>530503</v>
      </c>
    </row>
    <row r="2603" spans="134:138">
      <c r="ED2603">
        <v>830534</v>
      </c>
      <c r="EE2603">
        <v>75089</v>
      </c>
      <c r="EF2603" s="3" cm="1">
        <f t="array" ref="EF26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"#")*(_xlpm.x&lt;&gt;EE2603), _xlpm.x * 10 + _xlpm.d), 0), _xlfn.XLOOKUP(TRUE, ISNUMBER(_xlpm.b), _xlpm.b)))))</f>
        <v>0</v>
      </c>
      <c r="EH2603">
        <v>0</v>
      </c>
    </row>
    <row r="2604" spans="134:138">
      <c r="ED2604">
        <v>830524</v>
      </c>
      <c r="EE2604">
        <v>75088</v>
      </c>
      <c r="EF2604" s="3" cm="1">
        <f t="array" ref="EF26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"#")*(_xlpm.x&lt;&gt;EE2604), _xlpm.x * 10 + _xlpm.d), 0), _xlfn.XLOOKUP(TRUE, ISNUMBER(_xlpm.b), _xlpm.b)))))</f>
        <v>0</v>
      </c>
      <c r="EH2604">
        <v>0</v>
      </c>
    </row>
    <row r="2605" spans="134:138">
      <c r="ED2605">
        <v>830514</v>
      </c>
      <c r="EE2605">
        <v>75087</v>
      </c>
      <c r="EF2605" s="3" cm="1">
        <f t="array" ref="EF26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"#")*(_xlpm.x&lt;&gt;EE2605), _xlpm.x * 10 + _xlpm.d), 0), _xlfn.XLOOKUP(TRUE, ISNUMBER(_xlpm.b), _xlpm.b)))))</f>
        <v>0</v>
      </c>
      <c r="EH2605">
        <v>0</v>
      </c>
    </row>
    <row r="2606" spans="134:138">
      <c r="ED2606">
        <v>830504</v>
      </c>
      <c r="EE2606">
        <v>75086</v>
      </c>
      <c r="EF2606" s="3" cm="1">
        <f t="array" ref="EF26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"#")*(_xlpm.x&lt;&gt;EE2606), _xlpm.x * 10 + _xlpm.d), 0), _xlfn.XLOOKUP(TRUE, ISNUMBER(_xlpm.b), _xlpm.b)))))</f>
        <v>0</v>
      </c>
      <c r="EH2606">
        <v>0</v>
      </c>
    </row>
    <row r="2607" spans="134:138">
      <c r="ED2607">
        <v>830494</v>
      </c>
      <c r="EE2607">
        <v>75085</v>
      </c>
      <c r="EF2607" s="3" cm="1">
        <f t="array" ref="EF26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"#")*(_xlpm.x&lt;&gt;EE2607), _xlpm.x * 10 + _xlpm.d), 0), _xlfn.XLOOKUP(TRUE, ISNUMBER(_xlpm.b), _xlpm.b)))))</f>
        <v>650321</v>
      </c>
      <c r="EH2607">
        <v>650321</v>
      </c>
    </row>
    <row r="2608" spans="134:138">
      <c r="ED2608">
        <v>830484</v>
      </c>
      <c r="EE2608">
        <v>75084</v>
      </c>
      <c r="EF2608" s="3" cm="1">
        <f t="array" ref="EF26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"#")*(_xlpm.x&lt;&gt;EE2608), _xlpm.x * 10 + _xlpm.d), 0), _xlfn.XLOOKUP(TRUE, ISNUMBER(_xlpm.b), _xlpm.b)))))</f>
        <v>540873</v>
      </c>
      <c r="EH2608">
        <v>540873</v>
      </c>
    </row>
    <row r="2609" spans="134:138">
      <c r="ED2609">
        <v>830474</v>
      </c>
      <c r="EE2609">
        <v>75083</v>
      </c>
      <c r="EF2609" s="3" cm="1">
        <f t="array" ref="EF26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"#")*(_xlpm.x&lt;&gt;EE2609), _xlpm.x * 10 + _xlpm.d), 0), _xlfn.XLOOKUP(TRUE, ISNUMBER(_xlpm.b), _xlpm.b)))))</f>
        <v>1140414</v>
      </c>
      <c r="EH2609">
        <v>1140414</v>
      </c>
    </row>
    <row r="2610" spans="134:138">
      <c r="ED2610">
        <v>830464</v>
      </c>
      <c r="EE2610">
        <v>75080</v>
      </c>
      <c r="EF2610" s="3" cm="1">
        <f t="array" ref="EF26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"#")*(_xlpm.x&lt;&gt;EE2610), _xlpm.x * 10 + _xlpm.d), 0), _xlfn.XLOOKUP(TRUE, ISNUMBER(_xlpm.b), _xlpm.b)))))</f>
        <v>380552</v>
      </c>
      <c r="EH2610">
        <v>380552</v>
      </c>
    </row>
    <row r="2611" spans="134:138">
      <c r="ED2611">
        <v>830454</v>
      </c>
      <c r="EE2611">
        <v>74080</v>
      </c>
      <c r="EF2611" s="3" cm="1">
        <f t="array" ref="EF26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"#")*(_xlpm.x&lt;&gt;EE2611), _xlpm.x * 10 + _xlpm.d), 0), _xlfn.XLOOKUP(TRUE, ISNUMBER(_xlpm.b), _xlpm.b)))))</f>
        <v>0</v>
      </c>
      <c r="EH2611">
        <v>0</v>
      </c>
    </row>
    <row r="2612" spans="134:138">
      <c r="ED2612">
        <v>830444</v>
      </c>
      <c r="EE2612">
        <v>73080</v>
      </c>
      <c r="EF2612" s="3" cm="1">
        <f t="array" ref="EF26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"#")*(_xlpm.x&lt;&gt;EE2612), _xlpm.x * 10 + _xlpm.d), 0), _xlfn.XLOOKUP(TRUE, ISNUMBER(_xlpm.b), _xlpm.b)))))</f>
        <v>0</v>
      </c>
      <c r="EH2612">
        <v>0</v>
      </c>
    </row>
    <row r="2613" spans="134:138">
      <c r="ED2613">
        <v>830434</v>
      </c>
      <c r="EE2613">
        <v>72080</v>
      </c>
      <c r="EF2613" s="3" cm="1">
        <f t="array" ref="EF26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"#")*(_xlpm.x&lt;&gt;EE2613), _xlpm.x * 10 + _xlpm.d), 0), _xlfn.XLOOKUP(TRUE, ISNUMBER(_xlpm.b), _xlpm.b)))))</f>
        <v>0</v>
      </c>
      <c r="EH2613">
        <v>0</v>
      </c>
    </row>
    <row r="2614" spans="134:138">
      <c r="ED2614">
        <v>830424</v>
      </c>
      <c r="EE2614">
        <v>71080</v>
      </c>
      <c r="EF2614" s="3" cm="1">
        <f t="array" ref="EF26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"#")*(_xlpm.x&lt;&gt;EE2614), _xlpm.x * 10 + _xlpm.d), 0), _xlfn.XLOOKUP(TRUE, ISNUMBER(_xlpm.b), _xlpm.b)))))</f>
        <v>980532</v>
      </c>
      <c r="EH2614">
        <v>980532</v>
      </c>
    </row>
    <row r="2615" spans="134:138">
      <c r="ED2615">
        <v>830414</v>
      </c>
      <c r="EE2615">
        <v>70080</v>
      </c>
      <c r="EF2615" s="3" cm="1">
        <f t="array" ref="EF26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"#")*(_xlpm.x&lt;&gt;EE2615), _xlpm.x * 10 + _xlpm.d), 0), _xlfn.XLOOKUP(TRUE, ISNUMBER(_xlpm.b), _xlpm.b)))))</f>
        <v>711002</v>
      </c>
      <c r="EH2615">
        <v>711002</v>
      </c>
    </row>
    <row r="2616" spans="134:138">
      <c r="ED2616">
        <v>830404</v>
      </c>
      <c r="EE2616">
        <v>69080</v>
      </c>
      <c r="EF2616" s="3" cm="1">
        <f t="array" ref="EF26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"#")*(_xlpm.x&lt;&gt;EE2616), _xlpm.x * 10 + _xlpm.d), 0), _xlfn.XLOOKUP(TRUE, ISNUMBER(_xlpm.b), _xlpm.b)))))</f>
        <v>460532</v>
      </c>
      <c r="EH2616">
        <v>460532</v>
      </c>
    </row>
    <row r="2617" spans="134:138">
      <c r="ED2617">
        <v>830394</v>
      </c>
      <c r="EE2617">
        <v>67080</v>
      </c>
      <c r="EF2617" s="3" cm="1">
        <f t="array" ref="EF26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"#")*(_xlpm.x&lt;&gt;EE2617), _xlpm.x * 10 + _xlpm.d), 0), _xlfn.XLOOKUP(TRUE, ISNUMBER(_xlpm.b), _xlpm.b)))))</f>
        <v>970381</v>
      </c>
      <c r="EH2617">
        <v>970381</v>
      </c>
    </row>
    <row r="2618" spans="134:138">
      <c r="ED2618">
        <v>830384</v>
      </c>
      <c r="EE2618">
        <v>66080</v>
      </c>
      <c r="EF2618" s="3" cm="1">
        <f t="array" ref="EF26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"#")*(_xlpm.x&lt;&gt;EE2618), _xlpm.x * 10 + _xlpm.d), 0), _xlfn.XLOOKUP(TRUE, ISNUMBER(_xlpm.b), _xlpm.b)))))</f>
        <v>0</v>
      </c>
      <c r="EH2618">
        <v>0</v>
      </c>
    </row>
    <row r="2619" spans="134:138">
      <c r="ED2619">
        <v>830374</v>
      </c>
      <c r="EE2619">
        <v>65080</v>
      </c>
      <c r="EF2619" s="3" cm="1">
        <f t="array" ref="EF26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"#")*(_xlpm.x&lt;&gt;EE2619), _xlpm.x * 10 + _xlpm.d), 0), _xlfn.XLOOKUP(TRUE, ISNUMBER(_xlpm.b), _xlpm.b)))))</f>
        <v>980572</v>
      </c>
      <c r="EH2619">
        <v>980572</v>
      </c>
    </row>
    <row r="2620" spans="134:138">
      <c r="ED2620">
        <v>830364</v>
      </c>
      <c r="EE2620">
        <v>63080</v>
      </c>
      <c r="EF2620" s="3" cm="1">
        <f t="array" ref="EF26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"#")*(_xlpm.x&lt;&gt;EE2620), _xlpm.x * 10 + _xlpm.d), 0), _xlfn.XLOOKUP(TRUE, ISNUMBER(_xlpm.b), _xlpm.b)))))</f>
        <v>551083</v>
      </c>
      <c r="EH2620">
        <v>551083</v>
      </c>
    </row>
    <row r="2621" spans="134:138">
      <c r="ED2621">
        <v>830354</v>
      </c>
      <c r="EE2621">
        <v>62080</v>
      </c>
      <c r="EF2621" s="3" cm="1">
        <f t="array" ref="EF26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"#")*(_xlpm.x&lt;&gt;EE2621), _xlpm.x * 10 + _xlpm.d), 0), _xlfn.XLOOKUP(TRUE, ISNUMBER(_xlpm.b), _xlpm.b)))))</f>
        <v>1090844</v>
      </c>
      <c r="EH2621">
        <v>1090844</v>
      </c>
    </row>
    <row r="2622" spans="134:138">
      <c r="ED2622">
        <v>830344</v>
      </c>
      <c r="EE2622">
        <v>60080</v>
      </c>
      <c r="EF2622" s="3" cm="1">
        <f t="array" ref="EF26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"#")*(_xlpm.x&lt;&gt;EE2622), _xlpm.x * 10 + _xlpm.d), 0), _xlfn.XLOOKUP(TRUE, ISNUMBER(_xlpm.b), _xlpm.b)))))</f>
        <v>730543</v>
      </c>
      <c r="EH2622">
        <v>730543</v>
      </c>
    </row>
    <row r="2623" spans="134:138">
      <c r="ED2623">
        <v>830334</v>
      </c>
      <c r="EE2623">
        <v>59080</v>
      </c>
      <c r="EF2623" s="3" cm="1">
        <f t="array" ref="EF26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"#")*(_xlpm.x&lt;&gt;EE2623), _xlpm.x * 10 + _xlpm.d), 0), _xlfn.XLOOKUP(TRUE, ISNUMBER(_xlpm.b), _xlpm.b)))))</f>
        <v>950883</v>
      </c>
      <c r="EH2623">
        <v>950883</v>
      </c>
    </row>
    <row r="2624" spans="134:138">
      <c r="ED2624">
        <v>830324</v>
      </c>
      <c r="EE2624">
        <v>58080</v>
      </c>
      <c r="EF2624" s="3" cm="1">
        <f t="array" ref="EF26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"#")*(_xlpm.x&lt;&gt;EE2624), _xlpm.x * 10 + _xlpm.d), 0), _xlfn.XLOOKUP(TRUE, ISNUMBER(_xlpm.b), _xlpm.b)))))</f>
        <v>0</v>
      </c>
      <c r="EH2624">
        <v>0</v>
      </c>
    </row>
    <row r="2625" spans="134:138">
      <c r="ED2625">
        <v>820321</v>
      </c>
      <c r="EE2625">
        <v>57080</v>
      </c>
      <c r="EF2625" s="3" cm="1">
        <f t="array" ref="EF26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"#")*(_xlpm.x&lt;&gt;EE2625), _xlpm.x * 10 + _xlpm.d), 0), _xlfn.XLOOKUP(TRUE, ISNUMBER(_xlpm.b), _xlpm.b)))))</f>
        <v>0</v>
      </c>
      <c r="EH2625">
        <v>0</v>
      </c>
    </row>
    <row r="2626" spans="134:138">
      <c r="ED2626">
        <v>810321</v>
      </c>
      <c r="EE2626">
        <v>56080</v>
      </c>
      <c r="EF2626" s="3" cm="1">
        <f t="array" ref="EF26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"#")*(_xlpm.x&lt;&gt;EE2626), _xlpm.x * 10 + _xlpm.d), 0), _xlfn.XLOOKUP(TRUE, ISNUMBER(_xlpm.b), _xlpm.b)))))</f>
        <v>0</v>
      </c>
      <c r="EH2626">
        <v>0</v>
      </c>
    </row>
    <row r="2627" spans="134:138">
      <c r="ED2627">
        <v>800321</v>
      </c>
      <c r="EE2627">
        <v>55080</v>
      </c>
      <c r="EF2627" s="3" cm="1">
        <f t="array" ref="EF26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"#")*(_xlpm.x&lt;&gt;EE2627), _xlpm.x * 10 + _xlpm.d), 0), _xlfn.XLOOKUP(TRUE, ISNUMBER(_xlpm.b), _xlpm.b)))))</f>
        <v>0</v>
      </c>
      <c r="EH2627">
        <v>0</v>
      </c>
    </row>
    <row r="2628" spans="134:138">
      <c r="ED2628">
        <v>790321</v>
      </c>
      <c r="EE2628">
        <v>54080</v>
      </c>
      <c r="EF2628" s="3" cm="1">
        <f t="array" ref="EF26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"#")*(_xlpm.x&lt;&gt;EE2628), _xlpm.x * 10 + _xlpm.d), 0), _xlfn.XLOOKUP(TRUE, ISNUMBER(_xlpm.b), _xlpm.b)))))</f>
        <v>0</v>
      </c>
      <c r="EH2628">
        <v>0</v>
      </c>
    </row>
    <row r="2629" spans="134:138">
      <c r="ED2629">
        <v>780321</v>
      </c>
      <c r="EE2629">
        <v>53080</v>
      </c>
      <c r="EF2629" s="3" cm="1">
        <f t="array" ref="EF26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"#")*(_xlpm.x&lt;&gt;EE2629), _xlpm.x * 10 + _xlpm.d), 0), _xlfn.XLOOKUP(TRUE, ISNUMBER(_xlpm.b), _xlpm.b)))))</f>
        <v>0</v>
      </c>
      <c r="EH2629">
        <v>0</v>
      </c>
    </row>
    <row r="2630" spans="134:138">
      <c r="ED2630">
        <v>770321</v>
      </c>
      <c r="EE2630">
        <v>52080</v>
      </c>
      <c r="EF2630" s="3" cm="1">
        <f t="array" ref="EF26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"#")*(_xlpm.x&lt;&gt;EE2630), _xlpm.x * 10 + _xlpm.d), 0), _xlfn.XLOOKUP(TRUE, ISNUMBER(_xlpm.b), _xlpm.b)))))</f>
        <v>0</v>
      </c>
      <c r="EH2630">
        <v>0</v>
      </c>
    </row>
    <row r="2631" spans="134:138">
      <c r="ED2631">
        <v>760321</v>
      </c>
      <c r="EE2631">
        <v>51080</v>
      </c>
      <c r="EF2631" s="3" cm="1">
        <f t="array" ref="EF26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"#")*(_xlpm.x&lt;&gt;EE2631), _xlpm.x * 10 + _xlpm.d), 0), _xlfn.XLOOKUP(TRUE, ISNUMBER(_xlpm.b), _xlpm.b)))))</f>
        <v>0</v>
      </c>
      <c r="EH2631">
        <v>0</v>
      </c>
    </row>
    <row r="2632" spans="134:138">
      <c r="ED2632">
        <v>750321</v>
      </c>
      <c r="EE2632">
        <v>50080</v>
      </c>
      <c r="EF2632" s="3" cm="1">
        <f t="array" ref="EF26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"#")*(_xlpm.x&lt;&gt;EE2632), _xlpm.x * 10 + _xlpm.d), 0), _xlfn.XLOOKUP(TRUE, ISNUMBER(_xlpm.b), _xlpm.b)))))</f>
        <v>560851</v>
      </c>
      <c r="EH2632">
        <v>560851</v>
      </c>
    </row>
    <row r="2633" spans="134:138">
      <c r="ED2633">
        <v>740321</v>
      </c>
      <c r="EE2633">
        <v>49080</v>
      </c>
      <c r="EF2633" s="3" cm="1">
        <f t="array" ref="EF26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"#")*(_xlpm.x&lt;&gt;EE2633), _xlpm.x * 10 + _xlpm.d), 0), _xlfn.XLOOKUP(TRUE, ISNUMBER(_xlpm.b), _xlpm.b)))))</f>
        <v>0</v>
      </c>
      <c r="EH2633">
        <v>0</v>
      </c>
    </row>
    <row r="2634" spans="134:138">
      <c r="ED2634">
        <v>730321</v>
      </c>
      <c r="EE2634">
        <v>48080</v>
      </c>
      <c r="EF2634" s="3" cm="1">
        <f t="array" ref="EF26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"#")*(_xlpm.x&lt;&gt;EE2634), _xlpm.x * 10 + _xlpm.d), 0), _xlfn.XLOOKUP(TRUE, ISNUMBER(_xlpm.b), _xlpm.b)))))</f>
        <v>0</v>
      </c>
      <c r="EH2634">
        <v>0</v>
      </c>
    </row>
    <row r="2635" spans="134:138">
      <c r="ED2635">
        <v>720321</v>
      </c>
      <c r="EE2635">
        <v>47080</v>
      </c>
      <c r="EF2635" s="3" cm="1">
        <f t="array" ref="EF26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"#")*(_xlpm.x&lt;&gt;EE2635), _xlpm.x * 10 + _xlpm.d), 0), _xlfn.XLOOKUP(TRUE, ISNUMBER(_xlpm.b), _xlpm.b)))))</f>
        <v>0</v>
      </c>
      <c r="EH2635">
        <v>0</v>
      </c>
    </row>
    <row r="2636" spans="134:138">
      <c r="ED2636">
        <v>710321</v>
      </c>
      <c r="EE2636">
        <v>45080</v>
      </c>
      <c r="EF2636" s="3" cm="1">
        <f t="array" ref="EF26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"#")*(_xlpm.x&lt;&gt;EE2636), _xlpm.x * 10 + _xlpm.d), 0), _xlfn.XLOOKUP(TRUE, ISNUMBER(_xlpm.b), _xlpm.b)))))</f>
        <v>671083</v>
      </c>
      <c r="EH2636">
        <v>671083</v>
      </c>
    </row>
    <row r="2637" spans="134:138">
      <c r="ED2637">
        <v>700321</v>
      </c>
      <c r="EE2637">
        <v>44080</v>
      </c>
      <c r="EF2637" s="3" cm="1">
        <f t="array" ref="EF26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"#")*(_xlpm.x&lt;&gt;EE2637), _xlpm.x * 10 + _xlpm.d), 0), _xlfn.XLOOKUP(TRUE, ISNUMBER(_xlpm.b), _xlpm.b)))))</f>
        <v>0</v>
      </c>
      <c r="EH2637">
        <v>0</v>
      </c>
    </row>
    <row r="2638" spans="134:138">
      <c r="ED2638">
        <v>690321</v>
      </c>
      <c r="EE2638">
        <v>43080</v>
      </c>
      <c r="EF2638" s="3" cm="1">
        <f t="array" ref="EF26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"#")*(_xlpm.x&lt;&gt;EE2638), _xlpm.x * 10 + _xlpm.d), 0), _xlfn.XLOOKUP(TRUE, ISNUMBER(_xlpm.b), _xlpm.b)))))</f>
        <v>0</v>
      </c>
      <c r="EH2638">
        <v>0</v>
      </c>
    </row>
    <row r="2639" spans="134:138">
      <c r="ED2639">
        <v>680321</v>
      </c>
      <c r="EE2639">
        <v>42080</v>
      </c>
      <c r="EF2639" s="3" cm="1">
        <f t="array" ref="EF26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"#")*(_xlpm.x&lt;&gt;EE2639), _xlpm.x * 10 + _xlpm.d), 0), _xlfn.XLOOKUP(TRUE, ISNUMBER(_xlpm.b), _xlpm.b)))))</f>
        <v>0</v>
      </c>
      <c r="EH2639">
        <v>0</v>
      </c>
    </row>
    <row r="2640" spans="134:138">
      <c r="ED2640">
        <v>670321</v>
      </c>
      <c r="EE2640">
        <v>41080</v>
      </c>
      <c r="EF2640" s="3" cm="1">
        <f t="array" ref="EF26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"#")*(_xlpm.x&lt;&gt;EE2640), _xlpm.x * 10 + _xlpm.d), 0), _xlfn.XLOOKUP(TRUE, ISNUMBER(_xlpm.b), _xlpm.b)))))</f>
        <v>1030304</v>
      </c>
      <c r="EH2640">
        <v>1030304</v>
      </c>
    </row>
    <row r="2641" spans="134:138">
      <c r="ED2641">
        <v>660321</v>
      </c>
      <c r="EE2641">
        <v>39080</v>
      </c>
      <c r="EF2641" s="3" cm="1">
        <f t="array" ref="EF26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"#")*(_xlpm.x&lt;&gt;EE2641), _xlpm.x * 10 + _xlpm.d), 0), _xlfn.XLOOKUP(TRUE, ISNUMBER(_xlpm.b), _xlpm.b)))))</f>
        <v>0</v>
      </c>
      <c r="EH2641">
        <v>0</v>
      </c>
    </row>
    <row r="2642" spans="134:138">
      <c r="ED2642">
        <v>650321</v>
      </c>
      <c r="EE2642">
        <v>38080</v>
      </c>
      <c r="EF2642" s="3" cm="1">
        <f t="array" ref="EF26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"#")*(_xlpm.x&lt;&gt;EE2642), _xlpm.x * 10 + _xlpm.d), 0), _xlfn.XLOOKUP(TRUE, ISNUMBER(_xlpm.b), _xlpm.b)))))</f>
        <v>0</v>
      </c>
      <c r="EH2642">
        <v>0</v>
      </c>
    </row>
    <row r="2643" spans="134:138">
      <c r="ED2643">
        <v>640321</v>
      </c>
      <c r="EE2643">
        <v>37080</v>
      </c>
      <c r="EF2643" s="3" cm="1">
        <f t="array" ref="EF26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"#")*(_xlpm.x&lt;&gt;EE2643), _xlpm.x * 10 + _xlpm.d), 0), _xlfn.XLOOKUP(TRUE, ISNUMBER(_xlpm.b), _xlpm.b)))))</f>
        <v>0</v>
      </c>
      <c r="EH2643">
        <v>0</v>
      </c>
    </row>
    <row r="2644" spans="134:138">
      <c r="ED2644">
        <v>630321</v>
      </c>
      <c r="EE2644">
        <v>36080</v>
      </c>
      <c r="EF2644" s="3" cm="1">
        <f t="array" ref="EF26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"#")*(_xlpm.x&lt;&gt;EE2644), _xlpm.x * 10 + _xlpm.d), 0), _xlfn.XLOOKUP(TRUE, ISNUMBER(_xlpm.b), _xlpm.b)))))</f>
        <v>1000653</v>
      </c>
      <c r="EH2644">
        <v>1000653</v>
      </c>
    </row>
    <row r="2645" spans="134:138">
      <c r="ED2645">
        <v>620321</v>
      </c>
      <c r="EE2645">
        <v>35080</v>
      </c>
      <c r="EF2645" s="3" cm="1">
        <f t="array" ref="EF26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"#")*(_xlpm.x&lt;&gt;EE2645), _xlpm.x * 10 + _xlpm.d), 0), _xlfn.XLOOKUP(TRUE, ISNUMBER(_xlpm.b), _xlpm.b)))))</f>
        <v>850281</v>
      </c>
      <c r="EH2645">
        <v>850281</v>
      </c>
    </row>
    <row r="2646" spans="134:138">
      <c r="ED2646">
        <v>610321</v>
      </c>
      <c r="EE2646">
        <v>34080</v>
      </c>
      <c r="EF2646" s="3" cm="1">
        <f t="array" ref="EF26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"#")*(_xlpm.x&lt;&gt;EE2646), _xlpm.x * 10 + _xlpm.d), 0), _xlfn.XLOOKUP(TRUE, ISNUMBER(_xlpm.b), _xlpm.b)))))</f>
        <v>720633</v>
      </c>
      <c r="EH2646">
        <v>720633</v>
      </c>
    </row>
    <row r="2647" spans="134:138">
      <c r="ED2647">
        <v>600321</v>
      </c>
      <c r="EE2647">
        <v>33080</v>
      </c>
      <c r="EF2647" s="3" cm="1">
        <f t="array" ref="EF26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"#")*(_xlpm.x&lt;&gt;EE2647), _xlpm.x * 10 + _xlpm.d), 0), _xlfn.XLOOKUP(TRUE, ISNUMBER(_xlpm.b), _xlpm.b)))))</f>
        <v>0</v>
      </c>
      <c r="EH2647">
        <v>0</v>
      </c>
    </row>
    <row r="2648" spans="134:138">
      <c r="ED2648">
        <v>590321</v>
      </c>
      <c r="EE2648">
        <v>32080</v>
      </c>
      <c r="EF2648" s="3" cm="1">
        <f t="array" ref="EF26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"#")*(_xlpm.x&lt;&gt;EE2648), _xlpm.x * 10 + _xlpm.d), 0), _xlfn.XLOOKUP(TRUE, ISNUMBER(_xlpm.b), _xlpm.b)))))</f>
        <v>0</v>
      </c>
      <c r="EH2648">
        <v>0</v>
      </c>
    </row>
    <row r="2649" spans="134:138">
      <c r="ED2649">
        <v>580321</v>
      </c>
      <c r="EE2649">
        <v>30080</v>
      </c>
      <c r="EF2649" s="3" cm="1">
        <f t="array" ref="EF26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"#")*(_xlpm.x&lt;&gt;EE2649), _xlpm.x * 10 + _xlpm.d), 0), _xlfn.XLOOKUP(TRUE, ISNUMBER(_xlpm.b), _xlpm.b)))))</f>
        <v>660593</v>
      </c>
      <c r="EH2649">
        <v>660593</v>
      </c>
    </row>
    <row r="2650" spans="134:138">
      <c r="ED2650">
        <v>570321</v>
      </c>
      <c r="EE2650">
        <v>29080</v>
      </c>
      <c r="EF2650" s="3" cm="1">
        <f t="array" ref="EF26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"#")*(_xlpm.x&lt;&gt;EE2650), _xlpm.x * 10 + _xlpm.d), 0), _xlfn.XLOOKUP(TRUE, ISNUMBER(_xlpm.b), _xlpm.b)))))</f>
        <v>650864</v>
      </c>
      <c r="EH2650">
        <v>650864</v>
      </c>
    </row>
    <row r="2651" spans="134:138">
      <c r="ED2651">
        <v>560321</v>
      </c>
      <c r="EE2651">
        <v>28080</v>
      </c>
      <c r="EF2651" s="3" cm="1">
        <f t="array" ref="EF26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"#")*(_xlpm.x&lt;&gt;EE2651), _xlpm.x * 10 + _xlpm.d), 0), _xlfn.XLOOKUP(TRUE, ISNUMBER(_xlpm.b), _xlpm.b)))))</f>
        <v>0</v>
      </c>
      <c r="EH2651">
        <v>0</v>
      </c>
    </row>
    <row r="2652" spans="134:138">
      <c r="ED2652">
        <v>550321</v>
      </c>
      <c r="EE2652">
        <v>27080</v>
      </c>
      <c r="EF2652" s="3" cm="1">
        <f t="array" ref="EF26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"#")*(_xlpm.x&lt;&gt;EE2652), _xlpm.x * 10 + _xlpm.d), 0), _xlfn.XLOOKUP(TRUE, ISNUMBER(_xlpm.b), _xlpm.b)))))</f>
        <v>0</v>
      </c>
      <c r="EH2652">
        <v>0</v>
      </c>
    </row>
    <row r="2653" spans="134:138">
      <c r="ED2653">
        <v>540321</v>
      </c>
      <c r="EE2653">
        <v>26080</v>
      </c>
      <c r="EF2653" s="3" cm="1">
        <f t="array" ref="EF26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"#")*(_xlpm.x&lt;&gt;EE2653), _xlpm.x * 10 + _xlpm.d), 0), _xlfn.XLOOKUP(TRUE, ISNUMBER(_xlpm.b), _xlpm.b)))))</f>
        <v>0</v>
      </c>
      <c r="EH2653">
        <v>0</v>
      </c>
    </row>
    <row r="2654" spans="134:138">
      <c r="ED2654">
        <v>530321</v>
      </c>
      <c r="EE2654">
        <v>25080</v>
      </c>
      <c r="EF2654" s="3" cm="1">
        <f t="array" ref="EF26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"#")*(_xlpm.x&lt;&gt;EE2654), _xlpm.x * 10 + _xlpm.d), 0), _xlfn.XLOOKUP(TRUE, ISNUMBER(_xlpm.b), _xlpm.b)))))</f>
        <v>580873</v>
      </c>
      <c r="EH2654">
        <v>580873</v>
      </c>
    </row>
    <row r="2655" spans="134:138">
      <c r="ED2655">
        <v>520321</v>
      </c>
      <c r="EE2655">
        <v>24080</v>
      </c>
      <c r="EF2655" s="3" cm="1">
        <f t="array" ref="EF26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"#")*(_xlpm.x&lt;&gt;EE2655), _xlpm.x * 10 + _xlpm.d), 0), _xlfn.XLOOKUP(TRUE, ISNUMBER(_xlpm.b), _xlpm.b)))))</f>
        <v>580312</v>
      </c>
      <c r="EH2655">
        <v>580312</v>
      </c>
    </row>
    <row r="2656" spans="134:138">
      <c r="ED2656">
        <v>510321</v>
      </c>
      <c r="EE2656">
        <v>23080</v>
      </c>
      <c r="EF2656" s="3" cm="1">
        <f t="array" ref="EF26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"#")*(_xlpm.x&lt;&gt;EE2656), _xlpm.x * 10 + _xlpm.d), 0), _xlfn.XLOOKUP(TRUE, ISNUMBER(_xlpm.b), _xlpm.b)))))</f>
        <v>740491</v>
      </c>
      <c r="EH2656">
        <v>740491</v>
      </c>
    </row>
    <row r="2657" spans="134:138">
      <c r="ED2657">
        <v>500321</v>
      </c>
      <c r="EE2657">
        <v>22080</v>
      </c>
      <c r="EF2657" s="3" cm="1">
        <f t="array" ref="EF26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"#")*(_xlpm.x&lt;&gt;EE2657), _xlpm.x * 10 + _xlpm.d), 0), _xlfn.XLOOKUP(TRUE, ISNUMBER(_xlpm.b), _xlpm.b)))))</f>
        <v>471004</v>
      </c>
      <c r="EH2657">
        <v>471004</v>
      </c>
    </row>
    <row r="2658" spans="134:138">
      <c r="ED2658">
        <v>490321</v>
      </c>
      <c r="EE2658">
        <v>21080</v>
      </c>
      <c r="EF2658" s="3" cm="1">
        <f t="array" ref="EF26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"#")*(_xlpm.x&lt;&gt;EE2658), _xlpm.x * 10 + _xlpm.d), 0), _xlfn.XLOOKUP(TRUE, ISNUMBER(_xlpm.b), _xlpm.b)))))</f>
        <v>0</v>
      </c>
      <c r="EH2658">
        <v>0</v>
      </c>
    </row>
    <row r="2659" spans="134:138">
      <c r="ED2659">
        <v>480321</v>
      </c>
      <c r="EE2659">
        <v>20080</v>
      </c>
      <c r="EF2659" s="3" cm="1">
        <f t="array" ref="EF26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"#")*(_xlpm.x&lt;&gt;EE2659), _xlpm.x * 10 + _xlpm.d), 0), _xlfn.XLOOKUP(TRUE, ISNUMBER(_xlpm.b), _xlpm.b)))))</f>
        <v>0</v>
      </c>
      <c r="EH2659">
        <v>0</v>
      </c>
    </row>
    <row r="2660" spans="134:138">
      <c r="ED2660">
        <v>470321</v>
      </c>
      <c r="EE2660">
        <v>19080</v>
      </c>
      <c r="EF2660" s="3" cm="1">
        <f t="array" ref="EF26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"#")*(_xlpm.x&lt;&gt;EE2660), _xlpm.x * 10 + _xlpm.d), 0), _xlfn.XLOOKUP(TRUE, ISNUMBER(_xlpm.b), _xlpm.b)))))</f>
        <v>0</v>
      </c>
      <c r="EH2660">
        <v>0</v>
      </c>
    </row>
    <row r="2661" spans="134:138">
      <c r="ED2661">
        <v>460321</v>
      </c>
      <c r="EE2661">
        <v>19082</v>
      </c>
      <c r="EF2661" s="3" cm="1">
        <f t="array" ref="EF26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"#")*(_xlpm.x&lt;&gt;EE2661), _xlpm.x * 10 + _xlpm.d), 0), _xlfn.XLOOKUP(TRUE, ISNUMBER(_xlpm.b), _xlpm.b)))))</f>
        <v>910624</v>
      </c>
      <c r="EH2661">
        <v>910624</v>
      </c>
    </row>
    <row r="2662" spans="134:138">
      <c r="ED2662">
        <v>460332</v>
      </c>
      <c r="EE2662">
        <v>19083</v>
      </c>
      <c r="EF2662" s="3" cm="1">
        <f t="array" ref="EF26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"#")*(_xlpm.x&lt;&gt;EE2662), _xlpm.x * 10 + _xlpm.d), 0), _xlfn.XLOOKUP(TRUE, ISNUMBER(_xlpm.b), _xlpm.b)))))</f>
        <v>0</v>
      </c>
      <c r="EH2662">
        <v>0</v>
      </c>
    </row>
    <row r="2663" spans="134:138">
      <c r="ED2663">
        <v>460342</v>
      </c>
      <c r="EE2663">
        <v>19084</v>
      </c>
      <c r="EF2663" s="3" cm="1">
        <f t="array" ref="EF26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"#")*(_xlpm.x&lt;&gt;EE2663), _xlpm.x * 10 + _xlpm.d), 0), _xlfn.XLOOKUP(TRUE, ISNUMBER(_xlpm.b), _xlpm.b)))))</f>
        <v>260433</v>
      </c>
      <c r="EH2663">
        <v>260433</v>
      </c>
    </row>
    <row r="2664" spans="134:138">
      <c r="ED2664">
        <v>460352</v>
      </c>
      <c r="EE2664">
        <v>19085</v>
      </c>
      <c r="EF2664" s="3" cm="1">
        <f t="array" ref="EF26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"#")*(_xlpm.x&lt;&gt;EE2664), _xlpm.x * 10 + _xlpm.d), 0), _xlfn.XLOOKUP(TRUE, ISNUMBER(_xlpm.b), _xlpm.b)))))</f>
        <v>190842</v>
      </c>
      <c r="EH2664">
        <v>190842</v>
      </c>
    </row>
    <row r="2665" spans="134:138">
      <c r="ED2665">
        <v>460362</v>
      </c>
      <c r="EE2665">
        <v>19086</v>
      </c>
      <c r="EF2665" s="3" cm="1">
        <f t="array" ref="EF26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"#")*(_xlpm.x&lt;&gt;EE2665), _xlpm.x * 10 + _xlpm.d), 0), _xlfn.XLOOKUP(TRUE, ISNUMBER(_xlpm.b), _xlpm.b)))))</f>
        <v>0</v>
      </c>
      <c r="EH2665">
        <v>0</v>
      </c>
    </row>
    <row r="2666" spans="134:138">
      <c r="ED2666">
        <v>460372</v>
      </c>
      <c r="EE2666">
        <v>19087</v>
      </c>
      <c r="EF2666" s="3" cm="1">
        <f t="array" ref="EF26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"#")*(_xlpm.x&lt;&gt;EE2666), _xlpm.x * 10 + _xlpm.d), 0), _xlfn.XLOOKUP(TRUE, ISNUMBER(_xlpm.b), _xlpm.b)))))</f>
        <v>0</v>
      </c>
      <c r="EH2666">
        <v>0</v>
      </c>
    </row>
    <row r="2667" spans="134:138">
      <c r="ED2667">
        <v>460382</v>
      </c>
      <c r="EE2667">
        <v>19088</v>
      </c>
      <c r="EF2667" s="3" cm="1">
        <f t="array" ref="EF26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"#")*(_xlpm.x&lt;&gt;EE2667), _xlpm.x * 10 + _xlpm.d), 0), _xlfn.XLOOKUP(TRUE, ISNUMBER(_xlpm.b), _xlpm.b)))))</f>
        <v>0</v>
      </c>
      <c r="EH2667">
        <v>0</v>
      </c>
    </row>
    <row r="2668" spans="134:138">
      <c r="ED2668">
        <v>460392</v>
      </c>
      <c r="EE2668">
        <v>19089</v>
      </c>
      <c r="EF2668" s="3" cm="1">
        <f t="array" ref="EF26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"#")*(_xlpm.x&lt;&gt;EE2668), _xlpm.x * 10 + _xlpm.d), 0), _xlfn.XLOOKUP(TRUE, ISNUMBER(_xlpm.b), _xlpm.b)))))</f>
        <v>230883</v>
      </c>
      <c r="EH2668">
        <v>230883</v>
      </c>
    </row>
    <row r="2669" spans="134:138">
      <c r="ED2669">
        <v>460402</v>
      </c>
      <c r="EE2669">
        <v>19090</v>
      </c>
      <c r="EF2669" s="3" cm="1">
        <f t="array" ref="EF26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"#")*(_xlpm.x&lt;&gt;EE2669), _xlpm.x * 10 + _xlpm.d), 0), _xlfn.XLOOKUP(TRUE, ISNUMBER(_xlpm.b), _xlpm.b)))))</f>
        <v>980292</v>
      </c>
      <c r="EH2669">
        <v>980292</v>
      </c>
    </row>
    <row r="2670" spans="134:138">
      <c r="ED2670">
        <v>460412</v>
      </c>
      <c r="EE2670">
        <v>19091</v>
      </c>
      <c r="EF2670" s="3" cm="1">
        <f t="array" ref="EF26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"#")*(_xlpm.x&lt;&gt;EE2670), _xlpm.x * 10 + _xlpm.d), 0), _xlfn.XLOOKUP(TRUE, ISNUMBER(_xlpm.b), _xlpm.b)))))</f>
        <v>0</v>
      </c>
      <c r="EH2670">
        <v>0</v>
      </c>
    </row>
    <row r="2671" spans="134:138">
      <c r="ED2671">
        <v>460422</v>
      </c>
      <c r="EE2671">
        <v>19092</v>
      </c>
      <c r="EF2671" s="3" cm="1">
        <f t="array" ref="EF26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"#")*(_xlpm.x&lt;&gt;EE2671), _xlpm.x * 10 + _xlpm.d), 0), _xlfn.XLOOKUP(TRUE, ISNUMBER(_xlpm.b), _xlpm.b)))))</f>
        <v>220331</v>
      </c>
      <c r="EH2671">
        <v>220331</v>
      </c>
    </row>
    <row r="2672" spans="134:138">
      <c r="ED2672">
        <v>460432</v>
      </c>
      <c r="EE2672">
        <v>19093</v>
      </c>
      <c r="EF2672" s="3" cm="1">
        <f t="array" ref="EF26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"#")*(_xlpm.x&lt;&gt;EE2672), _xlpm.x * 10 + _xlpm.d), 0), _xlfn.XLOOKUP(TRUE, ISNUMBER(_xlpm.b), _xlpm.b)))))</f>
        <v>650864</v>
      </c>
      <c r="EH2672">
        <v>650864</v>
      </c>
    </row>
    <row r="2673" spans="134:138">
      <c r="ED2673">
        <v>460442</v>
      </c>
      <c r="EE2673">
        <v>19094</v>
      </c>
      <c r="EF2673" s="3" cm="1">
        <f t="array" ref="EF26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"#")*(_xlpm.x&lt;&gt;EE2673), _xlpm.x * 10 + _xlpm.d), 0), _xlfn.XLOOKUP(TRUE, ISNUMBER(_xlpm.b), _xlpm.b)))))</f>
        <v>0</v>
      </c>
      <c r="EH2673">
        <v>0</v>
      </c>
    </row>
    <row r="2674" spans="134:138">
      <c r="ED2674">
        <v>460452</v>
      </c>
      <c r="EE2674">
        <v>19095</v>
      </c>
      <c r="EF2674" s="3" cm="1">
        <f t="array" ref="EF26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"#")*(_xlpm.x&lt;&gt;EE2674), _xlpm.x * 10 + _xlpm.d), 0), _xlfn.XLOOKUP(TRUE, ISNUMBER(_xlpm.b), _xlpm.b)))))</f>
        <v>0</v>
      </c>
      <c r="EH2674">
        <v>0</v>
      </c>
    </row>
    <row r="2675" spans="134:138">
      <c r="ED2675">
        <v>460462</v>
      </c>
      <c r="EE2675">
        <v>19096</v>
      </c>
      <c r="EF2675" s="3" cm="1">
        <f t="array" ref="EF26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"#")*(_xlpm.x&lt;&gt;EE2675), _xlpm.x * 10 + _xlpm.d), 0), _xlfn.XLOOKUP(TRUE, ISNUMBER(_xlpm.b), _xlpm.b)))))</f>
        <v>200953</v>
      </c>
      <c r="EH2675">
        <v>200953</v>
      </c>
    </row>
    <row r="2676" spans="134:138">
      <c r="ED2676">
        <v>460472</v>
      </c>
      <c r="EE2676">
        <v>19097</v>
      </c>
      <c r="EF2676" s="3" cm="1">
        <f t="array" ref="EF26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"#")*(_xlpm.x&lt;&gt;EE2676), _xlpm.x * 10 + _xlpm.d), 0), _xlfn.XLOOKUP(TRUE, ISNUMBER(_xlpm.b), _xlpm.b)))))</f>
        <v>190841</v>
      </c>
      <c r="EH2676">
        <v>190841</v>
      </c>
    </row>
    <row r="2677" spans="134:138">
      <c r="ED2677">
        <v>460482</v>
      </c>
      <c r="EE2677">
        <v>19098</v>
      </c>
      <c r="EF2677" s="3" cm="1">
        <f t="array" ref="EF26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"#")*(_xlpm.x&lt;&gt;EE2677), _xlpm.x * 10 + _xlpm.d), 0), _xlfn.XLOOKUP(TRUE, ISNUMBER(_xlpm.b), _xlpm.b)))))</f>
        <v>0</v>
      </c>
      <c r="EH2677">
        <v>0</v>
      </c>
    </row>
    <row r="2678" spans="134:138">
      <c r="ED2678">
        <v>460492</v>
      </c>
      <c r="EE2678">
        <v>19099</v>
      </c>
      <c r="EF2678" s="3" cm="1">
        <f t="array" ref="EF26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"#")*(_xlpm.x&lt;&gt;EE2678), _xlpm.x * 10 + _xlpm.d), 0), _xlfn.XLOOKUP(TRUE, ISNUMBER(_xlpm.b), _xlpm.b)))))</f>
        <v>1160111</v>
      </c>
      <c r="EH2678">
        <v>1160111</v>
      </c>
    </row>
    <row r="2679" spans="134:138">
      <c r="ED2679">
        <v>460502</v>
      </c>
      <c r="EE2679">
        <v>19101</v>
      </c>
      <c r="EF2679" s="3" cm="1">
        <f t="array" ref="EF26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"#")*(_xlpm.x&lt;&gt;EE2679), _xlpm.x * 10 + _xlpm.d), 0), _xlfn.XLOOKUP(TRUE, ISNUMBER(_xlpm.b), _xlpm.b)))))</f>
        <v>380652</v>
      </c>
      <c r="EH2679">
        <v>380652</v>
      </c>
    </row>
    <row r="2680" spans="134:138">
      <c r="ED2680">
        <v>460512</v>
      </c>
      <c r="EE2680">
        <v>19102</v>
      </c>
      <c r="EF2680" s="3" cm="1">
        <f t="array" ref="EF26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"#")*(_xlpm.x&lt;&gt;EE2680), _xlpm.x * 10 + _xlpm.d), 0), _xlfn.XLOOKUP(TRUE, ISNUMBER(_xlpm.b), _xlpm.b)))))</f>
        <v>890681</v>
      </c>
      <c r="EH2680">
        <v>890681</v>
      </c>
    </row>
    <row r="2681" spans="134:138">
      <c r="ED2681">
        <v>460522</v>
      </c>
      <c r="EE2681">
        <v>19103</v>
      </c>
      <c r="EF2681" s="3" cm="1">
        <f t="array" ref="EF26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"#")*(_xlpm.x&lt;&gt;EE2681), _xlpm.x * 10 + _xlpm.d), 0), _xlfn.XLOOKUP(TRUE, ISNUMBER(_xlpm.b), _xlpm.b)))))</f>
        <v>530321</v>
      </c>
      <c r="EH2681">
        <v>530321</v>
      </c>
    </row>
    <row r="2682" spans="134:138">
      <c r="ED2682">
        <v>460532</v>
      </c>
      <c r="EE2682">
        <v>19104</v>
      </c>
      <c r="EF2682" s="3" cm="1">
        <f t="array" ref="EF26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"#")*(_xlpm.x&lt;&gt;EE2682), _xlpm.x * 10 + _xlpm.d), 0), _xlfn.XLOOKUP(TRUE, ISNUMBER(_xlpm.b), _xlpm.b)))))</f>
        <v>0</v>
      </c>
      <c r="EH2682">
        <v>0</v>
      </c>
    </row>
    <row r="2683" spans="134:138">
      <c r="ED2683">
        <v>460542</v>
      </c>
      <c r="EE2683">
        <v>19105</v>
      </c>
      <c r="EF2683" s="3" cm="1">
        <f t="array" ref="EF26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"#")*(_xlpm.x&lt;&gt;EE2683), _xlpm.x * 10 + _xlpm.d), 0), _xlfn.XLOOKUP(TRUE, ISNUMBER(_xlpm.b), _xlpm.b)))))</f>
        <v>251003</v>
      </c>
      <c r="EH2683">
        <v>251003</v>
      </c>
    </row>
    <row r="2684" spans="134:138">
      <c r="ED2684">
        <v>460552</v>
      </c>
      <c r="EE2684">
        <v>19106</v>
      </c>
      <c r="EF2684" s="3" cm="1">
        <f t="array" ref="EF26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"#")*(_xlpm.x&lt;&gt;EE2684), _xlpm.x * 10 + _xlpm.d), 0), _xlfn.XLOOKUP(TRUE, ISNUMBER(_xlpm.b), _xlpm.b)))))</f>
        <v>0</v>
      </c>
      <c r="EH2684">
        <v>0</v>
      </c>
    </row>
    <row r="2685" spans="134:138">
      <c r="ED2685">
        <v>460562</v>
      </c>
      <c r="EE2685">
        <v>19107</v>
      </c>
      <c r="EF2685" s="3" cm="1">
        <f t="array" ref="EF26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"#")*(_xlpm.x&lt;&gt;EE2685), _xlpm.x * 10 + _xlpm.d), 0), _xlfn.XLOOKUP(TRUE, ISNUMBER(_xlpm.b), _xlpm.b)))))</f>
        <v>430564</v>
      </c>
      <c r="EH2685">
        <v>430564</v>
      </c>
    </row>
    <row r="2686" spans="134:138">
      <c r="ED2686">
        <v>460572</v>
      </c>
      <c r="EE2686">
        <v>19108</v>
      </c>
      <c r="EF2686" s="3" cm="1">
        <f t="array" ref="EF26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"#")*(_xlpm.x&lt;&gt;EE2686), _xlpm.x * 10 + _xlpm.d), 0), _xlfn.XLOOKUP(TRUE, ISNUMBER(_xlpm.b), _xlpm.b)))))</f>
        <v>320231</v>
      </c>
      <c r="EH2686">
        <v>320231</v>
      </c>
    </row>
    <row r="2687" spans="134:138">
      <c r="ED2687">
        <v>460582</v>
      </c>
      <c r="EE2687">
        <v>19109</v>
      </c>
      <c r="EF2687" s="3" cm="1">
        <f t="array" ref="EF26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"#")*(_xlpm.x&lt;&gt;EE2687), _xlpm.x * 10 + _xlpm.d), 0), _xlfn.XLOOKUP(TRUE, ISNUMBER(_xlpm.b), _xlpm.b)))))</f>
        <v>250904</v>
      </c>
      <c r="EH2687">
        <v>250904</v>
      </c>
    </row>
    <row r="2688" spans="134:138">
      <c r="ED2688">
        <v>460592</v>
      </c>
      <c r="EE2688">
        <v>19110</v>
      </c>
      <c r="EF2688" s="3" cm="1">
        <f t="array" ref="EF26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"#")*(_xlpm.x&lt;&gt;EE2688), _xlpm.x * 10 + _xlpm.d), 0), _xlfn.XLOOKUP(TRUE, ISNUMBER(_xlpm.b), _xlpm.b)))))</f>
        <v>0</v>
      </c>
      <c r="EH2688">
        <v>0</v>
      </c>
    </row>
    <row r="2689" spans="134:138">
      <c r="ED2689">
        <v>460602</v>
      </c>
      <c r="EE2689">
        <v>19111</v>
      </c>
      <c r="EF2689" s="3" cm="1">
        <f t="array" ref="EF26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"#")*(_xlpm.x&lt;&gt;EE2689), _xlpm.x * 10 + _xlpm.d), 0), _xlfn.XLOOKUP(TRUE, ISNUMBER(_xlpm.b), _xlpm.b)))))</f>
        <v>0</v>
      </c>
      <c r="EH2689">
        <v>0</v>
      </c>
    </row>
    <row r="2690" spans="134:138">
      <c r="ED2690">
        <v>460612</v>
      </c>
      <c r="EE2690">
        <v>19112</v>
      </c>
      <c r="EF2690" s="3" cm="1">
        <f t="array" ref="EF26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"#")*(_xlpm.x&lt;&gt;EE2690), _xlpm.x * 10 + _xlpm.d), 0), _xlfn.XLOOKUP(TRUE, ISNUMBER(_xlpm.b), _xlpm.b)))))</f>
        <v>190841</v>
      </c>
      <c r="EH2690">
        <v>190841</v>
      </c>
    </row>
    <row r="2691" spans="134:138">
      <c r="ED2691">
        <v>460622</v>
      </c>
      <c r="EE2691">
        <v>19113</v>
      </c>
      <c r="EF2691" s="3" cm="1">
        <f t="array" ref="EF26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"#")*(_xlpm.x&lt;&gt;EE2691), _xlpm.x * 10 + _xlpm.d), 0), _xlfn.XLOOKUP(TRUE, ISNUMBER(_xlpm.b), _xlpm.b)))))</f>
        <v>0</v>
      </c>
      <c r="EH2691">
        <v>0</v>
      </c>
    </row>
    <row r="2692" spans="134:138">
      <c r="ED2692">
        <v>460632</v>
      </c>
      <c r="EE2692">
        <v>20113</v>
      </c>
      <c r="EF2692" s="3" cm="1">
        <f t="array" ref="EF26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"#")*(_xlpm.x&lt;&gt;EE2692), _xlpm.x * 10 + _xlpm.d), 0), _xlfn.XLOOKUP(TRUE, ISNUMBER(_xlpm.b), _xlpm.b)))))</f>
        <v>300433</v>
      </c>
      <c r="EH2692">
        <v>300433</v>
      </c>
    </row>
    <row r="2693" spans="134:138">
      <c r="ED2693">
        <v>460642</v>
      </c>
      <c r="EE2693">
        <v>21113</v>
      </c>
      <c r="EF2693" s="3" cm="1">
        <f t="array" ref="EF26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"#")*(_xlpm.x&lt;&gt;EE2693), _xlpm.x * 10 + _xlpm.d), 0), _xlfn.XLOOKUP(TRUE, ISNUMBER(_xlpm.b), _xlpm.b)))))</f>
        <v>200954</v>
      </c>
      <c r="EH2693">
        <v>200954</v>
      </c>
    </row>
    <row r="2694" spans="134:138">
      <c r="ED2694">
        <v>460652</v>
      </c>
      <c r="EE2694">
        <v>22113</v>
      </c>
      <c r="EF2694" s="3" cm="1">
        <f t="array" ref="EF26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"#")*(_xlpm.x&lt;&gt;EE2694), _xlpm.x * 10 + _xlpm.d), 0), _xlfn.XLOOKUP(TRUE, ISNUMBER(_xlpm.b), _xlpm.b)))))</f>
        <v>0</v>
      </c>
      <c r="EH2694">
        <v>0</v>
      </c>
    </row>
    <row r="2695" spans="134:138">
      <c r="ED2695">
        <v>460662</v>
      </c>
      <c r="EE2695">
        <v>23113</v>
      </c>
      <c r="EF2695" s="3" cm="1">
        <f t="array" ref="EF26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"#")*(_xlpm.x&lt;&gt;EE2695), _xlpm.x * 10 + _xlpm.d), 0), _xlfn.XLOOKUP(TRUE, ISNUMBER(_xlpm.b), _xlpm.b)))))</f>
        <v>0</v>
      </c>
      <c r="EH2695">
        <v>0</v>
      </c>
    </row>
    <row r="2696" spans="134:138">
      <c r="ED2696">
        <v>460672</v>
      </c>
      <c r="EE2696">
        <v>25113</v>
      </c>
      <c r="EF2696" s="3" cm="1">
        <f t="array" ref="EF26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"#")*(_xlpm.x&lt;&gt;EE2696), _xlpm.x * 10 + _xlpm.d), 0), _xlfn.XLOOKUP(TRUE, ISNUMBER(_xlpm.b), _xlpm.b)))))</f>
        <v>0</v>
      </c>
      <c r="EH2696">
        <v>0</v>
      </c>
    </row>
    <row r="2697" spans="134:138">
      <c r="ED2697">
        <v>460682</v>
      </c>
      <c r="EE2697">
        <v>26113</v>
      </c>
      <c r="EF2697" s="3" cm="1">
        <f t="array" ref="EF26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"#")*(_xlpm.x&lt;&gt;EE2697), _xlpm.x * 10 + _xlpm.d), 0), _xlfn.XLOOKUP(TRUE, ISNUMBER(_xlpm.b), _xlpm.b)))))</f>
        <v>251104</v>
      </c>
      <c r="EH2697">
        <v>251104</v>
      </c>
    </row>
    <row r="2698" spans="134:138">
      <c r="ED2698">
        <v>460692</v>
      </c>
      <c r="EE2698">
        <v>27113</v>
      </c>
      <c r="EF2698" s="3" cm="1">
        <f t="array" ref="EF26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"#")*(_xlpm.x&lt;&gt;EE2698), _xlpm.x * 10 + _xlpm.d), 0), _xlfn.XLOOKUP(TRUE, ISNUMBER(_xlpm.b), _xlpm.b)))))</f>
        <v>0</v>
      </c>
      <c r="EH2698">
        <v>0</v>
      </c>
    </row>
    <row r="2699" spans="134:138">
      <c r="ED2699">
        <v>460702</v>
      </c>
      <c r="EE2699">
        <v>28113</v>
      </c>
      <c r="EF2699" s="3" cm="1">
        <f t="array" ref="EF26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"#")*(_xlpm.x&lt;&gt;EE2699), _xlpm.x * 10 + _xlpm.d), 0), _xlfn.XLOOKUP(TRUE, ISNUMBER(_xlpm.b), _xlpm.b)))))</f>
        <v>0</v>
      </c>
      <c r="EH2699">
        <v>0</v>
      </c>
    </row>
    <row r="2700" spans="134:138">
      <c r="ED2700">
        <v>460712</v>
      </c>
      <c r="EE2700">
        <v>29113</v>
      </c>
      <c r="EF2700" s="3" cm="1">
        <f t="array" ref="EF27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"#")*(_xlpm.x&lt;&gt;EE2700), _xlpm.x * 10 + _xlpm.d), 0), _xlfn.XLOOKUP(TRUE, ISNUMBER(_xlpm.b), _xlpm.b)))))</f>
        <v>261133</v>
      </c>
      <c r="EH2700">
        <v>261133</v>
      </c>
    </row>
    <row r="2701" spans="134:138">
      <c r="ED2701">
        <v>460722</v>
      </c>
      <c r="EE2701">
        <v>30113</v>
      </c>
      <c r="EF2701" s="3" cm="1">
        <f t="array" ref="EF27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"#")*(_xlpm.x&lt;&gt;EE2701), _xlpm.x * 10 + _xlpm.d), 0), _xlfn.XLOOKUP(TRUE, ISNUMBER(_xlpm.b), _xlpm.b)))))</f>
        <v>400754</v>
      </c>
      <c r="EH2701">
        <v>400754</v>
      </c>
    </row>
    <row r="2702" spans="134:138">
      <c r="ED2702">
        <v>460732</v>
      </c>
      <c r="EE2702">
        <v>31113</v>
      </c>
      <c r="EF2702" s="3" cm="1">
        <f t="array" ref="EF27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"#")*(_xlpm.x&lt;&gt;EE2702), _xlpm.x * 10 + _xlpm.d), 0), _xlfn.XLOOKUP(TRUE, ISNUMBER(_xlpm.b), _xlpm.b)))))</f>
        <v>0</v>
      </c>
      <c r="EH2702">
        <v>0</v>
      </c>
    </row>
    <row r="2703" spans="134:138">
      <c r="ED2703">
        <v>460742</v>
      </c>
      <c r="EE2703">
        <v>32113</v>
      </c>
      <c r="EF2703" s="3" cm="1">
        <f t="array" ref="EF27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"#")*(_xlpm.x&lt;&gt;EE2703), _xlpm.x * 10 + _xlpm.d), 0), _xlfn.XLOOKUP(TRUE, ISNUMBER(_xlpm.b), _xlpm.b)))))</f>
        <v>0</v>
      </c>
      <c r="EH2703">
        <v>0</v>
      </c>
    </row>
    <row r="2704" spans="134:138">
      <c r="ED2704">
        <v>460752</v>
      </c>
      <c r="EE2704">
        <v>33113</v>
      </c>
      <c r="EF2704" s="3" cm="1">
        <f t="array" ref="EF27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"#")*(_xlpm.x&lt;&gt;EE2704), _xlpm.x * 10 + _xlpm.d), 0), _xlfn.XLOOKUP(TRUE, ISNUMBER(_xlpm.b), _xlpm.b)))))</f>
        <v>0</v>
      </c>
      <c r="EH2704">
        <v>0</v>
      </c>
    </row>
    <row r="2705" spans="134:138">
      <c r="ED2705">
        <v>460762</v>
      </c>
      <c r="EE2705">
        <v>34113</v>
      </c>
      <c r="EF2705" s="3" cm="1">
        <f t="array" ref="EF27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"#")*(_xlpm.x&lt;&gt;EE2705), _xlpm.x * 10 + _xlpm.d), 0), _xlfn.XLOOKUP(TRUE, ISNUMBER(_xlpm.b), _xlpm.b)))))</f>
        <v>0</v>
      </c>
      <c r="EH2705">
        <v>0</v>
      </c>
    </row>
    <row r="2706" spans="134:138">
      <c r="ED2706">
        <v>460772</v>
      </c>
      <c r="EE2706">
        <v>35113</v>
      </c>
      <c r="EF2706" s="3" cm="1">
        <f t="array" ref="EF27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"#")*(_xlpm.x&lt;&gt;EE2706), _xlpm.x * 10 + _xlpm.d), 0), _xlfn.XLOOKUP(TRUE, ISNUMBER(_xlpm.b), _xlpm.b)))))</f>
        <v>0</v>
      </c>
      <c r="EH2706">
        <v>0</v>
      </c>
    </row>
    <row r="2707" spans="134:138">
      <c r="ED2707">
        <v>460782</v>
      </c>
      <c r="EE2707">
        <v>36113</v>
      </c>
      <c r="EF2707" s="3" cm="1">
        <f t="array" ref="EF27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"#")*(_xlpm.x&lt;&gt;EE2707), _xlpm.x * 10 + _xlpm.d), 0), _xlfn.XLOOKUP(TRUE, ISNUMBER(_xlpm.b), _xlpm.b)))))</f>
        <v>0</v>
      </c>
      <c r="EH2707">
        <v>0</v>
      </c>
    </row>
    <row r="2708" spans="134:138">
      <c r="ED2708">
        <v>460792</v>
      </c>
      <c r="EE2708">
        <v>36112</v>
      </c>
      <c r="EF2708" s="3" cm="1">
        <f t="array" ref="EF27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"#")*(_xlpm.x&lt;&gt;EE2708), _xlpm.x * 10 + _xlpm.d), 0), _xlfn.XLOOKUP(TRUE, ISNUMBER(_xlpm.b), _xlpm.b)))))</f>
        <v>0</v>
      </c>
      <c r="EH2708">
        <v>0</v>
      </c>
    </row>
    <row r="2709" spans="134:138">
      <c r="ED2709">
        <v>460802</v>
      </c>
      <c r="EE2709">
        <v>36111</v>
      </c>
      <c r="EF2709" s="3" cm="1">
        <f t="array" ref="EF27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"#")*(_xlpm.x&lt;&gt;EE2709), _xlpm.x * 10 + _xlpm.d), 0), _xlfn.XLOOKUP(TRUE, ISNUMBER(_xlpm.b), _xlpm.b)))))</f>
        <v>0</v>
      </c>
      <c r="EH2709">
        <v>0</v>
      </c>
    </row>
    <row r="2710" spans="134:138">
      <c r="ED2710">
        <v>460812</v>
      </c>
      <c r="EE2710">
        <v>36110</v>
      </c>
      <c r="EF2710" s="3" cm="1">
        <f t="array" ref="EF27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"#")*(_xlpm.x&lt;&gt;EE2710), _xlpm.x * 10 + _xlpm.d), 0), _xlfn.XLOOKUP(TRUE, ISNUMBER(_xlpm.b), _xlpm.b)))))</f>
        <v>0</v>
      </c>
      <c r="EH2710">
        <v>0</v>
      </c>
    </row>
    <row r="2711" spans="134:138">
      <c r="ED2711">
        <v>460822</v>
      </c>
      <c r="EE2711">
        <v>36109</v>
      </c>
      <c r="EF2711" s="3" cm="1">
        <f t="array" ref="EF27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"#")*(_xlpm.x&lt;&gt;EE2711), _xlpm.x * 10 + _xlpm.d), 0), _xlfn.XLOOKUP(TRUE, ISNUMBER(_xlpm.b), _xlpm.b)))))</f>
        <v>191122</v>
      </c>
      <c r="EH2711">
        <v>191122</v>
      </c>
    </row>
    <row r="2712" spans="134:138">
      <c r="ED2712">
        <v>460832</v>
      </c>
      <c r="EE2712">
        <v>36108</v>
      </c>
      <c r="EF2712" s="3" cm="1">
        <f t="array" ref="EF27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"#")*(_xlpm.x&lt;&gt;EE2712), _xlpm.x * 10 + _xlpm.d), 0), _xlfn.XLOOKUP(TRUE, ISNUMBER(_xlpm.b), _xlpm.b)))))</f>
        <v>0</v>
      </c>
      <c r="EH2712">
        <v>0</v>
      </c>
    </row>
    <row r="2713" spans="134:138">
      <c r="ED2713">
        <v>460842</v>
      </c>
      <c r="EE2713">
        <v>36107</v>
      </c>
      <c r="EF2713" s="3" cm="1">
        <f t="array" ref="EF27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"#")*(_xlpm.x&lt;&gt;EE2713), _xlpm.x * 10 + _xlpm.d), 0), _xlfn.XLOOKUP(TRUE, ISNUMBER(_xlpm.b), _xlpm.b)))))</f>
        <v>0</v>
      </c>
      <c r="EH2713">
        <v>0</v>
      </c>
    </row>
    <row r="2714" spans="134:138">
      <c r="ED2714">
        <v>460852</v>
      </c>
      <c r="EE2714">
        <v>36106</v>
      </c>
      <c r="EF2714" s="3" cm="1">
        <f t="array" ref="EF27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"#")*(_xlpm.x&lt;&gt;EE2714), _xlpm.x * 10 + _xlpm.d), 0), _xlfn.XLOOKUP(TRUE, ISNUMBER(_xlpm.b), _xlpm.b)))))</f>
        <v>0</v>
      </c>
      <c r="EH2714">
        <v>0</v>
      </c>
    </row>
    <row r="2715" spans="134:138">
      <c r="ED2715">
        <v>460862</v>
      </c>
      <c r="EE2715">
        <v>36105</v>
      </c>
      <c r="EF2715" s="3" cm="1">
        <f t="array" ref="EF27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"#")*(_xlpm.x&lt;&gt;EE2715), _xlpm.x * 10 + _xlpm.d), 0), _xlfn.XLOOKUP(TRUE, ISNUMBER(_xlpm.b), _xlpm.b)))))</f>
        <v>0</v>
      </c>
      <c r="EH2715">
        <v>0</v>
      </c>
    </row>
    <row r="2716" spans="134:138">
      <c r="ED2716">
        <v>460872</v>
      </c>
      <c r="EE2716">
        <v>36104</v>
      </c>
      <c r="EF2716" s="3" cm="1">
        <f t="array" ref="EF27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"#")*(_xlpm.x&lt;&gt;EE2716), _xlpm.x * 10 + _xlpm.d), 0), _xlfn.XLOOKUP(TRUE, ISNUMBER(_xlpm.b), _xlpm.b)))))</f>
        <v>0</v>
      </c>
      <c r="EH2716">
        <v>0</v>
      </c>
    </row>
    <row r="2717" spans="134:138">
      <c r="ED2717">
        <v>460882</v>
      </c>
      <c r="EE2717">
        <v>36103</v>
      </c>
      <c r="EF2717" s="3" cm="1">
        <f t="array" ref="EF27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"#")*(_xlpm.x&lt;&gt;EE2717), _xlpm.x * 10 + _xlpm.d), 0), _xlfn.XLOOKUP(TRUE, ISNUMBER(_xlpm.b), _xlpm.b)))))</f>
        <v>0</v>
      </c>
      <c r="EH2717">
        <v>0</v>
      </c>
    </row>
    <row r="2718" spans="134:138">
      <c r="ED2718">
        <v>460892</v>
      </c>
      <c r="EE2718">
        <v>36102</v>
      </c>
      <c r="EF2718" s="3" cm="1">
        <f t="array" ref="EF27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"#")*(_xlpm.x&lt;&gt;EE2718), _xlpm.x * 10 + _xlpm.d), 0), _xlfn.XLOOKUP(TRUE, ISNUMBER(_xlpm.b), _xlpm.b)))))</f>
        <v>0</v>
      </c>
      <c r="EH2718">
        <v>0</v>
      </c>
    </row>
    <row r="2719" spans="134:138">
      <c r="ED2719">
        <v>460902</v>
      </c>
      <c r="EE2719">
        <v>36101</v>
      </c>
      <c r="EF2719" s="3" cm="1">
        <f t="array" ref="EF27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"#")*(_xlpm.x&lt;&gt;EE2719), _xlpm.x * 10 + _xlpm.d), 0), _xlfn.XLOOKUP(TRUE, ISNUMBER(_xlpm.b), _xlpm.b)))))</f>
        <v>0</v>
      </c>
      <c r="EH2719">
        <v>0</v>
      </c>
    </row>
    <row r="2720" spans="134:138">
      <c r="ED2720">
        <v>460912</v>
      </c>
      <c r="EE2720">
        <v>36099</v>
      </c>
      <c r="EF2720" s="3" cm="1">
        <f t="array" ref="EF27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"#")*(_xlpm.x&lt;&gt;EE2720), _xlpm.x * 10 + _xlpm.d), 0), _xlfn.XLOOKUP(TRUE, ISNUMBER(_xlpm.b), _xlpm.b)))))</f>
        <v>510801</v>
      </c>
      <c r="EH2720">
        <v>510801</v>
      </c>
    </row>
    <row r="2721" spans="134:138">
      <c r="ED2721">
        <v>460922</v>
      </c>
      <c r="EE2721">
        <v>36098</v>
      </c>
      <c r="EF2721" s="3" cm="1">
        <f t="array" ref="EF27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"#")*(_xlpm.x&lt;&gt;EE2721), _xlpm.x * 10 + _xlpm.d), 0), _xlfn.XLOOKUP(TRUE, ISNUMBER(_xlpm.b), _xlpm.b)))))</f>
        <v>0</v>
      </c>
      <c r="EH2721">
        <v>0</v>
      </c>
    </row>
    <row r="2722" spans="134:138">
      <c r="ED2722">
        <v>460932</v>
      </c>
      <c r="EE2722">
        <v>36097</v>
      </c>
      <c r="EF2722" s="3" cm="1">
        <f t="array" ref="EF27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"#")*(_xlpm.x&lt;&gt;EE2722), _xlpm.x * 10 + _xlpm.d), 0), _xlfn.XLOOKUP(TRUE, ISNUMBER(_xlpm.b), _xlpm.b)))))</f>
        <v>0</v>
      </c>
      <c r="EH2722">
        <v>0</v>
      </c>
    </row>
    <row r="2723" spans="134:138">
      <c r="ED2723">
        <v>460942</v>
      </c>
      <c r="EE2723">
        <v>36096</v>
      </c>
      <c r="EF2723" s="3" cm="1">
        <f t="array" ref="EF27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"#")*(_xlpm.x&lt;&gt;EE2723), _xlpm.x * 10 + _xlpm.d), 0), _xlfn.XLOOKUP(TRUE, ISNUMBER(_xlpm.b), _xlpm.b)))))</f>
        <v>0</v>
      </c>
      <c r="EH2723">
        <v>0</v>
      </c>
    </row>
    <row r="2724" spans="134:138">
      <c r="ED2724">
        <v>460952</v>
      </c>
      <c r="EE2724">
        <v>36095</v>
      </c>
      <c r="EF2724" s="3" cm="1">
        <f t="array" ref="EF27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"#")*(_xlpm.x&lt;&gt;EE2724), _xlpm.x * 10 + _xlpm.d), 0), _xlfn.XLOOKUP(TRUE, ISNUMBER(_xlpm.b), _xlpm.b)))))</f>
        <v>0</v>
      </c>
      <c r="EH2724">
        <v>0</v>
      </c>
    </row>
    <row r="2725" spans="134:138">
      <c r="ED2725">
        <v>460962</v>
      </c>
      <c r="EE2725">
        <v>36094</v>
      </c>
      <c r="EF2725" s="3" cm="1">
        <f t="array" ref="EF27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"#")*(_xlpm.x&lt;&gt;EE2725), _xlpm.x * 10 + _xlpm.d), 0), _xlfn.XLOOKUP(TRUE, ISNUMBER(_xlpm.b), _xlpm.b)))))</f>
        <v>0</v>
      </c>
      <c r="EH2725">
        <v>0</v>
      </c>
    </row>
    <row r="2726" spans="134:138">
      <c r="ED2726">
        <v>460972</v>
      </c>
      <c r="EE2726">
        <v>36093</v>
      </c>
      <c r="EF2726" s="3" cm="1">
        <f t="array" ref="EF27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"#")*(_xlpm.x&lt;&gt;EE2726), _xlpm.x * 10 + _xlpm.d), 0), _xlfn.XLOOKUP(TRUE, ISNUMBER(_xlpm.b), _xlpm.b)))))</f>
        <v>0</v>
      </c>
      <c r="EH2726">
        <v>0</v>
      </c>
    </row>
    <row r="2727" spans="134:138">
      <c r="ED2727">
        <v>460982</v>
      </c>
      <c r="EE2727">
        <v>36092</v>
      </c>
      <c r="EF2727" s="3" cm="1">
        <f t="array" ref="EF27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"#")*(_xlpm.x&lt;&gt;EE2727), _xlpm.x * 10 + _xlpm.d), 0), _xlfn.XLOOKUP(TRUE, ISNUMBER(_xlpm.b), _xlpm.b)))))</f>
        <v>0</v>
      </c>
      <c r="EH2727">
        <v>0</v>
      </c>
    </row>
    <row r="2728" spans="134:138">
      <c r="ED2728">
        <v>460992</v>
      </c>
      <c r="EE2728">
        <v>35092</v>
      </c>
      <c r="EF2728" s="3" cm="1">
        <f t="array" ref="EF27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"#")*(_xlpm.x&lt;&gt;EE2728), _xlpm.x * 10 + _xlpm.d), 0), _xlfn.XLOOKUP(TRUE, ISNUMBER(_xlpm.b), _xlpm.b)))))</f>
        <v>0</v>
      </c>
      <c r="EH2728">
        <v>0</v>
      </c>
    </row>
    <row r="2729" spans="134:138">
      <c r="ED2729">
        <v>461002</v>
      </c>
      <c r="EE2729">
        <v>34092</v>
      </c>
      <c r="EF2729" s="3" cm="1">
        <f t="array" ref="EF27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"#")*(_xlpm.x&lt;&gt;EE2729), _xlpm.x * 10 + _xlpm.d), 0), _xlfn.XLOOKUP(TRUE, ISNUMBER(_xlpm.b), _xlpm.b)))))</f>
        <v>0</v>
      </c>
      <c r="EH2729">
        <v>0</v>
      </c>
    </row>
    <row r="2730" spans="134:138">
      <c r="ED2730">
        <v>461012</v>
      </c>
      <c r="EE2730">
        <v>33092</v>
      </c>
      <c r="EF2730" s="3" cm="1">
        <f t="array" ref="EF27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"#")*(_xlpm.x&lt;&gt;EE2730), _xlpm.x * 10 + _xlpm.d), 0), _xlfn.XLOOKUP(TRUE, ISNUMBER(_xlpm.b), _xlpm.b)))))</f>
        <v>0</v>
      </c>
      <c r="EH2730">
        <v>0</v>
      </c>
    </row>
    <row r="2731" spans="134:138">
      <c r="ED2731">
        <v>461022</v>
      </c>
      <c r="EE2731">
        <v>32092</v>
      </c>
      <c r="EF2731" s="3" cm="1">
        <f t="array" ref="EF27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"#")*(_xlpm.x&lt;&gt;EE2731), _xlpm.x * 10 + _xlpm.d), 0), _xlfn.XLOOKUP(TRUE, ISNUMBER(_xlpm.b), _xlpm.b)))))</f>
        <v>0</v>
      </c>
      <c r="EH2731">
        <v>0</v>
      </c>
    </row>
    <row r="2732" spans="134:138">
      <c r="ED2732">
        <v>461032</v>
      </c>
      <c r="EE2732">
        <v>31092</v>
      </c>
      <c r="EF2732" s="3" cm="1">
        <f t="array" ref="EF27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"#")*(_xlpm.x&lt;&gt;EE2732), _xlpm.x * 10 + _xlpm.d), 0), _xlfn.XLOOKUP(TRUE, ISNUMBER(_xlpm.b), _xlpm.b)))))</f>
        <v>0</v>
      </c>
      <c r="EH2732">
        <v>0</v>
      </c>
    </row>
    <row r="2733" spans="134:138">
      <c r="ED2733">
        <v>461042</v>
      </c>
      <c r="EE2733">
        <v>30092</v>
      </c>
      <c r="EF2733" s="3" cm="1">
        <f t="array" ref="EF27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"#")*(_xlpm.x&lt;&gt;EE2733), _xlpm.x * 10 + _xlpm.d), 0), _xlfn.XLOOKUP(TRUE, ISNUMBER(_xlpm.b), _xlpm.b)))))</f>
        <v>0</v>
      </c>
      <c r="EH2733">
        <v>0</v>
      </c>
    </row>
    <row r="2734" spans="134:138">
      <c r="ED2734">
        <v>461052</v>
      </c>
      <c r="EE2734">
        <v>29092</v>
      </c>
      <c r="EF2734" s="3" cm="1">
        <f t="array" ref="EF27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"#")*(_xlpm.x&lt;&gt;EE2734), _xlpm.x * 10 + _xlpm.d), 0), _xlfn.XLOOKUP(TRUE, ISNUMBER(_xlpm.b), _xlpm.b)))))</f>
        <v>0</v>
      </c>
      <c r="EH2734">
        <v>0</v>
      </c>
    </row>
    <row r="2735" spans="134:138">
      <c r="ED2735">
        <v>461062</v>
      </c>
      <c r="EE2735">
        <v>28092</v>
      </c>
      <c r="EF2735" s="3" cm="1">
        <f t="array" ref="EF27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"#")*(_xlpm.x&lt;&gt;EE2735), _xlpm.x * 10 + _xlpm.d), 0), _xlfn.XLOOKUP(TRUE, ISNUMBER(_xlpm.b), _xlpm.b)))))</f>
        <v>0</v>
      </c>
      <c r="EH2735">
        <v>0</v>
      </c>
    </row>
    <row r="2736" spans="134:138">
      <c r="ED2736">
        <v>461072</v>
      </c>
      <c r="EE2736">
        <v>27092</v>
      </c>
      <c r="EF2736" s="3" cm="1">
        <f t="array" ref="EF27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"#")*(_xlpm.x&lt;&gt;EE2736), _xlpm.x * 10 + _xlpm.d), 0), _xlfn.XLOOKUP(TRUE, ISNUMBER(_xlpm.b), _xlpm.b)))))</f>
        <v>650801</v>
      </c>
      <c r="EH2736">
        <v>650801</v>
      </c>
    </row>
    <row r="2737" spans="134:138">
      <c r="ED2737">
        <v>461082</v>
      </c>
      <c r="EE2737">
        <v>26092</v>
      </c>
      <c r="EF2737" s="3" cm="1">
        <f t="array" ref="EF27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"#")*(_xlpm.x&lt;&gt;EE2737), _xlpm.x * 10 + _xlpm.d), 0), _xlfn.XLOOKUP(TRUE, ISNUMBER(_xlpm.b), _xlpm.b)))))</f>
        <v>0</v>
      </c>
      <c r="EH2737">
        <v>0</v>
      </c>
    </row>
    <row r="2738" spans="134:138">
      <c r="ED2738">
        <v>471083</v>
      </c>
      <c r="EE2738">
        <v>25092</v>
      </c>
      <c r="EF2738" s="3" cm="1">
        <f t="array" ref="EF27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"#")*(_xlpm.x&lt;&gt;EE2738), _xlpm.x * 10 + _xlpm.d), 0), _xlfn.XLOOKUP(TRUE, ISNUMBER(_xlpm.b), _xlpm.b)))))</f>
        <v>530543</v>
      </c>
      <c r="EH2738">
        <v>530543</v>
      </c>
    </row>
    <row r="2739" spans="134:138">
      <c r="ED2739">
        <v>481083</v>
      </c>
      <c r="EE2739">
        <v>23092</v>
      </c>
      <c r="EF2739" s="3" cm="1">
        <f t="array" ref="EF27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"#")*(_xlpm.x&lt;&gt;EE2739), _xlpm.x * 10 + _xlpm.d), 0), _xlfn.XLOOKUP(TRUE, ISNUMBER(_xlpm.b), _xlpm.b)))))</f>
        <v>930543</v>
      </c>
      <c r="EH2739">
        <v>930543</v>
      </c>
    </row>
    <row r="2740" spans="134:138">
      <c r="ED2740">
        <v>491083</v>
      </c>
      <c r="EE2740">
        <v>22092</v>
      </c>
      <c r="EF2740" s="3" cm="1">
        <f t="array" ref="EF27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"#")*(_xlpm.x&lt;&gt;EE2740), _xlpm.x * 10 + _xlpm.d), 0), _xlfn.XLOOKUP(TRUE, ISNUMBER(_xlpm.b), _xlpm.b)))))</f>
        <v>0</v>
      </c>
      <c r="EH2740">
        <v>0</v>
      </c>
    </row>
    <row r="2741" spans="134:138">
      <c r="ED2741">
        <v>501083</v>
      </c>
      <c r="EE2741">
        <v>21092</v>
      </c>
      <c r="EF2741" s="3" cm="1">
        <f t="array" ref="EF27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"#")*(_xlpm.x&lt;&gt;EE2741), _xlpm.x * 10 + _xlpm.d), 0), _xlfn.XLOOKUP(TRUE, ISNUMBER(_xlpm.b), _xlpm.b)))))</f>
        <v>0</v>
      </c>
      <c r="EH2741">
        <v>0</v>
      </c>
    </row>
    <row r="2742" spans="134:138">
      <c r="ED2742">
        <v>511083</v>
      </c>
      <c r="EE2742">
        <v>20092</v>
      </c>
      <c r="EF2742" s="3" cm="1">
        <f t="array" ref="EF27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"#")*(_xlpm.x&lt;&gt;EE2742), _xlpm.x * 10 + _xlpm.d), 0), _xlfn.XLOOKUP(TRUE, ISNUMBER(_xlpm.b), _xlpm.b)))))</f>
        <v>0</v>
      </c>
      <c r="EH2742">
        <v>0</v>
      </c>
    </row>
    <row r="2743" spans="134:138">
      <c r="ED2743">
        <v>521083</v>
      </c>
      <c r="EE2743">
        <v>18092</v>
      </c>
      <c r="EF2743" s="3" cm="1">
        <f t="array" ref="EF27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"#")*(_xlpm.x&lt;&gt;EE2743), _xlpm.x * 10 + _xlpm.d), 0), _xlfn.XLOOKUP(TRUE, ISNUMBER(_xlpm.b), _xlpm.b)))))</f>
        <v>361034</v>
      </c>
      <c r="EH2743">
        <v>361034</v>
      </c>
    </row>
    <row r="2744" spans="134:138">
      <c r="ED2744">
        <v>531083</v>
      </c>
      <c r="EE2744">
        <v>16092</v>
      </c>
      <c r="EF2744" s="3" cm="1">
        <f t="array" ref="EF27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"#")*(_xlpm.x&lt;&gt;EE2744), _xlpm.x * 10 + _xlpm.d), 0), _xlfn.XLOOKUP(TRUE, ISNUMBER(_xlpm.b), _xlpm.b)))))</f>
        <v>190962</v>
      </c>
      <c r="EH2744">
        <v>190962</v>
      </c>
    </row>
    <row r="2745" spans="134:138">
      <c r="ED2745">
        <v>541083</v>
      </c>
      <c r="EE2745">
        <v>15092</v>
      </c>
      <c r="EF2745" s="3" cm="1">
        <f t="array" ref="EF27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"#")*(_xlpm.x&lt;&gt;EE2745), _xlpm.x * 10 + _xlpm.d), 0), _xlfn.XLOOKUP(TRUE, ISNUMBER(_xlpm.b), _xlpm.b)))))</f>
        <v>190882</v>
      </c>
      <c r="EH2745">
        <v>190882</v>
      </c>
    </row>
    <row r="2746" spans="134:138">
      <c r="ED2746">
        <v>551083</v>
      </c>
      <c r="EE2746">
        <v>14092</v>
      </c>
      <c r="EF2746" s="3" cm="1">
        <f t="array" ref="EF27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"#")*(_xlpm.x&lt;&gt;EE2746), _xlpm.x * 10 + _xlpm.d), 0), _xlfn.XLOOKUP(TRUE, ISNUMBER(_xlpm.b), _xlpm.b)))))</f>
        <v>210302</v>
      </c>
      <c r="EH2746">
        <v>210302</v>
      </c>
    </row>
    <row r="2747" spans="134:138">
      <c r="ED2747">
        <v>561083</v>
      </c>
      <c r="EE2747">
        <v>13092</v>
      </c>
      <c r="EF2747" s="3" cm="1">
        <f t="array" ref="EF27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"#")*(_xlpm.x&lt;&gt;EE2747), _xlpm.x * 10 + _xlpm.d), 0), _xlfn.XLOOKUP(TRUE, ISNUMBER(_xlpm.b), _xlpm.b)))))</f>
        <v>460452</v>
      </c>
      <c r="EH2747">
        <v>460452</v>
      </c>
    </row>
    <row r="2748" spans="134:138">
      <c r="ED2748">
        <v>571083</v>
      </c>
      <c r="EE2748">
        <v>12092</v>
      </c>
      <c r="EF2748" s="3" cm="1">
        <f t="array" ref="EF27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"#")*(_xlpm.x&lt;&gt;EE2748), _xlpm.x * 10 + _xlpm.d), 0), _xlfn.XLOOKUP(TRUE, ISNUMBER(_xlpm.b), _xlpm.b)))))</f>
        <v>0</v>
      </c>
      <c r="EH2748">
        <v>0</v>
      </c>
    </row>
    <row r="2749" spans="134:138">
      <c r="ED2749">
        <v>581083</v>
      </c>
      <c r="EE2749">
        <v>11092</v>
      </c>
      <c r="EF2749" s="3" cm="1">
        <f t="array" ref="EF27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"#")*(_xlpm.x&lt;&gt;EE2749), _xlpm.x * 10 + _xlpm.d), 0), _xlfn.XLOOKUP(TRUE, ISNUMBER(_xlpm.b), _xlpm.b)))))</f>
        <v>0</v>
      </c>
      <c r="EH2749">
        <v>0</v>
      </c>
    </row>
    <row r="2750" spans="134:138">
      <c r="ED2750">
        <v>591083</v>
      </c>
      <c r="EE2750">
        <v>10092</v>
      </c>
      <c r="EF2750" s="3" cm="1">
        <f t="array" ref="EF27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"#")*(_xlpm.x&lt;&gt;EE2750), _xlpm.x * 10 + _xlpm.d), 0), _xlfn.XLOOKUP(TRUE, ISNUMBER(_xlpm.b), _xlpm.b)))))</f>
        <v>0</v>
      </c>
      <c r="EH2750">
        <v>0</v>
      </c>
    </row>
    <row r="2751" spans="134:138">
      <c r="ED2751">
        <v>601083</v>
      </c>
      <c r="EE2751">
        <v>10093</v>
      </c>
      <c r="EF2751" s="3" cm="1">
        <f t="array" ref="EF27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"#")*(_xlpm.x&lt;&gt;EE2751), _xlpm.x * 10 + _xlpm.d), 0), _xlfn.XLOOKUP(TRUE, ISNUMBER(_xlpm.b), _xlpm.b)))))</f>
        <v>640851</v>
      </c>
      <c r="EH2751">
        <v>640851</v>
      </c>
    </row>
    <row r="2752" spans="134:138">
      <c r="ED2752">
        <v>611083</v>
      </c>
      <c r="EE2752">
        <v>10094</v>
      </c>
      <c r="EF2752" s="3" cm="1">
        <f t="array" ref="EF27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"#")*(_xlpm.x&lt;&gt;EE2752), _xlpm.x * 10 + _xlpm.d), 0), _xlfn.XLOOKUP(TRUE, ISNUMBER(_xlpm.b), _xlpm.b)))))</f>
        <v>0</v>
      </c>
      <c r="EH2752">
        <v>0</v>
      </c>
    </row>
    <row r="2753" spans="134:138">
      <c r="ED2753">
        <v>621083</v>
      </c>
      <c r="EE2753">
        <v>10095</v>
      </c>
      <c r="EF2753" s="3" cm="1">
        <f t="array" ref="EF27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"#")*(_xlpm.x&lt;&gt;EE2753), _xlpm.x * 10 + _xlpm.d), 0), _xlfn.XLOOKUP(TRUE, ISNUMBER(_xlpm.b), _xlpm.b)))))</f>
        <v>0</v>
      </c>
      <c r="EH2753">
        <v>0</v>
      </c>
    </row>
    <row r="2754" spans="134:138">
      <c r="ED2754">
        <v>631083</v>
      </c>
      <c r="EE2754">
        <v>10096</v>
      </c>
      <c r="EF2754" s="3" cm="1">
        <f t="array" ref="EF27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"#")*(_xlpm.x&lt;&gt;EE2754), _xlpm.x * 10 + _xlpm.d), 0), _xlfn.XLOOKUP(TRUE, ISNUMBER(_xlpm.b), _xlpm.b)))))</f>
        <v>290921</v>
      </c>
      <c r="EH2754">
        <v>290921</v>
      </c>
    </row>
    <row r="2755" spans="134:138">
      <c r="ED2755">
        <v>641083</v>
      </c>
      <c r="EE2755">
        <v>10097</v>
      </c>
      <c r="EF2755" s="3" cm="1">
        <f t="array" ref="EF27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"#")*(_xlpm.x&lt;&gt;EE2755), _xlpm.x * 10 + _xlpm.d), 0), _xlfn.XLOOKUP(TRUE, ISNUMBER(_xlpm.b), _xlpm.b)))))</f>
        <v>250921</v>
      </c>
      <c r="EH2755">
        <v>250921</v>
      </c>
    </row>
    <row r="2756" spans="134:138">
      <c r="ED2756">
        <v>651083</v>
      </c>
      <c r="EE2756">
        <v>10098</v>
      </c>
      <c r="EF2756" s="3" cm="1">
        <f t="array" ref="EF27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"#")*(_xlpm.x&lt;&gt;EE2756), _xlpm.x * 10 + _xlpm.d), 0), _xlfn.XLOOKUP(TRUE, ISNUMBER(_xlpm.b), _xlpm.b)))))</f>
        <v>0</v>
      </c>
      <c r="EH2756">
        <v>0</v>
      </c>
    </row>
    <row r="2757" spans="134:138">
      <c r="ED2757">
        <v>661083</v>
      </c>
      <c r="EE2757">
        <v>10099</v>
      </c>
      <c r="EF2757" s="3" cm="1">
        <f t="array" ref="EF27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"#")*(_xlpm.x&lt;&gt;EE2757), _xlpm.x * 10 + _xlpm.d), 0), _xlfn.XLOOKUP(TRUE, ISNUMBER(_xlpm.b), _xlpm.b)))))</f>
        <v>210102</v>
      </c>
      <c r="EH2757">
        <v>210102</v>
      </c>
    </row>
    <row r="2758" spans="134:138">
      <c r="ED2758">
        <v>671083</v>
      </c>
      <c r="EE2758">
        <v>10100</v>
      </c>
      <c r="EF2758" s="3" cm="1">
        <f t="array" ref="EF27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"#")*(_xlpm.x&lt;&gt;EE2758), _xlpm.x * 10 + _xlpm.d), 0), _xlfn.XLOOKUP(TRUE, ISNUMBER(_xlpm.b), _xlpm.b)))))</f>
        <v>0</v>
      </c>
      <c r="EH2758">
        <v>0</v>
      </c>
    </row>
    <row r="2759" spans="134:138">
      <c r="ED2759">
        <v>681083</v>
      </c>
      <c r="EE2759">
        <v>10101</v>
      </c>
      <c r="EF2759" s="3" cm="1">
        <f t="array" ref="EF27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"#")*(_xlpm.x&lt;&gt;EE2759), _xlpm.x * 10 + _xlpm.d), 0), _xlfn.XLOOKUP(TRUE, ISNUMBER(_xlpm.b), _xlpm.b)))))</f>
        <v>590801</v>
      </c>
      <c r="EH2759">
        <v>590801</v>
      </c>
    </row>
    <row r="2760" spans="134:138">
      <c r="ED2760">
        <v>691083</v>
      </c>
      <c r="EE2760">
        <v>10102</v>
      </c>
      <c r="EF2760" s="3" cm="1">
        <f t="array" ref="EF27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"#")*(_xlpm.x&lt;&gt;EE2760), _xlpm.x * 10 + _xlpm.d), 0), _xlfn.XLOOKUP(TRUE, ISNUMBER(_xlpm.b), _xlpm.b)))))</f>
        <v>460772</v>
      </c>
      <c r="EH2760">
        <v>460772</v>
      </c>
    </row>
    <row r="2761" spans="134:138">
      <c r="ED2761">
        <v>701083</v>
      </c>
      <c r="EE2761">
        <v>10103</v>
      </c>
      <c r="EF2761" s="3" cm="1">
        <f t="array" ref="EF27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"#")*(_xlpm.x&lt;&gt;EE2761), _xlpm.x * 10 + _xlpm.d), 0), _xlfn.XLOOKUP(TRUE, ISNUMBER(_xlpm.b), _xlpm.b)))))</f>
        <v>751083</v>
      </c>
      <c r="EH2761">
        <v>751083</v>
      </c>
    </row>
    <row r="2762" spans="134:138">
      <c r="ED2762">
        <v>711083</v>
      </c>
      <c r="EE2762">
        <v>10104</v>
      </c>
      <c r="EF2762" s="3" cm="1">
        <f t="array" ref="EF27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"#")*(_xlpm.x&lt;&gt;EE2762), _xlpm.x * 10 + _xlpm.d), 0), _xlfn.XLOOKUP(TRUE, ISNUMBER(_xlpm.b), _xlpm.b)))))</f>
        <v>0</v>
      </c>
      <c r="EH2762">
        <v>0</v>
      </c>
    </row>
    <row r="2763" spans="134:138">
      <c r="ED2763">
        <v>721083</v>
      </c>
      <c r="EE2763">
        <v>10105</v>
      </c>
      <c r="EF2763" s="3" cm="1">
        <f t="array" ref="EF27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"#")*(_xlpm.x&lt;&gt;EE2763), _xlpm.x * 10 + _xlpm.d), 0), _xlfn.XLOOKUP(TRUE, ISNUMBER(_xlpm.b), _xlpm.b)))))</f>
        <v>0</v>
      </c>
      <c r="EH2763">
        <v>0</v>
      </c>
    </row>
    <row r="2764" spans="134:138">
      <c r="ED2764">
        <v>731083</v>
      </c>
      <c r="EE2764">
        <v>10106</v>
      </c>
      <c r="EF2764" s="3" cm="1">
        <f t="array" ref="EF27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"#")*(_xlpm.x&lt;&gt;EE2764), _xlpm.x * 10 + _xlpm.d), 0), _xlfn.XLOOKUP(TRUE, ISNUMBER(_xlpm.b), _xlpm.b)))))</f>
        <v>0</v>
      </c>
      <c r="EH2764">
        <v>0</v>
      </c>
    </row>
    <row r="2765" spans="134:138">
      <c r="ED2765">
        <v>741083</v>
      </c>
      <c r="EE2765">
        <v>10107</v>
      </c>
      <c r="EF2765" s="3" cm="1">
        <f t="array" ref="EF27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"#")*(_xlpm.x&lt;&gt;EE2765), _xlpm.x * 10 + _xlpm.d), 0), _xlfn.XLOOKUP(TRUE, ISNUMBER(_xlpm.b), _xlpm.b)))))</f>
        <v>0</v>
      </c>
      <c r="EH2765">
        <v>0</v>
      </c>
    </row>
    <row r="2766" spans="134:138">
      <c r="ED2766">
        <v>751083</v>
      </c>
      <c r="EE2766">
        <v>10108</v>
      </c>
      <c r="EF2766" s="3" cm="1">
        <f t="array" ref="EF27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"#")*(_xlpm.x&lt;&gt;EE2766), _xlpm.x * 10 + _xlpm.d), 0), _xlfn.XLOOKUP(TRUE, ISNUMBER(_xlpm.b), _xlpm.b)))))</f>
        <v>650321</v>
      </c>
      <c r="EH2766">
        <v>650321</v>
      </c>
    </row>
    <row r="2767" spans="134:138">
      <c r="ED2767">
        <v>751074</v>
      </c>
      <c r="EE2767">
        <v>10109</v>
      </c>
      <c r="EF2767" s="3" cm="1">
        <f t="array" ref="EF27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"#")*(_xlpm.x&lt;&gt;EE2767), _xlpm.x * 10 + _xlpm.d), 0), _xlfn.XLOOKUP(TRUE, ISNUMBER(_xlpm.b), _xlpm.b)))))</f>
        <v>0</v>
      </c>
      <c r="EH2767">
        <v>0</v>
      </c>
    </row>
    <row r="2768" spans="134:138">
      <c r="ED2768">
        <v>751064</v>
      </c>
      <c r="EE2768">
        <v>11109</v>
      </c>
      <c r="EF2768" s="3" cm="1">
        <f t="array" ref="EF27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"#")*(_xlpm.x&lt;&gt;EE2768), _xlpm.x * 10 + _xlpm.d), 0), _xlfn.XLOOKUP(TRUE, ISNUMBER(_xlpm.b), _xlpm.b)))))</f>
        <v>0</v>
      </c>
      <c r="EH2768">
        <v>0</v>
      </c>
    </row>
    <row r="2769" spans="134:138">
      <c r="ED2769">
        <v>751054</v>
      </c>
      <c r="EE2769">
        <v>12109</v>
      </c>
      <c r="EF2769" s="3" cm="1">
        <f t="array" ref="EF27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"#")*(_xlpm.x&lt;&gt;EE2769), _xlpm.x * 10 + _xlpm.d), 0), _xlfn.XLOOKUP(TRUE, ISNUMBER(_xlpm.b), _xlpm.b)))))</f>
        <v>0</v>
      </c>
      <c r="EH2769">
        <v>0</v>
      </c>
    </row>
    <row r="2770" spans="134:138">
      <c r="ED2770">
        <v>751044</v>
      </c>
      <c r="EE2770">
        <v>13109</v>
      </c>
      <c r="EF2770" s="3" cm="1">
        <f t="array" ref="EF27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"#")*(_xlpm.x&lt;&gt;EE2770), _xlpm.x * 10 + _xlpm.d), 0), _xlfn.XLOOKUP(TRUE, ISNUMBER(_xlpm.b), _xlpm.b)))))</f>
        <v>0</v>
      </c>
      <c r="EH2770">
        <v>0</v>
      </c>
    </row>
    <row r="2771" spans="134:138">
      <c r="ED2771">
        <v>751034</v>
      </c>
      <c r="EE2771">
        <v>14109</v>
      </c>
      <c r="EF2771" s="3" cm="1">
        <f t="array" ref="EF27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"#")*(_xlpm.x&lt;&gt;EE2771), _xlpm.x * 10 + _xlpm.d), 0), _xlfn.XLOOKUP(TRUE, ISNUMBER(_xlpm.b), _xlpm.b)))))</f>
        <v>0</v>
      </c>
      <c r="EH2771">
        <v>0</v>
      </c>
    </row>
    <row r="2772" spans="134:138">
      <c r="ED2772">
        <v>751024</v>
      </c>
      <c r="EE2772">
        <v>15109</v>
      </c>
      <c r="EF2772" s="3" cm="1">
        <f t="array" ref="EF27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"#")*(_xlpm.x&lt;&gt;EE2772), _xlpm.x * 10 + _xlpm.d), 0), _xlfn.XLOOKUP(TRUE, ISNUMBER(_xlpm.b), _xlpm.b)))))</f>
        <v>0</v>
      </c>
      <c r="EH2772">
        <v>0</v>
      </c>
    </row>
    <row r="2773" spans="134:138">
      <c r="ED2773">
        <v>751014</v>
      </c>
      <c r="EE2773">
        <v>16109</v>
      </c>
      <c r="EF2773" s="3" cm="1">
        <f t="array" ref="EF27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"#")*(_xlpm.x&lt;&gt;EE2773), _xlpm.x * 10 + _xlpm.d), 0), _xlfn.XLOOKUP(TRUE, ISNUMBER(_xlpm.b), _xlpm.b)))))</f>
        <v>650321</v>
      </c>
      <c r="EH2773">
        <v>650321</v>
      </c>
    </row>
    <row r="2774" spans="134:138">
      <c r="ED2774">
        <v>751004</v>
      </c>
      <c r="EE2774">
        <v>17109</v>
      </c>
      <c r="EF2774" s="3" cm="1">
        <f t="array" ref="EF27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"#")*(_xlpm.x&lt;&gt;EE2774), _xlpm.x * 10 + _xlpm.d), 0), _xlfn.XLOOKUP(TRUE, ISNUMBER(_xlpm.b), _xlpm.b)))))</f>
        <v>0</v>
      </c>
      <c r="EH2774">
        <v>0</v>
      </c>
    </row>
    <row r="2775" spans="134:138">
      <c r="ED2775">
        <v>750994</v>
      </c>
      <c r="EE2775">
        <v>18109</v>
      </c>
      <c r="EF2775" s="3" cm="1">
        <f t="array" ref="EF27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"#")*(_xlpm.x&lt;&gt;EE2775), _xlpm.x * 10 + _xlpm.d), 0), _xlfn.XLOOKUP(TRUE, ISNUMBER(_xlpm.b), _xlpm.b)))))</f>
        <v>0</v>
      </c>
      <c r="EH2775">
        <v>0</v>
      </c>
    </row>
    <row r="2776" spans="134:138">
      <c r="ED2776">
        <v>750984</v>
      </c>
      <c r="EE2776">
        <v>20109</v>
      </c>
      <c r="EF2776" s="3" cm="1">
        <f t="array" ref="EF27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"#")*(_xlpm.x&lt;&gt;EE2776), _xlpm.x * 10 + _xlpm.d), 0), _xlfn.XLOOKUP(TRUE, ISNUMBER(_xlpm.b), _xlpm.b)))))</f>
        <v>120392</v>
      </c>
      <c r="EH2776">
        <v>120392</v>
      </c>
    </row>
    <row r="2777" spans="134:138">
      <c r="ED2777">
        <v>750974</v>
      </c>
      <c r="EE2777">
        <v>21109</v>
      </c>
      <c r="EF2777" s="3" cm="1">
        <f t="array" ref="EF27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"#")*(_xlpm.x&lt;&gt;EE2777), _xlpm.x * 10 + _xlpm.d), 0), _xlfn.XLOOKUP(TRUE, ISNUMBER(_xlpm.b), _xlpm.b)))))</f>
        <v>281133</v>
      </c>
      <c r="EH2777">
        <v>281133</v>
      </c>
    </row>
    <row r="2778" spans="134:138">
      <c r="ED2778">
        <v>750964</v>
      </c>
      <c r="EE2778">
        <v>22109</v>
      </c>
      <c r="EF2778" s="3" cm="1">
        <f t="array" ref="EF27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"#")*(_xlpm.x&lt;&gt;EE2778), _xlpm.x * 10 + _xlpm.d), 0), _xlfn.XLOOKUP(TRUE, ISNUMBER(_xlpm.b), _xlpm.b)))))</f>
        <v>0</v>
      </c>
      <c r="EH2778">
        <v>0</v>
      </c>
    </row>
    <row r="2779" spans="134:138">
      <c r="ED2779">
        <v>750954</v>
      </c>
      <c r="EE2779">
        <v>23109</v>
      </c>
      <c r="EF2779" s="3" cm="1">
        <f t="array" ref="EF27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"#")*(_xlpm.x&lt;&gt;EE2779), _xlpm.x * 10 + _xlpm.d), 0), _xlfn.XLOOKUP(TRUE, ISNUMBER(_xlpm.b), _xlpm.b)))))</f>
        <v>0</v>
      </c>
      <c r="EH2779">
        <v>0</v>
      </c>
    </row>
    <row r="2780" spans="134:138">
      <c r="ED2780">
        <v>750944</v>
      </c>
      <c r="EE2780">
        <v>25109</v>
      </c>
      <c r="EF2780" s="3" cm="1">
        <f t="array" ref="EF27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"#")*(_xlpm.x&lt;&gt;EE2780), _xlpm.x * 10 + _xlpm.d), 0), _xlfn.XLOOKUP(TRUE, ISNUMBER(_xlpm.b), _xlpm.b)))))</f>
        <v>0</v>
      </c>
      <c r="EH2780">
        <v>0</v>
      </c>
    </row>
    <row r="2781" spans="134:138">
      <c r="ED2781">
        <v>750934</v>
      </c>
      <c r="EE2781">
        <v>26109</v>
      </c>
      <c r="EF2781" s="3" cm="1">
        <f t="array" ref="EF27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"#")*(_xlpm.x&lt;&gt;EE2781), _xlpm.x * 10 + _xlpm.d), 0), _xlfn.XLOOKUP(TRUE, ISNUMBER(_xlpm.b), _xlpm.b)))))</f>
        <v>190841</v>
      </c>
      <c r="EH2781">
        <v>190841</v>
      </c>
    </row>
    <row r="2782" spans="134:138">
      <c r="ED2782">
        <v>750924</v>
      </c>
      <c r="EE2782">
        <v>27109</v>
      </c>
      <c r="EF2782" s="3" cm="1">
        <f t="array" ref="EF27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"#")*(_xlpm.x&lt;&gt;EE2782), _xlpm.x * 10 + _xlpm.d), 0), _xlfn.XLOOKUP(TRUE, ISNUMBER(_xlpm.b), _xlpm.b)))))</f>
        <v>0</v>
      </c>
      <c r="EH2782">
        <v>0</v>
      </c>
    </row>
    <row r="2783" spans="134:138">
      <c r="ED2783">
        <v>750914</v>
      </c>
      <c r="EE2783">
        <v>27108</v>
      </c>
      <c r="EF2783" s="3" cm="1">
        <f t="array" ref="EF27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"#")*(_xlpm.x&lt;&gt;EE2783), _xlpm.x * 10 + _xlpm.d), 0), _xlfn.XLOOKUP(TRUE, ISNUMBER(_xlpm.b), _xlpm.b)))))</f>
        <v>0</v>
      </c>
      <c r="EH2783">
        <v>0</v>
      </c>
    </row>
    <row r="2784" spans="134:138">
      <c r="ED2784">
        <v>750904</v>
      </c>
      <c r="EE2784">
        <v>27107</v>
      </c>
      <c r="EF2784" s="3" cm="1">
        <f t="array" ref="EF27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"#")*(_xlpm.x&lt;&gt;EE2784), _xlpm.x * 10 + _xlpm.d), 0), _xlfn.XLOOKUP(TRUE, ISNUMBER(_xlpm.b), _xlpm.b)))))</f>
        <v>0</v>
      </c>
      <c r="EH2784">
        <v>0</v>
      </c>
    </row>
    <row r="2785" spans="134:138">
      <c r="ED2785">
        <v>750894</v>
      </c>
      <c r="EE2785">
        <v>27106</v>
      </c>
      <c r="EF2785" s="3" cm="1">
        <f t="array" ref="EF27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"#")*(_xlpm.x&lt;&gt;EE2785), _xlpm.x * 10 + _xlpm.d), 0), _xlfn.XLOOKUP(TRUE, ISNUMBER(_xlpm.b), _xlpm.b)))))</f>
        <v>0</v>
      </c>
      <c r="EH2785">
        <v>0</v>
      </c>
    </row>
    <row r="2786" spans="134:138">
      <c r="ED2786">
        <v>750884</v>
      </c>
      <c r="EE2786">
        <v>27105</v>
      </c>
      <c r="EF2786" s="3" cm="1">
        <f t="array" ref="EF27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"#")*(_xlpm.x&lt;&gt;EE2786), _xlpm.x * 10 + _xlpm.d), 0), _xlfn.XLOOKUP(TRUE, ISNUMBER(_xlpm.b), _xlpm.b)))))</f>
        <v>0</v>
      </c>
      <c r="EH2786">
        <v>0</v>
      </c>
    </row>
    <row r="2787" spans="134:138">
      <c r="ED2787">
        <v>750874</v>
      </c>
      <c r="EE2787">
        <v>27104</v>
      </c>
      <c r="EF2787" s="3" cm="1">
        <f t="array" ref="EF27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"#")*(_xlpm.x&lt;&gt;EE2787), _xlpm.x * 10 + _xlpm.d), 0), _xlfn.XLOOKUP(TRUE, ISNUMBER(_xlpm.b), _xlpm.b)))))</f>
        <v>0</v>
      </c>
      <c r="EH2787">
        <v>0</v>
      </c>
    </row>
    <row r="2788" spans="134:138">
      <c r="ED2788">
        <v>750864</v>
      </c>
      <c r="EE2788">
        <v>27103</v>
      </c>
      <c r="EF2788" s="3" cm="1">
        <f t="array" ref="EF27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"#")*(_xlpm.x&lt;&gt;EE2788), _xlpm.x * 10 + _xlpm.d), 0), _xlfn.XLOOKUP(TRUE, ISNUMBER(_xlpm.b), _xlpm.b)))))</f>
        <v>0</v>
      </c>
      <c r="EH2788">
        <v>0</v>
      </c>
    </row>
    <row r="2789" spans="134:138">
      <c r="ED2789">
        <v>750854</v>
      </c>
      <c r="EE2789">
        <v>27102</v>
      </c>
      <c r="EF2789" s="3" cm="1">
        <f t="array" ref="EF27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"#")*(_xlpm.x&lt;&gt;EE2789), _xlpm.x * 10 + _xlpm.d), 0), _xlfn.XLOOKUP(TRUE, ISNUMBER(_xlpm.b), _xlpm.b)))))</f>
        <v>0</v>
      </c>
      <c r="EH2789">
        <v>0</v>
      </c>
    </row>
    <row r="2790" spans="134:138">
      <c r="ED2790">
        <v>750844</v>
      </c>
      <c r="EE2790">
        <v>27101</v>
      </c>
      <c r="EF2790" s="3" cm="1">
        <f t="array" ref="EF27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"#")*(_xlpm.x&lt;&gt;EE2790), _xlpm.x * 10 + _xlpm.d), 0), _xlfn.XLOOKUP(TRUE, ISNUMBER(_xlpm.b), _xlpm.b)))))</f>
        <v>0</v>
      </c>
      <c r="EH2790">
        <v>0</v>
      </c>
    </row>
    <row r="2791" spans="134:138">
      <c r="ED2791">
        <v>750834</v>
      </c>
      <c r="EE2791">
        <v>27099</v>
      </c>
      <c r="EF2791" s="3" cm="1">
        <f t="array" ref="EF27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"#")*(_xlpm.x&lt;&gt;EE2791), _xlpm.x * 10 + _xlpm.d), 0), _xlfn.XLOOKUP(TRUE, ISNUMBER(_xlpm.b), _xlpm.b)))))</f>
        <v>751023</v>
      </c>
      <c r="EH2791">
        <v>751023</v>
      </c>
    </row>
    <row r="2792" spans="134:138">
      <c r="ED2792">
        <v>750824</v>
      </c>
      <c r="EE2792">
        <v>27098</v>
      </c>
      <c r="EF2792" s="3" cm="1">
        <f t="array" ref="EF27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"#")*(_xlpm.x&lt;&gt;EE2792), _xlpm.x * 10 + _xlpm.d), 0), _xlfn.XLOOKUP(TRUE, ISNUMBER(_xlpm.b), _xlpm.b)))))</f>
        <v>650321</v>
      </c>
      <c r="EH2792">
        <v>650321</v>
      </c>
    </row>
    <row r="2793" spans="134:138">
      <c r="ED2793">
        <v>750814</v>
      </c>
      <c r="EE2793">
        <v>27097</v>
      </c>
      <c r="EF2793" s="3" cm="1">
        <f t="array" ref="EF27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"#")*(_xlpm.x&lt;&gt;EE2793), _xlpm.x * 10 + _xlpm.d), 0), _xlfn.XLOOKUP(TRUE, ISNUMBER(_xlpm.b), _xlpm.b)))))</f>
        <v>0</v>
      </c>
      <c r="EH2793">
        <v>0</v>
      </c>
    </row>
    <row r="2794" spans="134:138">
      <c r="ED2794">
        <v>750804</v>
      </c>
      <c r="EE2794">
        <v>27096</v>
      </c>
      <c r="EF2794" s="3" cm="1">
        <f t="array" ref="EF27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"#")*(_xlpm.x&lt;&gt;EE2794), _xlpm.x * 10 + _xlpm.d), 0), _xlfn.XLOOKUP(TRUE, ISNUMBER(_xlpm.b), _xlpm.b)))))</f>
        <v>0</v>
      </c>
      <c r="EH2794">
        <v>0</v>
      </c>
    </row>
    <row r="2795" spans="134:138">
      <c r="ED2795">
        <v>740801</v>
      </c>
      <c r="EE2795">
        <v>27095</v>
      </c>
      <c r="EF2795" s="3" cm="1">
        <f t="array" ref="EF27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"#")*(_xlpm.x&lt;&gt;EE2795), _xlpm.x * 10 + _xlpm.d), 0), _xlfn.XLOOKUP(TRUE, ISNUMBER(_xlpm.b), _xlpm.b)))))</f>
        <v>0</v>
      </c>
      <c r="EH2795">
        <v>0</v>
      </c>
    </row>
    <row r="2796" spans="134:138">
      <c r="ED2796">
        <v>730801</v>
      </c>
      <c r="EE2796">
        <v>27094</v>
      </c>
      <c r="EF2796" s="3" cm="1">
        <f t="array" ref="EF27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"#")*(_xlpm.x&lt;&gt;EE2796), _xlpm.x * 10 + _xlpm.d), 0), _xlfn.XLOOKUP(TRUE, ISNUMBER(_xlpm.b), _xlpm.b)))))</f>
        <v>0</v>
      </c>
      <c r="EH2796">
        <v>0</v>
      </c>
    </row>
    <row r="2797" spans="134:138">
      <c r="ED2797">
        <v>720801</v>
      </c>
      <c r="EE2797">
        <v>27093</v>
      </c>
      <c r="EF2797" s="3" cm="1">
        <f t="array" ref="EF27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"#")*(_xlpm.x&lt;&gt;EE2797), _xlpm.x * 10 + _xlpm.d), 0), _xlfn.XLOOKUP(TRUE, ISNUMBER(_xlpm.b), _xlpm.b)))))</f>
        <v>0</v>
      </c>
      <c r="EH2797">
        <v>0</v>
      </c>
    </row>
    <row r="2798" spans="134:138">
      <c r="ED2798">
        <v>710801</v>
      </c>
      <c r="EE2798">
        <v>27091</v>
      </c>
      <c r="EF2798" s="3" cm="1">
        <f t="array" ref="EF27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"#")*(_xlpm.x&lt;&gt;EE2798), _xlpm.x * 10 + _xlpm.d), 0), _xlfn.XLOOKUP(TRUE, ISNUMBER(_xlpm.b), _xlpm.b)))))</f>
        <v>161093</v>
      </c>
      <c r="EH2798">
        <v>161093</v>
      </c>
    </row>
    <row r="2799" spans="134:138">
      <c r="ED2799">
        <v>700801</v>
      </c>
      <c r="EE2799">
        <v>27090</v>
      </c>
      <c r="EF2799" s="3" cm="1">
        <f t="array" ref="EF27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"#")*(_xlpm.x&lt;&gt;EE2799), _xlpm.x * 10 + _xlpm.d), 0), _xlfn.XLOOKUP(TRUE, ISNUMBER(_xlpm.b), _xlpm.b)))))</f>
        <v>0</v>
      </c>
      <c r="EH2799">
        <v>0</v>
      </c>
    </row>
    <row r="2800" spans="134:138">
      <c r="ED2800">
        <v>690801</v>
      </c>
      <c r="EE2800">
        <v>27089</v>
      </c>
      <c r="EF2800" s="3" cm="1">
        <f t="array" ref="EF28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"#")*(_xlpm.x&lt;&gt;EE2800), _xlpm.x * 10 + _xlpm.d), 0), _xlfn.XLOOKUP(TRUE, ISNUMBER(_xlpm.b), _xlpm.b)))))</f>
        <v>0</v>
      </c>
      <c r="EH2800">
        <v>0</v>
      </c>
    </row>
    <row r="2801" spans="134:138">
      <c r="ED2801">
        <v>680801</v>
      </c>
      <c r="EE2801">
        <v>27088</v>
      </c>
      <c r="EF2801" s="3" cm="1">
        <f t="array" ref="EF28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"#")*(_xlpm.x&lt;&gt;EE2801), _xlpm.x * 10 + _xlpm.d), 0), _xlfn.XLOOKUP(TRUE, ISNUMBER(_xlpm.b), _xlpm.b)))))</f>
        <v>0</v>
      </c>
      <c r="EH2801">
        <v>0</v>
      </c>
    </row>
    <row r="2802" spans="134:138">
      <c r="ED2802">
        <v>670801</v>
      </c>
      <c r="EE2802">
        <v>27086</v>
      </c>
      <c r="EF2802" s="3" cm="1">
        <f t="array" ref="EF28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"#")*(_xlpm.x&lt;&gt;EE2802), _xlpm.x * 10 + _xlpm.d), 0), _xlfn.XLOOKUP(TRUE, ISNUMBER(_xlpm.b), _xlpm.b)))))</f>
        <v>540114</v>
      </c>
      <c r="EH2802">
        <v>540114</v>
      </c>
    </row>
    <row r="2803" spans="134:138">
      <c r="ED2803">
        <v>660801</v>
      </c>
      <c r="EE2803">
        <v>27085</v>
      </c>
      <c r="EF2803" s="3" cm="1">
        <f t="array" ref="EF28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"#")*(_xlpm.x&lt;&gt;EE2803), _xlpm.x * 10 + _xlpm.d), 0), _xlfn.XLOOKUP(TRUE, ISNUMBER(_xlpm.b), _xlpm.b)))))</f>
        <v>0</v>
      </c>
      <c r="EH2803">
        <v>0</v>
      </c>
    </row>
    <row r="2804" spans="134:138">
      <c r="ED2804">
        <v>650801</v>
      </c>
      <c r="EE2804">
        <v>27084</v>
      </c>
      <c r="EF2804" s="3" cm="1">
        <f t="array" ref="EF28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"#")*(_xlpm.x&lt;&gt;EE2804), _xlpm.x * 10 + _xlpm.d), 0), _xlfn.XLOOKUP(TRUE, ISNUMBER(_xlpm.b), _xlpm.b)))))</f>
        <v>0</v>
      </c>
      <c r="EH2804">
        <v>0</v>
      </c>
    </row>
    <row r="2805" spans="134:138">
      <c r="ED2805">
        <v>640801</v>
      </c>
      <c r="EE2805">
        <v>27083</v>
      </c>
      <c r="EF2805" s="3" cm="1">
        <f t="array" ref="EF28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"#")*(_xlpm.x&lt;&gt;EE2805), _xlpm.x * 10 + _xlpm.d), 0), _xlfn.XLOOKUP(TRUE, ISNUMBER(_xlpm.b), _xlpm.b)))))</f>
        <v>191122</v>
      </c>
      <c r="EH2805">
        <v>191122</v>
      </c>
    </row>
    <row r="2806" spans="134:138">
      <c r="ED2806">
        <v>630801</v>
      </c>
      <c r="EE2806">
        <v>27082</v>
      </c>
      <c r="EF2806" s="3" cm="1">
        <f t="array" ref="EF28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"#")*(_xlpm.x&lt;&gt;EE2806), _xlpm.x * 10 + _xlpm.d), 0), _xlfn.XLOOKUP(TRUE, ISNUMBER(_xlpm.b), _xlpm.b)))))</f>
        <v>560873</v>
      </c>
      <c r="EH2806">
        <v>560873</v>
      </c>
    </row>
    <row r="2807" spans="134:138">
      <c r="ED2807">
        <v>620801</v>
      </c>
      <c r="EE2807">
        <v>27079</v>
      </c>
      <c r="EF2807" s="3" cm="1">
        <f t="array" ref="EF28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"#")*(_xlpm.x&lt;&gt;EE2807), _xlpm.x * 10 + _xlpm.d), 0), _xlfn.XLOOKUP(TRUE, ISNUMBER(_xlpm.b), _xlpm.b)))))</f>
        <v>101072</v>
      </c>
      <c r="EH2807">
        <v>101072</v>
      </c>
    </row>
    <row r="2808" spans="134:138">
      <c r="ED2808">
        <v>610801</v>
      </c>
      <c r="EE2808">
        <v>27078</v>
      </c>
      <c r="EF2808" s="3" cm="1">
        <f t="array" ref="EF28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"#")*(_xlpm.x&lt;&gt;EE2808), _xlpm.x * 10 + _xlpm.d), 0), _xlfn.XLOOKUP(TRUE, ISNUMBER(_xlpm.b), _xlpm.b)))))</f>
        <v>0</v>
      </c>
      <c r="EH2808">
        <v>0</v>
      </c>
    </row>
    <row r="2809" spans="134:138">
      <c r="ED2809">
        <v>600801</v>
      </c>
      <c r="EE2809">
        <v>27077</v>
      </c>
      <c r="EF2809" s="3" cm="1">
        <f t="array" ref="EF28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"#")*(_xlpm.x&lt;&gt;EE2809), _xlpm.x * 10 + _xlpm.d), 0), _xlfn.XLOOKUP(TRUE, ISNUMBER(_xlpm.b), _xlpm.b)))))</f>
        <v>0</v>
      </c>
      <c r="EH2809">
        <v>0</v>
      </c>
    </row>
    <row r="2810" spans="134:138">
      <c r="ED2810">
        <v>590801</v>
      </c>
      <c r="EE2810">
        <v>27076</v>
      </c>
      <c r="EF2810" s="3" cm="1">
        <f t="array" ref="EF28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"#")*(_xlpm.x&lt;&gt;EE2810), _xlpm.x * 10 + _xlpm.d), 0), _xlfn.XLOOKUP(TRUE, ISNUMBER(_xlpm.b), _xlpm.b)))))</f>
        <v>241093</v>
      </c>
      <c r="EH2810">
        <v>241093</v>
      </c>
    </row>
    <row r="2811" spans="134:138">
      <c r="ED2811">
        <v>580801</v>
      </c>
      <c r="EE2811">
        <v>27075</v>
      </c>
      <c r="EF2811" s="3" cm="1">
        <f t="array" ref="EF28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"#")*(_xlpm.x&lt;&gt;EE2811), _xlpm.x * 10 + _xlpm.d), 0), _xlfn.XLOOKUP(TRUE, ISNUMBER(_xlpm.b), _xlpm.b)))))</f>
        <v>0</v>
      </c>
      <c r="EH2811">
        <v>0</v>
      </c>
    </row>
    <row r="2812" spans="134:138">
      <c r="ED2812">
        <v>570801</v>
      </c>
      <c r="EE2812">
        <v>27074</v>
      </c>
      <c r="EF2812" s="3" cm="1">
        <f t="array" ref="EF28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"#")*(_xlpm.x&lt;&gt;EE2812), _xlpm.x * 10 + _xlpm.d), 0), _xlfn.XLOOKUP(TRUE, ISNUMBER(_xlpm.b), _xlpm.b)))))</f>
        <v>0</v>
      </c>
      <c r="EH2812">
        <v>0</v>
      </c>
    </row>
    <row r="2813" spans="134:138">
      <c r="ED2813">
        <v>560801</v>
      </c>
      <c r="EE2813">
        <v>27073</v>
      </c>
      <c r="EF2813" s="3" cm="1">
        <f t="array" ref="EF28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"#")*(_xlpm.x&lt;&gt;EE2813), _xlpm.x * 10 + _xlpm.d), 0), _xlfn.XLOOKUP(TRUE, ISNUMBER(_xlpm.b), _xlpm.b)))))</f>
        <v>0</v>
      </c>
      <c r="EH2813">
        <v>0</v>
      </c>
    </row>
    <row r="2814" spans="134:138">
      <c r="ED2814">
        <v>550801</v>
      </c>
      <c r="EE2814">
        <v>27072</v>
      </c>
      <c r="EF2814" s="3" cm="1">
        <f t="array" ref="EF28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"#")*(_xlpm.x&lt;&gt;EE2814), _xlpm.x * 10 + _xlpm.d), 0), _xlfn.XLOOKUP(TRUE, ISNUMBER(_xlpm.b), _xlpm.b)))))</f>
        <v>0</v>
      </c>
      <c r="EH2814">
        <v>0</v>
      </c>
    </row>
    <row r="2815" spans="134:138">
      <c r="ED2815">
        <v>540801</v>
      </c>
      <c r="EE2815">
        <v>27071</v>
      </c>
      <c r="EF2815" s="3" cm="1">
        <f t="array" ref="EF28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"#")*(_xlpm.x&lt;&gt;EE2815), _xlpm.x * 10 + _xlpm.d), 0), _xlfn.XLOOKUP(TRUE, ISNUMBER(_xlpm.b), _xlpm.b)))))</f>
        <v>0</v>
      </c>
      <c r="EH2815">
        <v>0</v>
      </c>
    </row>
    <row r="2816" spans="134:138">
      <c r="ED2816">
        <v>530801</v>
      </c>
      <c r="EE2816">
        <v>27070</v>
      </c>
      <c r="EF2816" s="3" cm="1">
        <f t="array" ref="EF28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"#")*(_xlpm.x&lt;&gt;EE2816), _xlpm.x * 10 + _xlpm.d), 0), _xlfn.XLOOKUP(TRUE, ISNUMBER(_xlpm.b), _xlpm.b)))))</f>
        <v>0</v>
      </c>
      <c r="EH2816">
        <v>0</v>
      </c>
    </row>
    <row r="2817" spans="134:138">
      <c r="ED2817">
        <v>520801</v>
      </c>
      <c r="EE2817">
        <v>27069</v>
      </c>
      <c r="EF2817" s="3" cm="1">
        <f t="array" ref="EF28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"#")*(_xlpm.x&lt;&gt;EE2817), _xlpm.x * 10 + _xlpm.d), 0), _xlfn.XLOOKUP(TRUE, ISNUMBER(_xlpm.b), _xlpm.b)))))</f>
        <v>310921</v>
      </c>
      <c r="EH2817">
        <v>310921</v>
      </c>
    </row>
    <row r="2818" spans="134:138">
      <c r="ED2818">
        <v>510801</v>
      </c>
      <c r="EE2818">
        <v>27068</v>
      </c>
      <c r="EF2818" s="3" cm="1">
        <f t="array" ref="EF28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"#")*(_xlpm.x&lt;&gt;EE2818), _xlpm.x * 10 + _xlpm.d), 0), _xlfn.XLOOKUP(TRUE, ISNUMBER(_xlpm.b), _xlpm.b)))))</f>
        <v>0</v>
      </c>
      <c r="EH2818">
        <v>0</v>
      </c>
    </row>
    <row r="2819" spans="134:138">
      <c r="ED2819">
        <v>500801</v>
      </c>
      <c r="EE2819">
        <v>27067</v>
      </c>
      <c r="EF2819" s="3" cm="1">
        <f t="array" ref="EF28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"#")*(_xlpm.x&lt;&gt;EE2819), _xlpm.x * 10 + _xlpm.d), 0), _xlfn.XLOOKUP(TRUE, ISNUMBER(_xlpm.b), _xlpm.b)))))</f>
        <v>0</v>
      </c>
      <c r="EH2819">
        <v>0</v>
      </c>
    </row>
    <row r="2820" spans="134:138">
      <c r="ED2820">
        <v>490801</v>
      </c>
      <c r="EE2820">
        <v>27066</v>
      </c>
      <c r="EF2820" s="3" cm="1">
        <f t="array" ref="EF28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"#")*(_xlpm.x&lt;&gt;EE2820), _xlpm.x * 10 + _xlpm.d), 0), _xlfn.XLOOKUP(TRUE, ISNUMBER(_xlpm.b), _xlpm.b)))))</f>
        <v>0</v>
      </c>
      <c r="EH2820">
        <v>0</v>
      </c>
    </row>
    <row r="2821" spans="134:138">
      <c r="ED2821">
        <v>480801</v>
      </c>
      <c r="EE2821">
        <v>27065</v>
      </c>
      <c r="EF2821" s="3" cm="1">
        <f t="array" ref="EF28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"#")*(_xlpm.x&lt;&gt;EE2821), _xlpm.x * 10 + _xlpm.d), 0), _xlfn.XLOOKUP(TRUE, ISNUMBER(_xlpm.b), _xlpm.b)))))</f>
        <v>0</v>
      </c>
      <c r="EH2821">
        <v>0</v>
      </c>
    </row>
    <row r="2822" spans="134:138">
      <c r="ED2822">
        <v>470801</v>
      </c>
      <c r="EE2822">
        <v>27064</v>
      </c>
      <c r="EF2822" s="3" cm="1">
        <f t="array" ref="EF28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"#")*(_xlpm.x&lt;&gt;EE2822), _xlpm.x * 10 + _xlpm.d), 0), _xlfn.XLOOKUP(TRUE, ISNUMBER(_xlpm.b), _xlpm.b)))))</f>
        <v>0</v>
      </c>
      <c r="EH2822">
        <v>0</v>
      </c>
    </row>
    <row r="2823" spans="134:138">
      <c r="ED2823">
        <v>460801</v>
      </c>
      <c r="EE2823">
        <v>27063</v>
      </c>
      <c r="EF2823" s="3" cm="1">
        <f t="array" ref="EF28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"#")*(_xlpm.x&lt;&gt;EE2823), _xlpm.x * 10 + _xlpm.d), 0), _xlfn.XLOOKUP(TRUE, ISNUMBER(_xlpm.b), _xlpm.b)))))</f>
        <v>280732</v>
      </c>
      <c r="EH2823">
        <v>280732</v>
      </c>
    </row>
    <row r="2824" spans="134:138">
      <c r="ED2824">
        <v>450801</v>
      </c>
      <c r="EE2824">
        <v>27062</v>
      </c>
      <c r="EF2824" s="3" cm="1">
        <f t="array" ref="EF28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"#")*(_xlpm.x&lt;&gt;EE2824), _xlpm.x * 10 + _xlpm.d), 0), _xlfn.XLOOKUP(TRUE, ISNUMBER(_xlpm.b), _xlpm.b)))))</f>
        <v>0</v>
      </c>
      <c r="EH2824">
        <v>0</v>
      </c>
    </row>
    <row r="2825" spans="134:138">
      <c r="ED2825">
        <v>440801</v>
      </c>
      <c r="EE2825">
        <v>27061</v>
      </c>
      <c r="EF2825" s="3" cm="1">
        <f t="array" ref="EF28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"#")*(_xlpm.x&lt;&gt;EE2825), _xlpm.x * 10 + _xlpm.d), 0), _xlfn.XLOOKUP(TRUE, ISNUMBER(_xlpm.b), _xlpm.b)))))</f>
        <v>0</v>
      </c>
      <c r="EH2825">
        <v>0</v>
      </c>
    </row>
    <row r="2826" spans="134:138">
      <c r="ED2826">
        <v>430801</v>
      </c>
      <c r="EE2826">
        <v>27060</v>
      </c>
      <c r="EF2826" s="3" cm="1">
        <f t="array" ref="EF28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"#")*(_xlpm.x&lt;&gt;EE2826), _xlpm.x * 10 + _xlpm.d), 0), _xlfn.XLOOKUP(TRUE, ISNUMBER(_xlpm.b), _xlpm.b)))))</f>
        <v>0</v>
      </c>
      <c r="EH2826">
        <v>0</v>
      </c>
    </row>
    <row r="2827" spans="134:138">
      <c r="ED2827">
        <v>420801</v>
      </c>
      <c r="EE2827">
        <v>27059</v>
      </c>
      <c r="EF2827" s="3" cm="1">
        <f t="array" ref="EF28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"#")*(_xlpm.x&lt;&gt;EE2827), _xlpm.x * 10 + _xlpm.d), 0), _xlfn.XLOOKUP(TRUE, ISNUMBER(_xlpm.b), _xlpm.b)))))</f>
        <v>0</v>
      </c>
      <c r="EH2827">
        <v>0</v>
      </c>
    </row>
    <row r="2828" spans="134:138">
      <c r="ED2828">
        <v>410801</v>
      </c>
      <c r="EE2828">
        <v>27058</v>
      </c>
      <c r="EF2828" s="3" cm="1">
        <f t="array" ref="EF28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"#")*(_xlpm.x&lt;&gt;EE2828), _xlpm.x * 10 + _xlpm.d), 0), _xlfn.XLOOKUP(TRUE, ISNUMBER(_xlpm.b), _xlpm.b)))))</f>
        <v>730543</v>
      </c>
      <c r="EH2828">
        <v>730543</v>
      </c>
    </row>
    <row r="2829" spans="134:138">
      <c r="ED2829">
        <v>400801</v>
      </c>
      <c r="EE2829">
        <v>27057</v>
      </c>
      <c r="EF2829" s="3" cm="1">
        <f t="array" ref="EF28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"#")*(_xlpm.x&lt;&gt;EE2829), _xlpm.x * 10 + _xlpm.d), 0), _xlfn.XLOOKUP(TRUE, ISNUMBER(_xlpm.b), _xlpm.b)))))</f>
        <v>0</v>
      </c>
      <c r="EH2829">
        <v>0</v>
      </c>
    </row>
    <row r="2830" spans="134:138">
      <c r="ED2830">
        <v>390801</v>
      </c>
      <c r="EE2830">
        <v>27056</v>
      </c>
      <c r="EF2830" s="3" cm="1">
        <f t="array" ref="EF28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"#")*(_xlpm.x&lt;&gt;EE2830), _xlpm.x * 10 + _xlpm.d), 0), _xlfn.XLOOKUP(TRUE, ISNUMBER(_xlpm.b), _xlpm.b)))))</f>
        <v>0</v>
      </c>
      <c r="EH2830">
        <v>0</v>
      </c>
    </row>
    <row r="2831" spans="134:138">
      <c r="ED2831">
        <v>380801</v>
      </c>
      <c r="EE2831">
        <v>27055</v>
      </c>
      <c r="EF2831" s="3" cm="1">
        <f t="array" ref="EF28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"#")*(_xlpm.x&lt;&gt;EE2831), _xlpm.x * 10 + _xlpm.d), 0), _xlfn.XLOOKUP(TRUE, ISNUMBER(_xlpm.b), _xlpm.b)))))</f>
        <v>220331</v>
      </c>
      <c r="EH2831">
        <v>220331</v>
      </c>
    </row>
    <row r="2832" spans="134:138">
      <c r="ED2832">
        <v>370801</v>
      </c>
      <c r="EE2832">
        <v>27053</v>
      </c>
      <c r="EF2832" s="3" cm="1">
        <f t="array" ref="EF28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"#")*(_xlpm.x&lt;&gt;EE2832), _xlpm.x * 10 + _xlpm.d), 0), _xlfn.XLOOKUP(TRUE, ISNUMBER(_xlpm.b), _xlpm.b)))))</f>
        <v>0</v>
      </c>
      <c r="EH2832">
        <v>0</v>
      </c>
    </row>
    <row r="2833" spans="134:138">
      <c r="ED2833">
        <v>360801</v>
      </c>
      <c r="EE2833">
        <v>27051</v>
      </c>
      <c r="EF2833" s="3" cm="1">
        <f t="array" ref="EF28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"#")*(_xlpm.x&lt;&gt;EE2833), _xlpm.x * 10 + _xlpm.d), 0), _xlfn.XLOOKUP(TRUE, ISNUMBER(_xlpm.b), _xlpm.b)))))</f>
        <v>0</v>
      </c>
      <c r="EH2833">
        <v>0</v>
      </c>
    </row>
    <row r="2834" spans="134:138">
      <c r="ED2834">
        <v>350801</v>
      </c>
      <c r="EE2834">
        <v>27050</v>
      </c>
      <c r="EF2834" s="3" cm="1">
        <f t="array" ref="EF28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"#")*(_xlpm.x&lt;&gt;EE2834), _xlpm.x * 10 + _xlpm.d), 0), _xlfn.XLOOKUP(TRUE, ISNUMBER(_xlpm.b), _xlpm.b)))))</f>
        <v>711023</v>
      </c>
      <c r="EH2834">
        <v>711023</v>
      </c>
    </row>
    <row r="2835" spans="134:138">
      <c r="ED2835">
        <v>340801</v>
      </c>
      <c r="EE2835">
        <v>27049</v>
      </c>
      <c r="EF2835" s="3" cm="1">
        <f t="array" ref="EF28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"#")*(_xlpm.x&lt;&gt;EE2835), _xlpm.x * 10 + _xlpm.d), 0), _xlfn.XLOOKUP(TRUE, ISNUMBER(_xlpm.b), _xlpm.b)))))</f>
        <v>0</v>
      </c>
      <c r="EH2835">
        <v>0</v>
      </c>
    </row>
    <row r="2836" spans="134:138">
      <c r="ED2836">
        <v>330801</v>
      </c>
      <c r="EE2836">
        <v>27048</v>
      </c>
      <c r="EF2836" s="3" cm="1">
        <f t="array" ref="EF28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"#")*(_xlpm.x&lt;&gt;EE2836), _xlpm.x * 10 + _xlpm.d), 0), _xlfn.XLOOKUP(TRUE, ISNUMBER(_xlpm.b), _xlpm.b)))))</f>
        <v>0</v>
      </c>
      <c r="EH2836">
        <v>0</v>
      </c>
    </row>
    <row r="2837" spans="134:138">
      <c r="ED2837">
        <v>320801</v>
      </c>
      <c r="EE2837">
        <v>27047</v>
      </c>
      <c r="EF2837" s="3" cm="1">
        <f t="array" ref="EF28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"#")*(_xlpm.x&lt;&gt;EE2837), _xlpm.x * 10 + _xlpm.d), 0), _xlfn.XLOOKUP(TRUE, ISNUMBER(_xlpm.b), _xlpm.b)))))</f>
        <v>0</v>
      </c>
      <c r="EH2837">
        <v>0</v>
      </c>
    </row>
    <row r="2838" spans="134:138">
      <c r="ED2838">
        <v>310801</v>
      </c>
      <c r="EE2838">
        <v>27046</v>
      </c>
      <c r="EF2838" s="3" cm="1">
        <f t="array" ref="EF28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"#")*(_xlpm.x&lt;&gt;EE2838), _xlpm.x * 10 + _xlpm.d), 0), _xlfn.XLOOKUP(TRUE, ISNUMBER(_xlpm.b), _xlpm.b)))))</f>
        <v>0</v>
      </c>
      <c r="EH2838">
        <v>0</v>
      </c>
    </row>
    <row r="2839" spans="134:138">
      <c r="ED2839">
        <v>300801</v>
      </c>
      <c r="EE2839">
        <v>27045</v>
      </c>
      <c r="EF2839" s="3" cm="1">
        <f t="array" ref="EF28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"#")*(_xlpm.x&lt;&gt;EE2839), _xlpm.x * 10 + _xlpm.d), 0), _xlfn.XLOOKUP(TRUE, ISNUMBER(_xlpm.b), _xlpm.b)))))</f>
        <v>1030281</v>
      </c>
      <c r="EH2839">
        <v>1030281</v>
      </c>
    </row>
    <row r="2840" spans="134:138">
      <c r="ED2840">
        <v>290801</v>
      </c>
      <c r="EE2840">
        <v>27044</v>
      </c>
      <c r="EF2840" s="3" cm="1">
        <f t="array" ref="EF28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"#")*(_xlpm.x&lt;&gt;EE2840), _xlpm.x * 10 + _xlpm.d), 0), _xlfn.XLOOKUP(TRUE, ISNUMBER(_xlpm.b), _xlpm.b)))))</f>
        <v>0</v>
      </c>
      <c r="EH2840">
        <v>0</v>
      </c>
    </row>
    <row r="2841" spans="134:138">
      <c r="ED2841">
        <v>280801</v>
      </c>
      <c r="EE2841">
        <v>27043</v>
      </c>
      <c r="EF2841" s="3" cm="1">
        <f t="array" ref="EF28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"#")*(_xlpm.x&lt;&gt;EE2841), _xlpm.x * 10 + _xlpm.d), 0), _xlfn.XLOOKUP(TRUE, ISNUMBER(_xlpm.b), _xlpm.b)))))</f>
        <v>0</v>
      </c>
      <c r="EH2841">
        <v>0</v>
      </c>
    </row>
    <row r="2842" spans="134:138">
      <c r="ED2842">
        <v>270801</v>
      </c>
      <c r="EE2842">
        <v>27042</v>
      </c>
      <c r="EF2842" s="3" cm="1">
        <f t="array" ref="EF28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"#")*(_xlpm.x&lt;&gt;EE2842), _xlpm.x * 10 + _xlpm.d), 0), _xlfn.XLOOKUP(TRUE, ISNUMBER(_xlpm.b), _xlpm.b)))))</f>
        <v>0</v>
      </c>
      <c r="EH2842">
        <v>0</v>
      </c>
    </row>
    <row r="2843" spans="134:138">
      <c r="ED2843">
        <v>260801</v>
      </c>
      <c r="EE2843">
        <v>27041</v>
      </c>
      <c r="EF2843" s="3" cm="1">
        <f t="array" ref="EF28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"#")*(_xlpm.x&lt;&gt;EE2843), _xlpm.x * 10 + _xlpm.d), 0), _xlfn.XLOOKUP(TRUE, ISNUMBER(_xlpm.b), _xlpm.b)))))</f>
        <v>0</v>
      </c>
      <c r="EH2843">
        <v>0</v>
      </c>
    </row>
    <row r="2844" spans="134:138">
      <c r="ED2844">
        <v>250801</v>
      </c>
      <c r="EE2844">
        <v>27040</v>
      </c>
      <c r="EF2844" s="3" cm="1">
        <f t="array" ref="EF28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"#")*(_xlpm.x&lt;&gt;EE2844), _xlpm.x * 10 + _xlpm.d), 0), _xlfn.XLOOKUP(TRUE, ISNUMBER(_xlpm.b), _xlpm.b)))))</f>
        <v>0</v>
      </c>
      <c r="EH2844">
        <v>0</v>
      </c>
    </row>
    <row r="2845" spans="134:138">
      <c r="ED2845">
        <v>240801</v>
      </c>
      <c r="EE2845">
        <v>27039</v>
      </c>
      <c r="EF2845" s="3" cm="1">
        <f t="array" ref="EF28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"#")*(_xlpm.x&lt;&gt;EE2845), _xlpm.x * 10 + _xlpm.d), 0), _xlfn.XLOOKUP(TRUE, ISNUMBER(_xlpm.b), _xlpm.b)))))</f>
        <v>390801</v>
      </c>
      <c r="EH2845">
        <v>390801</v>
      </c>
    </row>
    <row r="2846" spans="134:138">
      <c r="ED2846">
        <v>230801</v>
      </c>
      <c r="EE2846">
        <v>27038</v>
      </c>
      <c r="EF2846" s="3" cm="1">
        <f t="array" ref="EF28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"#")*(_xlpm.x&lt;&gt;EE2846), _xlpm.x * 10 + _xlpm.d), 0), _xlfn.XLOOKUP(TRUE, ISNUMBER(_xlpm.b), _xlpm.b)))))</f>
        <v>1030281</v>
      </c>
      <c r="EH2846">
        <v>1030281</v>
      </c>
    </row>
    <row r="2847" spans="134:138">
      <c r="ED2847">
        <v>220801</v>
      </c>
      <c r="EE2847">
        <v>27037</v>
      </c>
      <c r="EF2847" s="3" cm="1">
        <f t="array" ref="EF28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"#")*(_xlpm.x&lt;&gt;EE2847), _xlpm.x * 10 + _xlpm.d), 0), _xlfn.XLOOKUP(TRUE, ISNUMBER(_xlpm.b), _xlpm.b)))))</f>
        <v>0</v>
      </c>
      <c r="EH2847">
        <v>0</v>
      </c>
    </row>
    <row r="2848" spans="134:138">
      <c r="ED2848">
        <v>210801</v>
      </c>
      <c r="EE2848">
        <v>27036</v>
      </c>
      <c r="EF2848" s="3" cm="1">
        <f t="array" ref="EF28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"#")*(_xlpm.x&lt;&gt;EE2848), _xlpm.x * 10 + _xlpm.d), 0), _xlfn.XLOOKUP(TRUE, ISNUMBER(_xlpm.b), _xlpm.b)))))</f>
        <v>361074</v>
      </c>
      <c r="EH2848">
        <v>361074</v>
      </c>
    </row>
    <row r="2849" spans="134:138">
      <c r="ED2849">
        <v>200801</v>
      </c>
      <c r="EE2849">
        <v>27035</v>
      </c>
      <c r="EF2849" s="3" cm="1">
        <f t="array" ref="EF28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"#")*(_xlpm.x&lt;&gt;EE2849), _xlpm.x * 10 + _xlpm.d), 0), _xlfn.XLOOKUP(TRUE, ISNUMBER(_xlpm.b), _xlpm.b)))))</f>
        <v>341133</v>
      </c>
      <c r="EH2849">
        <v>341133</v>
      </c>
    </row>
    <row r="2850" spans="134:138">
      <c r="ED2850">
        <v>190801</v>
      </c>
      <c r="EE2850">
        <v>27034</v>
      </c>
      <c r="EF2850" s="3" cm="1">
        <f t="array" ref="EF28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"#")*(_xlpm.x&lt;&gt;EE2850), _xlpm.x * 10 + _xlpm.d), 0), _xlfn.XLOOKUP(TRUE, ISNUMBER(_xlpm.b), _xlpm.b)))))</f>
        <v>140433</v>
      </c>
      <c r="EH2850">
        <v>140433</v>
      </c>
    </row>
    <row r="2851" spans="134:138">
      <c r="ED2851">
        <v>190812</v>
      </c>
      <c r="EE2851">
        <v>27033</v>
      </c>
      <c r="EF2851" s="3" cm="1">
        <f t="array" ref="EF28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"#")*(_xlpm.x&lt;&gt;EE2851), _xlpm.x * 10 + _xlpm.d), 0), _xlfn.XLOOKUP(TRUE, ISNUMBER(_xlpm.b), _xlpm.b)))))</f>
        <v>0</v>
      </c>
      <c r="EH2851">
        <v>0</v>
      </c>
    </row>
    <row r="2852" spans="134:138">
      <c r="ED2852">
        <v>190822</v>
      </c>
      <c r="EE2852">
        <v>27032</v>
      </c>
      <c r="EF2852" s="3" cm="1">
        <f t="array" ref="EF28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"#")*(_xlpm.x&lt;&gt;EE2852), _xlpm.x * 10 + _xlpm.d), 0), _xlfn.XLOOKUP(TRUE, ISNUMBER(_xlpm.b), _xlpm.b)))))</f>
        <v>120352</v>
      </c>
      <c r="EH2852">
        <v>120352</v>
      </c>
    </row>
    <row r="2853" spans="134:138">
      <c r="ED2853">
        <v>190832</v>
      </c>
      <c r="EE2853">
        <v>27031</v>
      </c>
      <c r="EF2853" s="3" cm="1">
        <f t="array" ref="EF28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"#")*(_xlpm.x&lt;&gt;EE2853), _xlpm.x * 10 + _xlpm.d), 0), _xlfn.XLOOKUP(TRUE, ISNUMBER(_xlpm.b), _xlpm.b)))))</f>
        <v>980452</v>
      </c>
      <c r="EH2853">
        <v>980452</v>
      </c>
    </row>
    <row r="2854" spans="134:138">
      <c r="ED2854">
        <v>190842</v>
      </c>
      <c r="EE2854">
        <v>27030</v>
      </c>
      <c r="EF2854" s="3" cm="1">
        <f t="array" ref="EF28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"#")*(_xlpm.x&lt;&gt;EE2854), _xlpm.x * 10 + _xlpm.d), 0), _xlfn.XLOOKUP(TRUE, ISNUMBER(_xlpm.b), _xlpm.b)))))</f>
        <v>0</v>
      </c>
      <c r="EH2854">
        <v>0</v>
      </c>
    </row>
    <row r="2855" spans="134:138">
      <c r="ED2855">
        <v>190852</v>
      </c>
      <c r="EE2855">
        <v>27029</v>
      </c>
      <c r="EF2855" s="3" cm="1">
        <f t="array" ref="EF28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"#")*(_xlpm.x&lt;&gt;EE2855), _xlpm.x * 10 + _xlpm.d), 0), _xlfn.XLOOKUP(TRUE, ISNUMBER(_xlpm.b), _xlpm.b)))))</f>
        <v>0</v>
      </c>
      <c r="EH2855">
        <v>0</v>
      </c>
    </row>
    <row r="2856" spans="134:138">
      <c r="ED2856">
        <v>190862</v>
      </c>
      <c r="EE2856">
        <v>27028</v>
      </c>
      <c r="EF2856" s="3" cm="1">
        <f t="array" ref="EF28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"#")*(_xlpm.x&lt;&gt;EE2856), _xlpm.x * 10 + _xlpm.d), 0), _xlfn.XLOOKUP(TRUE, ISNUMBER(_xlpm.b), _xlpm.b)))))</f>
        <v>0</v>
      </c>
      <c r="EH2856">
        <v>0</v>
      </c>
    </row>
    <row r="2857" spans="134:138">
      <c r="ED2857">
        <v>190872</v>
      </c>
      <c r="EE2857">
        <v>27027</v>
      </c>
      <c r="EF2857" s="3" cm="1">
        <f t="array" ref="EF28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"#")*(_xlpm.x&lt;&gt;EE2857), _xlpm.x * 10 + _xlpm.d), 0), _xlfn.XLOOKUP(TRUE, ISNUMBER(_xlpm.b), _xlpm.b)))))</f>
        <v>750924</v>
      </c>
      <c r="EH2857">
        <v>750924</v>
      </c>
    </row>
    <row r="2858" spans="134:138">
      <c r="ED2858">
        <v>190882</v>
      </c>
      <c r="EE2858">
        <v>27026</v>
      </c>
      <c r="EF2858" s="3" cm="1">
        <f t="array" ref="EF28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"#")*(_xlpm.x&lt;&gt;EE2858), _xlpm.x * 10 + _xlpm.d), 0), _xlfn.XLOOKUP(TRUE, ISNUMBER(_xlpm.b), _xlpm.b)))))</f>
        <v>0</v>
      </c>
      <c r="EH2858">
        <v>0</v>
      </c>
    </row>
    <row r="2859" spans="134:138">
      <c r="ED2859">
        <v>190892</v>
      </c>
      <c r="EE2859">
        <v>27025</v>
      </c>
      <c r="EF2859" s="3" cm="1">
        <f t="array" ref="EF28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"#")*(_xlpm.x&lt;&gt;EE2859), _xlpm.x * 10 + _xlpm.d), 0), _xlfn.XLOOKUP(TRUE, ISNUMBER(_xlpm.b), _xlpm.b)))))</f>
        <v>0</v>
      </c>
      <c r="EH2859">
        <v>0</v>
      </c>
    </row>
    <row r="2860" spans="134:138">
      <c r="ED2860">
        <v>190902</v>
      </c>
      <c r="EE2860">
        <v>27024</v>
      </c>
      <c r="EF2860" s="3" cm="1">
        <f t="array" ref="EF28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"#")*(_xlpm.x&lt;&gt;EE2860), _xlpm.x * 10 + _xlpm.d), 0), _xlfn.XLOOKUP(TRUE, ISNUMBER(_xlpm.b), _xlpm.b)))))</f>
        <v>390801</v>
      </c>
      <c r="EH2860">
        <v>390801</v>
      </c>
    </row>
    <row r="2861" spans="134:138">
      <c r="ED2861">
        <v>190912</v>
      </c>
      <c r="EE2861">
        <v>27022</v>
      </c>
      <c r="EF2861" s="3" cm="1">
        <f t="array" ref="EF28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"#")*(_xlpm.x&lt;&gt;EE2861), _xlpm.x * 10 + _xlpm.d), 0), _xlfn.XLOOKUP(TRUE, ISNUMBER(_xlpm.b), _xlpm.b)))))</f>
        <v>270801</v>
      </c>
      <c r="EH2861">
        <v>270801</v>
      </c>
    </row>
    <row r="2862" spans="134:138">
      <c r="ED2862">
        <v>190922</v>
      </c>
      <c r="EE2862">
        <v>27021</v>
      </c>
      <c r="EF2862" s="3" cm="1">
        <f t="array" ref="EF28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"#")*(_xlpm.x&lt;&gt;EE2862), _xlpm.x * 10 + _xlpm.d), 0), _xlfn.XLOOKUP(TRUE, ISNUMBER(_xlpm.b), _xlpm.b)))))</f>
        <v>970543</v>
      </c>
      <c r="EH2862">
        <v>970543</v>
      </c>
    </row>
    <row r="2863" spans="134:138">
      <c r="ED2863">
        <v>190932</v>
      </c>
      <c r="EE2863">
        <v>27020</v>
      </c>
      <c r="EF2863" s="3" cm="1">
        <f t="array" ref="EF28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"#")*(_xlpm.x&lt;&gt;EE2863), _xlpm.x * 10 + _xlpm.d), 0), _xlfn.XLOOKUP(TRUE, ISNUMBER(_xlpm.b), _xlpm.b)))))</f>
        <v>0</v>
      </c>
      <c r="EH2863">
        <v>0</v>
      </c>
    </row>
    <row r="2864" spans="134:138">
      <c r="ED2864">
        <v>190942</v>
      </c>
      <c r="EE2864">
        <v>27019</v>
      </c>
      <c r="EF2864" s="3" cm="1">
        <f t="array" ref="EF28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"#")*(_xlpm.x&lt;&gt;EE2864), _xlpm.x * 10 + _xlpm.d), 0), _xlfn.XLOOKUP(TRUE, ISNUMBER(_xlpm.b), _xlpm.b)))))</f>
        <v>0</v>
      </c>
      <c r="EH2864">
        <v>0</v>
      </c>
    </row>
    <row r="2865" spans="134:138">
      <c r="ED2865">
        <v>190952</v>
      </c>
      <c r="EE2865">
        <v>27018</v>
      </c>
      <c r="EF2865" s="3" cm="1">
        <f t="array" ref="EF28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"#")*(_xlpm.x&lt;&gt;EE2865), _xlpm.x * 10 + _xlpm.d), 0), _xlfn.XLOOKUP(TRUE, ISNUMBER(_xlpm.b), _xlpm.b)))))</f>
        <v>340374</v>
      </c>
      <c r="EH2865">
        <v>340374</v>
      </c>
    </row>
    <row r="2866" spans="134:138">
      <c r="ED2866">
        <v>190962</v>
      </c>
      <c r="EE2866">
        <v>27017</v>
      </c>
      <c r="EF2866" s="3" cm="1">
        <f t="array" ref="EF28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"#")*(_xlpm.x&lt;&gt;EE2866), _xlpm.x * 10 + _xlpm.d), 0), _xlfn.XLOOKUP(TRUE, ISNUMBER(_xlpm.b), _xlpm.b)))))</f>
        <v>591083</v>
      </c>
      <c r="EH2866">
        <v>591083</v>
      </c>
    </row>
    <row r="2867" spans="134:138">
      <c r="ED2867">
        <v>190972</v>
      </c>
      <c r="EE2867">
        <v>27016</v>
      </c>
      <c r="EF2867" s="3" cm="1">
        <f t="array" ref="EF28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"#")*(_xlpm.x&lt;&gt;EE2867), _xlpm.x * 10 + _xlpm.d), 0), _xlfn.XLOOKUP(TRUE, ISNUMBER(_xlpm.b), _xlpm.b)))))</f>
        <v>0</v>
      </c>
      <c r="EH2867">
        <v>0</v>
      </c>
    </row>
    <row r="2868" spans="134:138">
      <c r="ED2868">
        <v>190982</v>
      </c>
      <c r="EE2868">
        <v>27015</v>
      </c>
      <c r="EF2868" s="3" cm="1">
        <f t="array" ref="EF28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"#")*(_xlpm.x&lt;&gt;EE2868), _xlpm.x * 10 + _xlpm.d), 0), _xlfn.XLOOKUP(TRUE, ISNUMBER(_xlpm.b), _xlpm.b)))))</f>
        <v>0</v>
      </c>
      <c r="EH2868">
        <v>0</v>
      </c>
    </row>
    <row r="2869" spans="134:138">
      <c r="ED2869">
        <v>190992</v>
      </c>
      <c r="EE2869">
        <v>27014</v>
      </c>
      <c r="EF2869" s="3" cm="1">
        <f t="array" ref="EF28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"#")*(_xlpm.x&lt;&gt;EE2869), _xlpm.x * 10 + _xlpm.d), 0), _xlfn.XLOOKUP(TRUE, ISNUMBER(_xlpm.b), _xlpm.b)))))</f>
        <v>750844</v>
      </c>
      <c r="EH2869">
        <v>750844</v>
      </c>
    </row>
    <row r="2870" spans="134:138">
      <c r="ED2870">
        <v>191002</v>
      </c>
      <c r="EE2870">
        <v>27013</v>
      </c>
      <c r="EF2870" s="3" cm="1">
        <f t="array" ref="EF28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"#")*(_xlpm.x&lt;&gt;EE2870), _xlpm.x * 10 + _xlpm.d), 0), _xlfn.XLOOKUP(TRUE, ISNUMBER(_xlpm.b), _xlpm.b)))))</f>
        <v>0</v>
      </c>
      <c r="EH2870">
        <v>0</v>
      </c>
    </row>
    <row r="2871" spans="134:138">
      <c r="ED2871">
        <v>191012</v>
      </c>
      <c r="EE2871">
        <v>27012</v>
      </c>
      <c r="EF2871" s="3" cm="1">
        <f t="array" ref="EF28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"#")*(_xlpm.x&lt;&gt;EE2871), _xlpm.x * 10 + _xlpm.d), 0), _xlfn.XLOOKUP(TRUE, ISNUMBER(_xlpm.b), _xlpm.b)))))</f>
        <v>0</v>
      </c>
      <c r="EH2871">
        <v>0</v>
      </c>
    </row>
    <row r="2872" spans="134:138">
      <c r="ED2872">
        <v>191022</v>
      </c>
      <c r="EE2872">
        <v>27011</v>
      </c>
      <c r="EF2872" s="3" cm="1">
        <f t="array" ref="EF28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"#")*(_xlpm.x&lt;&gt;EE2872), _xlpm.x * 10 + _xlpm.d), 0), _xlfn.XLOOKUP(TRUE, ISNUMBER(_xlpm.b), _xlpm.b)))))</f>
        <v>90303</v>
      </c>
      <c r="EH2872">
        <v>90303</v>
      </c>
    </row>
    <row r="2873" spans="134:138">
      <c r="ED2873">
        <v>191032</v>
      </c>
      <c r="EE2873">
        <v>27010</v>
      </c>
      <c r="EF2873" s="3" cm="1">
        <f t="array" ref="EF28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"#")*(_xlpm.x&lt;&gt;EE2873), _xlpm.x * 10 + _xlpm.d), 0), _xlfn.XLOOKUP(TRUE, ISNUMBER(_xlpm.b), _xlpm.b)))))</f>
        <v>0</v>
      </c>
      <c r="EH2873">
        <v>0</v>
      </c>
    </row>
    <row r="2874" spans="134:138">
      <c r="ED2874">
        <v>191042</v>
      </c>
      <c r="EE2874">
        <v>26010</v>
      </c>
      <c r="EF2874" s="3" cm="1">
        <f t="array" ref="EF28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"#")*(_xlpm.x&lt;&gt;EE2874), _xlpm.x * 10 + _xlpm.d), 0), _xlfn.XLOOKUP(TRUE, ISNUMBER(_xlpm.b), _xlpm.b)))))</f>
        <v>0</v>
      </c>
      <c r="EH2874">
        <v>0</v>
      </c>
    </row>
    <row r="2875" spans="134:138">
      <c r="ED2875">
        <v>191052</v>
      </c>
      <c r="EE2875">
        <v>25010</v>
      </c>
      <c r="EF2875" s="3" cm="1">
        <f t="array" ref="EF28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"#")*(_xlpm.x&lt;&gt;EE2875), _xlpm.x * 10 + _xlpm.d), 0), _xlfn.XLOOKUP(TRUE, ISNUMBER(_xlpm.b), _xlpm.b)))))</f>
        <v>0</v>
      </c>
      <c r="EH2875">
        <v>0</v>
      </c>
    </row>
    <row r="2876" spans="134:138">
      <c r="ED2876">
        <v>191062</v>
      </c>
      <c r="EE2876">
        <v>24010</v>
      </c>
      <c r="EF2876" s="3" cm="1">
        <f t="array" ref="EF28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"#")*(_xlpm.x&lt;&gt;EE2876), _xlpm.x * 10 + _xlpm.d), 0), _xlfn.XLOOKUP(TRUE, ISNUMBER(_xlpm.b), _xlpm.b)))))</f>
        <v>0</v>
      </c>
      <c r="EH2876">
        <v>0</v>
      </c>
    </row>
    <row r="2877" spans="134:138">
      <c r="ED2877">
        <v>191072</v>
      </c>
      <c r="EE2877">
        <v>23010</v>
      </c>
      <c r="EF2877" s="3" cm="1">
        <f t="array" ref="EF28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"#")*(_xlpm.x&lt;&gt;EE2877), _xlpm.x * 10 + _xlpm.d), 0), _xlfn.XLOOKUP(TRUE, ISNUMBER(_xlpm.b), _xlpm.b)))))</f>
        <v>250101</v>
      </c>
      <c r="EH2877">
        <v>250101</v>
      </c>
    </row>
    <row r="2878" spans="134:138">
      <c r="ED2878">
        <v>191082</v>
      </c>
      <c r="EE2878">
        <v>22010</v>
      </c>
      <c r="EF2878" s="3" cm="1">
        <f t="array" ref="EF28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"#")*(_xlpm.x&lt;&gt;EE2878), _xlpm.x * 10 + _xlpm.d), 0), _xlfn.XLOOKUP(TRUE, ISNUMBER(_xlpm.b), _xlpm.b)))))</f>
        <v>0</v>
      </c>
      <c r="EH2878">
        <v>0</v>
      </c>
    </row>
    <row r="2879" spans="134:138">
      <c r="ED2879">
        <v>191092</v>
      </c>
      <c r="EE2879">
        <v>20010</v>
      </c>
      <c r="EF2879" s="3" cm="1">
        <f t="array" ref="EF28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"#")*(_xlpm.x&lt;&gt;EE2879), _xlpm.x * 10 + _xlpm.d), 0), _xlfn.XLOOKUP(TRUE, ISNUMBER(_xlpm.b), _xlpm.b)))))</f>
        <v>270284</v>
      </c>
      <c r="EH2879">
        <v>270284</v>
      </c>
    </row>
    <row r="2880" spans="134:138">
      <c r="ED2880">
        <v>191102</v>
      </c>
      <c r="EE2880">
        <v>19010</v>
      </c>
      <c r="EF2880" s="3" cm="1">
        <f t="array" ref="EF28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"#")*(_xlpm.x&lt;&gt;EE2880), _xlpm.x * 10 + _xlpm.d), 0), _xlfn.XLOOKUP(TRUE, ISNUMBER(_xlpm.b), _xlpm.b)))))</f>
        <v>0</v>
      </c>
      <c r="EH2880">
        <v>0</v>
      </c>
    </row>
    <row r="2881" spans="134:138">
      <c r="ED2881">
        <v>191112</v>
      </c>
      <c r="EE2881">
        <v>18010</v>
      </c>
      <c r="EF2881" s="3" cm="1">
        <f t="array" ref="EF28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"#")*(_xlpm.x&lt;&gt;EE2881), _xlpm.x * 10 + _xlpm.d), 0), _xlfn.XLOOKUP(TRUE, ISNUMBER(_xlpm.b), _xlpm.b)))))</f>
        <v>0</v>
      </c>
      <c r="EH2881">
        <v>0</v>
      </c>
    </row>
    <row r="2882" spans="134:138">
      <c r="ED2882">
        <v>191122</v>
      </c>
      <c r="EE2882">
        <v>17010</v>
      </c>
      <c r="EF2882" s="3" cm="1">
        <f t="array" ref="EF28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"#")*(_xlpm.x&lt;&gt;EE2882), _xlpm.x * 10 + _xlpm.d), 0), _xlfn.XLOOKUP(TRUE, ISNUMBER(_xlpm.b), _xlpm.b)))))</f>
        <v>751044</v>
      </c>
      <c r="EH2882">
        <v>751044</v>
      </c>
    </row>
    <row r="2883" spans="134:138">
      <c r="ED2883">
        <v>191132</v>
      </c>
      <c r="EE2883">
        <v>16010</v>
      </c>
      <c r="EF2883" s="3" cm="1">
        <f t="array" ref="EF28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"#")*(_xlpm.x&lt;&gt;EE2883), _xlpm.x * 10 + _xlpm.d), 0), _xlfn.XLOOKUP(TRUE, ISNUMBER(_xlpm.b), _xlpm.b)))))</f>
        <v>0</v>
      </c>
      <c r="EH2883">
        <v>0</v>
      </c>
    </row>
    <row r="2884" spans="134:138">
      <c r="ED2884">
        <v>201133</v>
      </c>
      <c r="EE2884">
        <v>15010</v>
      </c>
      <c r="EF2884" s="3" cm="1">
        <f t="array" ref="EF28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"#")*(_xlpm.x&lt;&gt;EE2884), _xlpm.x * 10 + _xlpm.d), 0), _xlfn.XLOOKUP(TRUE, ISNUMBER(_xlpm.b), _xlpm.b)))))</f>
        <v>190101</v>
      </c>
      <c r="EH2884">
        <v>190101</v>
      </c>
    </row>
    <row r="2885" spans="134:138">
      <c r="ED2885">
        <v>211133</v>
      </c>
      <c r="EE2885">
        <v>14010</v>
      </c>
      <c r="EF2885" s="3" cm="1">
        <f t="array" ref="EF28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"#")*(_xlpm.x&lt;&gt;EE2885), _xlpm.x * 10 + _xlpm.d), 0), _xlfn.XLOOKUP(TRUE, ISNUMBER(_xlpm.b), _xlpm.b)))))</f>
        <v>0</v>
      </c>
      <c r="EH2885">
        <v>0</v>
      </c>
    </row>
    <row r="2886" spans="134:138">
      <c r="ED2886">
        <v>221133</v>
      </c>
      <c r="EE2886">
        <v>13010</v>
      </c>
      <c r="EF2886" s="3" cm="1">
        <f t="array" ref="EF28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"#")*(_xlpm.x&lt;&gt;EE2886), _xlpm.x * 10 + _xlpm.d), 0), _xlfn.XLOOKUP(TRUE, ISNUMBER(_xlpm.b), _xlpm.b)))))</f>
        <v>0</v>
      </c>
      <c r="EH2886">
        <v>0</v>
      </c>
    </row>
    <row r="2887" spans="134:138">
      <c r="ED2887">
        <v>231133</v>
      </c>
      <c r="EE2887">
        <v>12010</v>
      </c>
      <c r="EF2887" s="3" cm="1">
        <f t="array" ref="EF28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"#")*(_xlpm.x&lt;&gt;EE2887), _xlpm.x * 10 + _xlpm.d), 0), _xlfn.XLOOKUP(TRUE, ISNUMBER(_xlpm.b), _xlpm.b)))))</f>
        <v>0</v>
      </c>
      <c r="EH2887">
        <v>0</v>
      </c>
    </row>
    <row r="2888" spans="134:138">
      <c r="ED2888">
        <v>241133</v>
      </c>
      <c r="EE2888">
        <v>11010</v>
      </c>
      <c r="EF2888" s="3" cm="1">
        <f t="array" ref="EF28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"#")*(_xlpm.x&lt;&gt;EE2888), _xlpm.x * 10 + _xlpm.d), 0), _xlfn.XLOOKUP(TRUE, ISNUMBER(_xlpm.b), _xlpm.b)))))</f>
        <v>0</v>
      </c>
      <c r="EH2888">
        <v>0</v>
      </c>
    </row>
    <row r="2889" spans="134:138">
      <c r="ED2889">
        <v>251133</v>
      </c>
      <c r="EE2889">
        <v>10010</v>
      </c>
      <c r="EF2889" s="3" cm="1">
        <f t="array" ref="EF28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"#")*(_xlpm.x&lt;&gt;EE2889), _xlpm.x * 10 + _xlpm.d), 0), _xlfn.XLOOKUP(TRUE, ISNUMBER(_xlpm.b), _xlpm.b)))))</f>
        <v>130183</v>
      </c>
      <c r="EH2889">
        <v>130183</v>
      </c>
    </row>
    <row r="2890" spans="134:138">
      <c r="ED2890">
        <v>261133</v>
      </c>
      <c r="EE2890">
        <v>9010</v>
      </c>
      <c r="EF2890" s="3" cm="1">
        <f t="array" ref="EF28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"#")*(_xlpm.x&lt;&gt;EE2890), _xlpm.x * 10 + _xlpm.d), 0), _xlfn.XLOOKUP(TRUE, ISNUMBER(_xlpm.b), _xlpm.b)))))</f>
        <v>471083</v>
      </c>
      <c r="EH2890">
        <v>471083</v>
      </c>
    </row>
    <row r="2891" spans="134:138">
      <c r="ED2891">
        <v>271133</v>
      </c>
      <c r="EE2891">
        <v>8010</v>
      </c>
      <c r="EF2891" s="3" cm="1">
        <f t="array" ref="EF28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"#")*(_xlpm.x&lt;&gt;EE2891), _xlpm.x * 10 + _xlpm.d), 0), _xlfn.XLOOKUP(TRUE, ISNUMBER(_xlpm.b), _xlpm.b)))))</f>
        <v>0</v>
      </c>
      <c r="EH2891">
        <v>0</v>
      </c>
    </row>
    <row r="2892" spans="134:138">
      <c r="ED2892">
        <v>281133</v>
      </c>
      <c r="EE2892">
        <v>8011</v>
      </c>
      <c r="EF2892" s="3" cm="1">
        <f t="array" ref="EF28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"#")*(_xlpm.x&lt;&gt;EE2892), _xlpm.x * 10 + _xlpm.d), 0), _xlfn.XLOOKUP(TRUE, ISNUMBER(_xlpm.b), _xlpm.b)))))</f>
        <v>190101</v>
      </c>
      <c r="EH2892">
        <v>190101</v>
      </c>
    </row>
    <row r="2893" spans="134:138">
      <c r="ED2893">
        <v>291133</v>
      </c>
      <c r="EE2893">
        <v>8012</v>
      </c>
      <c r="EF2893" s="3" cm="1">
        <f t="array" ref="EF28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"#")*(_xlpm.x&lt;&gt;EE2893), _xlpm.x * 10 + _xlpm.d), 0), _xlfn.XLOOKUP(TRUE, ISNUMBER(_xlpm.b), _xlpm.b)))))</f>
        <v>140113</v>
      </c>
      <c r="EH2893">
        <v>140113</v>
      </c>
    </row>
    <row r="2894" spans="134:138">
      <c r="ED2894">
        <v>301133</v>
      </c>
      <c r="EE2894">
        <v>8013</v>
      </c>
      <c r="EF2894" s="3" cm="1">
        <f t="array" ref="EF28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"#")*(_xlpm.x&lt;&gt;EE2894), _xlpm.x * 10 + _xlpm.d), 0), _xlfn.XLOOKUP(TRUE, ISNUMBER(_xlpm.b), _xlpm.b)))))</f>
        <v>0</v>
      </c>
      <c r="EH2894">
        <v>0</v>
      </c>
    </row>
    <row r="2895" spans="134:138">
      <c r="ED2895">
        <v>311133</v>
      </c>
      <c r="EE2895">
        <v>8014</v>
      </c>
      <c r="EF2895" s="3" cm="1">
        <f t="array" ref="EF28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"#")*(_xlpm.x&lt;&gt;EE2895), _xlpm.x * 10 + _xlpm.d), 0), _xlfn.XLOOKUP(TRUE, ISNUMBER(_xlpm.b), _xlpm.b)))))</f>
        <v>0</v>
      </c>
      <c r="EH2895">
        <v>0</v>
      </c>
    </row>
    <row r="2896" spans="134:138">
      <c r="ED2896">
        <v>321133</v>
      </c>
      <c r="EE2896">
        <v>8015</v>
      </c>
      <c r="EF2896" s="3" cm="1">
        <f t="array" ref="EF28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"#")*(_xlpm.x&lt;&gt;EE2896), _xlpm.x * 10 + _xlpm.d), 0), _xlfn.XLOOKUP(TRUE, ISNUMBER(_xlpm.b), _xlpm.b)))))</f>
        <v>0</v>
      </c>
      <c r="EH2896">
        <v>0</v>
      </c>
    </row>
    <row r="2897" spans="134:138">
      <c r="ED2897">
        <v>331133</v>
      </c>
      <c r="EE2897">
        <v>8016</v>
      </c>
      <c r="EF2897" s="3" cm="1">
        <f t="array" ref="EF28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"#")*(_xlpm.x&lt;&gt;EE2897), _xlpm.x * 10 + _xlpm.d), 0), _xlfn.XLOOKUP(TRUE, ISNUMBER(_xlpm.b), _xlpm.b)))))</f>
        <v>50121</v>
      </c>
      <c r="EH2897">
        <v>50121</v>
      </c>
    </row>
    <row r="2898" spans="134:138">
      <c r="ED2898">
        <v>341133</v>
      </c>
      <c r="EE2898">
        <v>8017</v>
      </c>
      <c r="EF2898" s="3" cm="1">
        <f t="array" ref="EF28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"#")*(_xlpm.x&lt;&gt;EE2898), _xlpm.x * 10 + _xlpm.d), 0), _xlfn.XLOOKUP(TRUE, ISNUMBER(_xlpm.b), _xlpm.b)))))</f>
        <v>190101</v>
      </c>
      <c r="EH2898">
        <v>190101</v>
      </c>
    </row>
    <row r="2899" spans="134:138">
      <c r="ED2899">
        <v>351133</v>
      </c>
      <c r="EE2899">
        <v>8018</v>
      </c>
      <c r="EF2899" s="3" cm="1">
        <f t="array" ref="EF28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"#")*(_xlpm.x&lt;&gt;EE2899), _xlpm.x * 10 + _xlpm.d), 0), _xlfn.XLOOKUP(TRUE, ISNUMBER(_xlpm.b), _xlpm.b)))))</f>
        <v>0</v>
      </c>
      <c r="EH2899">
        <v>0</v>
      </c>
    </row>
    <row r="2900" spans="134:138">
      <c r="ED2900">
        <v>361133</v>
      </c>
      <c r="EE2900">
        <v>8019</v>
      </c>
      <c r="EF2900" s="3" cm="1">
        <f t="array" ref="EF29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"#")*(_xlpm.x&lt;&gt;EE2900), _xlpm.x * 10 + _xlpm.d), 0), _xlfn.XLOOKUP(TRUE, ISNUMBER(_xlpm.b), _xlpm.b)))))</f>
        <v>130183</v>
      </c>
      <c r="EH2900">
        <v>130183</v>
      </c>
    </row>
    <row r="2901" spans="134:138">
      <c r="ED2901">
        <v>361124</v>
      </c>
      <c r="EE2901">
        <v>8020</v>
      </c>
      <c r="EF2901" s="3" cm="1">
        <f t="array" ref="EF29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"#")*(_xlpm.x&lt;&gt;EE2901), _xlpm.x * 10 + _xlpm.d), 0), _xlfn.XLOOKUP(TRUE, ISNUMBER(_xlpm.b), _xlpm.b)))))</f>
        <v>0</v>
      </c>
      <c r="EH2901">
        <v>0</v>
      </c>
    </row>
    <row r="2902" spans="134:138">
      <c r="ED2902">
        <v>361114</v>
      </c>
      <c r="EE2902">
        <v>8021</v>
      </c>
      <c r="EF2902" s="3" cm="1">
        <f t="array" ref="EF29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"#")*(_xlpm.x&lt;&gt;EE2902), _xlpm.x * 10 + _xlpm.d), 0), _xlfn.XLOOKUP(TRUE, ISNUMBER(_xlpm.b), _xlpm.b)))))</f>
        <v>270184</v>
      </c>
      <c r="EH2902">
        <v>270184</v>
      </c>
    </row>
    <row r="2903" spans="134:138">
      <c r="ED2903">
        <v>361104</v>
      </c>
      <c r="EE2903">
        <v>8022</v>
      </c>
      <c r="EF2903" s="3" cm="1">
        <f t="array" ref="EF29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"#")*(_xlpm.x&lt;&gt;EE2903), _xlpm.x * 10 + _xlpm.d), 0), _xlfn.XLOOKUP(TRUE, ISNUMBER(_xlpm.b), _xlpm.b)))))</f>
        <v>0</v>
      </c>
      <c r="EH2903">
        <v>0</v>
      </c>
    </row>
    <row r="2904" spans="134:138">
      <c r="ED2904">
        <v>361094</v>
      </c>
      <c r="EE2904">
        <v>8023</v>
      </c>
      <c r="EF2904" s="3" cm="1">
        <f t="array" ref="EF29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"#")*(_xlpm.x&lt;&gt;EE2904), _xlpm.x * 10 + _xlpm.d), 0), _xlfn.XLOOKUP(TRUE, ISNUMBER(_xlpm.b), _xlpm.b)))))</f>
        <v>0</v>
      </c>
      <c r="EH2904">
        <v>0</v>
      </c>
    </row>
    <row r="2905" spans="134:138">
      <c r="ED2905">
        <v>361084</v>
      </c>
      <c r="EE2905">
        <v>8024</v>
      </c>
      <c r="EF2905" s="3" cm="1">
        <f t="array" ref="EF29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"#")*(_xlpm.x&lt;&gt;EE2905), _xlpm.x * 10 + _xlpm.d), 0), _xlfn.XLOOKUP(TRUE, ISNUMBER(_xlpm.b), _xlpm.b)))))</f>
        <v>0</v>
      </c>
      <c r="EH2905">
        <v>0</v>
      </c>
    </row>
    <row r="2906" spans="134:138">
      <c r="ED2906">
        <v>361074</v>
      </c>
      <c r="EE2906">
        <v>8025</v>
      </c>
      <c r="EF2906" s="3" cm="1">
        <f t="array" ref="EF29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"#")*(_xlpm.x&lt;&gt;EE2906), _xlpm.x * 10 + _xlpm.d), 0), _xlfn.XLOOKUP(TRUE, ISNUMBER(_xlpm.b), _xlpm.b)))))</f>
        <v>0</v>
      </c>
      <c r="EH2906">
        <v>0</v>
      </c>
    </row>
    <row r="2907" spans="134:138">
      <c r="ED2907">
        <v>361064</v>
      </c>
      <c r="EE2907">
        <v>8026</v>
      </c>
      <c r="EF2907" s="3" cm="1">
        <f t="array" ref="EF29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"#")*(_xlpm.x&lt;&gt;EE2907), _xlpm.x * 10 + _xlpm.d), 0), _xlfn.XLOOKUP(TRUE, ISNUMBER(_xlpm.b), _xlpm.b)))))</f>
        <v>200331</v>
      </c>
      <c r="EH2907">
        <v>200331</v>
      </c>
    </row>
    <row r="2908" spans="134:138">
      <c r="ED2908">
        <v>361054</v>
      </c>
      <c r="EE2908">
        <v>8027</v>
      </c>
      <c r="EF2908" s="3" cm="1">
        <f t="array" ref="EF29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"#")*(_xlpm.x&lt;&gt;EE2908), _xlpm.x * 10 + _xlpm.d), 0), _xlfn.XLOOKUP(TRUE, ISNUMBER(_xlpm.b), _xlpm.b)))))</f>
        <v>0</v>
      </c>
      <c r="EH2908">
        <v>0</v>
      </c>
    </row>
    <row r="2909" spans="134:138">
      <c r="ED2909">
        <v>361044</v>
      </c>
      <c r="EE2909">
        <v>8028</v>
      </c>
      <c r="EF2909" s="3" cm="1">
        <f t="array" ref="EF29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"#")*(_xlpm.x&lt;&gt;EE2909), _xlpm.x * 10 + _xlpm.d), 0), _xlfn.XLOOKUP(TRUE, ISNUMBER(_xlpm.b), _xlpm.b)))))</f>
        <v>0</v>
      </c>
      <c r="EH2909">
        <v>0</v>
      </c>
    </row>
    <row r="2910" spans="134:138">
      <c r="ED2910">
        <v>361034</v>
      </c>
      <c r="EE2910">
        <v>8029</v>
      </c>
      <c r="EF2910" s="3" cm="1">
        <f t="array" ref="EF29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"#")*(_xlpm.x&lt;&gt;EE2910), _xlpm.x * 10 + _xlpm.d), 0), _xlfn.XLOOKUP(TRUE, ISNUMBER(_xlpm.b), _xlpm.b)))))</f>
        <v>0</v>
      </c>
      <c r="EH2910">
        <v>0</v>
      </c>
    </row>
    <row r="2911" spans="134:138">
      <c r="ED2911">
        <v>361024</v>
      </c>
      <c r="EE2911">
        <v>8030</v>
      </c>
      <c r="EF2911" s="3" cm="1">
        <f t="array" ref="EF29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"#")*(_xlpm.x&lt;&gt;EE2911), _xlpm.x * 10 + _xlpm.d), 0), _xlfn.XLOOKUP(TRUE, ISNUMBER(_xlpm.b), _xlpm.b)))))</f>
        <v>830704</v>
      </c>
      <c r="EH2911">
        <v>830704</v>
      </c>
    </row>
    <row r="2912" spans="134:138">
      <c r="ED2912">
        <v>361014</v>
      </c>
      <c r="EE2912">
        <v>8031</v>
      </c>
      <c r="EF2912" s="3" cm="1">
        <f t="array" ref="EF29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"#")*(_xlpm.x&lt;&gt;EE2912), _xlpm.x * 10 + _xlpm.d), 0), _xlfn.XLOOKUP(TRUE, ISNUMBER(_xlpm.b), _xlpm.b)))))</f>
        <v>190101</v>
      </c>
      <c r="EH2912">
        <v>190101</v>
      </c>
    </row>
    <row r="2913" spans="134:138">
      <c r="ED2913">
        <v>361004</v>
      </c>
      <c r="EE2913">
        <v>8032</v>
      </c>
      <c r="EF2913" s="3" cm="1">
        <f t="array" ref="EF29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"#")*(_xlpm.x&lt;&gt;EE2913), _xlpm.x * 10 + _xlpm.d), 0), _xlfn.XLOOKUP(TRUE, ISNUMBER(_xlpm.b), _xlpm.b)))))</f>
        <v>0</v>
      </c>
      <c r="EH2913">
        <v>0</v>
      </c>
    </row>
    <row r="2914" spans="134:138">
      <c r="ED2914">
        <v>360994</v>
      </c>
      <c r="EE2914">
        <v>8033</v>
      </c>
      <c r="EF2914" s="3" cm="1">
        <f t="array" ref="EF29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"#")*(_xlpm.x&lt;&gt;EE2914), _xlpm.x * 10 + _xlpm.d), 0), _xlfn.XLOOKUP(TRUE, ISNUMBER(_xlpm.b), _xlpm.b)))))</f>
        <v>0</v>
      </c>
      <c r="EH2914">
        <v>0</v>
      </c>
    </row>
    <row r="2915" spans="134:138">
      <c r="ED2915">
        <v>360984</v>
      </c>
      <c r="EE2915">
        <v>8034</v>
      </c>
      <c r="EF2915" s="3" cm="1">
        <f t="array" ref="EF29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"#")*(_xlpm.x&lt;&gt;EE2915), _xlpm.x * 10 + _xlpm.d), 0), _xlfn.XLOOKUP(TRUE, ISNUMBER(_xlpm.b), _xlpm.b)))))</f>
        <v>0</v>
      </c>
      <c r="EH2915">
        <v>0</v>
      </c>
    </row>
    <row r="2916" spans="134:138">
      <c r="ED2916">
        <v>360974</v>
      </c>
      <c r="EE2916">
        <v>8035</v>
      </c>
      <c r="EF2916" s="3" cm="1">
        <f t="array" ref="EF29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"#")*(_xlpm.x&lt;&gt;EE2916), _xlpm.x * 10 + _xlpm.d), 0), _xlfn.XLOOKUP(TRUE, ISNUMBER(_xlpm.b), _xlpm.b)))))</f>
        <v>0</v>
      </c>
      <c r="EH2916">
        <v>0</v>
      </c>
    </row>
    <row r="2917" spans="134:138">
      <c r="ED2917">
        <v>360964</v>
      </c>
      <c r="EE2917">
        <v>8036</v>
      </c>
      <c r="EF2917" s="3" cm="1">
        <f t="array" ref="EF29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"#")*(_xlpm.x&lt;&gt;EE2917), _xlpm.x * 10 + _xlpm.d), 0), _xlfn.XLOOKUP(TRUE, ISNUMBER(_xlpm.b), _xlpm.b)))))</f>
        <v>0</v>
      </c>
      <c r="EH2917">
        <v>0</v>
      </c>
    </row>
    <row r="2918" spans="134:138">
      <c r="ED2918">
        <v>360954</v>
      </c>
      <c r="EE2918">
        <v>8037</v>
      </c>
      <c r="EF2918" s="3" cm="1">
        <f t="array" ref="EF29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"#")*(_xlpm.x&lt;&gt;EE2918), _xlpm.x * 10 + _xlpm.d), 0), _xlfn.XLOOKUP(TRUE, ISNUMBER(_xlpm.b), _xlpm.b)))))</f>
        <v>0</v>
      </c>
      <c r="EH2918">
        <v>0</v>
      </c>
    </row>
    <row r="2919" spans="134:138">
      <c r="ED2919">
        <v>360944</v>
      </c>
      <c r="EE2919">
        <v>9037</v>
      </c>
      <c r="EF2919" s="3" cm="1">
        <f t="array" ref="EF29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"#")*(_xlpm.x&lt;&gt;EE2919), _xlpm.x * 10 + _xlpm.d), 0), _xlfn.XLOOKUP(TRUE, ISNUMBER(_xlpm.b), _xlpm.b)))))</f>
        <v>0</v>
      </c>
      <c r="EH2919">
        <v>0</v>
      </c>
    </row>
    <row r="2920" spans="134:138">
      <c r="ED2920">
        <v>360934</v>
      </c>
      <c r="EE2920">
        <v>11037</v>
      </c>
      <c r="EF2920" s="3" cm="1">
        <f t="array" ref="EF29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"#")*(_xlpm.x&lt;&gt;EE2920), _xlpm.x * 10 + _xlpm.d), 0), _xlfn.XLOOKUP(TRUE, ISNUMBER(_xlpm.b), _xlpm.b)))))</f>
        <v>0</v>
      </c>
      <c r="EH2920">
        <v>0</v>
      </c>
    </row>
    <row r="2921" spans="134:138">
      <c r="ED2921">
        <v>360924</v>
      </c>
      <c r="EE2921">
        <v>12037</v>
      </c>
      <c r="EF2921" s="3" cm="1">
        <f t="array" ref="EF29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"#")*(_xlpm.x&lt;&gt;EE2921), _xlpm.x * 10 + _xlpm.d), 0), _xlfn.XLOOKUP(TRUE, ISNUMBER(_xlpm.b), _xlpm.b)))))</f>
        <v>0</v>
      </c>
      <c r="EH2921">
        <v>0</v>
      </c>
    </row>
    <row r="2922" spans="134:138">
      <c r="ED2922">
        <v>350921</v>
      </c>
      <c r="EE2922">
        <v>13037</v>
      </c>
      <c r="EF2922" s="3" cm="1">
        <f t="array" ref="EF29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"#")*(_xlpm.x&lt;&gt;EE2922), _xlpm.x * 10 + _xlpm.d), 0), _xlfn.XLOOKUP(TRUE, ISNUMBER(_xlpm.b), _xlpm.b)))))</f>
        <v>0</v>
      </c>
      <c r="EH2922">
        <v>0</v>
      </c>
    </row>
    <row r="2923" spans="134:138">
      <c r="ED2923">
        <v>340921</v>
      </c>
      <c r="EE2923">
        <v>14037</v>
      </c>
      <c r="EF2923" s="3" cm="1">
        <f t="array" ref="EF29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"#")*(_xlpm.x&lt;&gt;EE2923), _xlpm.x * 10 + _xlpm.d), 0), _xlfn.XLOOKUP(TRUE, ISNUMBER(_xlpm.b), _xlpm.b)))))</f>
        <v>120352</v>
      </c>
      <c r="EH2923">
        <v>120352</v>
      </c>
    </row>
    <row r="2924" spans="134:138">
      <c r="ED2924">
        <v>330921</v>
      </c>
      <c r="EE2924">
        <v>15037</v>
      </c>
      <c r="EF2924" s="3" cm="1">
        <f t="array" ref="EF29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"#")*(_xlpm.x&lt;&gt;EE2924), _xlpm.x * 10 + _xlpm.d), 0), _xlfn.XLOOKUP(TRUE, ISNUMBER(_xlpm.b), _xlpm.b)))))</f>
        <v>0</v>
      </c>
      <c r="EH2924">
        <v>0</v>
      </c>
    </row>
    <row r="2925" spans="134:138">
      <c r="ED2925">
        <v>320921</v>
      </c>
      <c r="EE2925">
        <v>16037</v>
      </c>
      <c r="EF2925" s="3" cm="1">
        <f t="array" ref="EF29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"#")*(_xlpm.x&lt;&gt;EE2925), _xlpm.x * 10 + _xlpm.d), 0), _xlfn.XLOOKUP(TRUE, ISNUMBER(_xlpm.b), _xlpm.b)))))</f>
        <v>810321</v>
      </c>
      <c r="EH2925">
        <v>810321</v>
      </c>
    </row>
    <row r="2926" spans="134:138">
      <c r="ED2926">
        <v>310921</v>
      </c>
      <c r="EE2926">
        <v>17037</v>
      </c>
      <c r="EF2926" s="3" cm="1">
        <f t="array" ref="EF29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"#")*(_xlpm.x&lt;&gt;EE2926), _xlpm.x * 10 + _xlpm.d), 0), _xlfn.XLOOKUP(TRUE, ISNUMBER(_xlpm.b), _xlpm.b)))))</f>
        <v>340433</v>
      </c>
      <c r="EH2926">
        <v>340433</v>
      </c>
    </row>
    <row r="2927" spans="134:138">
      <c r="ED2927">
        <v>300921</v>
      </c>
      <c r="EE2927">
        <v>18037</v>
      </c>
      <c r="EF2927" s="3" cm="1">
        <f t="array" ref="EF29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"#")*(_xlpm.x&lt;&gt;EE2927), _xlpm.x * 10 + _xlpm.d), 0), _xlfn.XLOOKUP(TRUE, ISNUMBER(_xlpm.b), _xlpm.b)))))</f>
        <v>0</v>
      </c>
      <c r="EH2927">
        <v>0</v>
      </c>
    </row>
    <row r="2928" spans="134:138">
      <c r="ED2928">
        <v>290921</v>
      </c>
      <c r="EE2928">
        <v>19037</v>
      </c>
      <c r="EF2928" s="3" cm="1">
        <f t="array" ref="EF29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"#")*(_xlpm.x&lt;&gt;EE2928), _xlpm.x * 10 + _xlpm.d), 0), _xlfn.XLOOKUP(TRUE, ISNUMBER(_xlpm.b), _xlpm.b)))))</f>
        <v>150082</v>
      </c>
      <c r="EH2928">
        <v>150082</v>
      </c>
    </row>
    <row r="2929" spans="134:138">
      <c r="ED2929">
        <v>280921</v>
      </c>
      <c r="EE2929">
        <v>20037</v>
      </c>
      <c r="EF2929" s="3" cm="1">
        <f t="array" ref="EF29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"#")*(_xlpm.x&lt;&gt;EE2929), _xlpm.x * 10 + _xlpm.d), 0), _xlfn.XLOOKUP(TRUE, ISNUMBER(_xlpm.b), _xlpm.b)))))</f>
        <v>80252</v>
      </c>
      <c r="EH2929">
        <v>80252</v>
      </c>
    </row>
    <row r="2930" spans="134:138">
      <c r="ED2930">
        <v>270921</v>
      </c>
      <c r="EE2930">
        <v>22037</v>
      </c>
      <c r="EF2930" s="3" cm="1">
        <f t="array" ref="EF29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"#")*(_xlpm.x&lt;&gt;EE2930), _xlpm.x * 10 + _xlpm.d), 0), _xlfn.XLOOKUP(TRUE, ISNUMBER(_xlpm.b), _xlpm.b)))))</f>
        <v>0</v>
      </c>
      <c r="EH2930">
        <v>0</v>
      </c>
    </row>
    <row r="2931" spans="134:138">
      <c r="ED2931">
        <v>260921</v>
      </c>
      <c r="EE2931">
        <v>23037</v>
      </c>
      <c r="EF2931" s="3" cm="1">
        <f t="array" ref="EF29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"#")*(_xlpm.x&lt;&gt;EE2931), _xlpm.x * 10 + _xlpm.d), 0), _xlfn.XLOOKUP(TRUE, ISNUMBER(_xlpm.b), _xlpm.b)))))</f>
        <v>0</v>
      </c>
      <c r="EH2931">
        <v>0</v>
      </c>
    </row>
    <row r="2932" spans="134:138">
      <c r="ED2932">
        <v>250921</v>
      </c>
      <c r="EE2932">
        <v>24037</v>
      </c>
      <c r="EF2932" s="3" cm="1">
        <f t="array" ref="EF29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"#")*(_xlpm.x&lt;&gt;EE2932), _xlpm.x * 10 + _xlpm.d), 0), _xlfn.XLOOKUP(TRUE, ISNUMBER(_xlpm.b), _xlpm.b)))))</f>
        <v>80372</v>
      </c>
      <c r="EH2932">
        <v>80372</v>
      </c>
    </row>
    <row r="2933" spans="134:138">
      <c r="ED2933">
        <v>240921</v>
      </c>
      <c r="EE2933">
        <v>25037</v>
      </c>
      <c r="EF2933" s="3" cm="1">
        <f t="array" ref="EF29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"#")*(_xlpm.x&lt;&gt;EE2933), _xlpm.x * 10 + _xlpm.d), 0), _xlfn.XLOOKUP(TRUE, ISNUMBER(_xlpm.b), _xlpm.b)))))</f>
        <v>830384</v>
      </c>
      <c r="EH2933">
        <v>830384</v>
      </c>
    </row>
    <row r="2934" spans="134:138">
      <c r="ED2934">
        <v>230921</v>
      </c>
      <c r="EE2934">
        <v>26037</v>
      </c>
      <c r="EF2934" s="3" cm="1">
        <f t="array" ref="EF29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"#")*(_xlpm.x&lt;&gt;EE2934), _xlpm.x * 10 + _xlpm.d), 0), _xlfn.XLOOKUP(TRUE, ISNUMBER(_xlpm.b), _xlpm.b)))))</f>
        <v>120373</v>
      </c>
      <c r="EH2934">
        <v>120373</v>
      </c>
    </row>
    <row r="2935" spans="134:138">
      <c r="ED2935">
        <v>220921</v>
      </c>
      <c r="EE2935">
        <v>28037</v>
      </c>
      <c r="EF2935" s="3" cm="1">
        <f t="array" ref="EF29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"#")*(_xlpm.x&lt;&gt;EE2935), _xlpm.x * 10 + _xlpm.d), 0), _xlfn.XLOOKUP(TRUE, ISNUMBER(_xlpm.b), _xlpm.b)))))</f>
        <v>80372</v>
      </c>
      <c r="EH2935">
        <v>80372</v>
      </c>
    </row>
    <row r="2936" spans="134:138">
      <c r="ED2936">
        <v>210921</v>
      </c>
      <c r="EE2936">
        <v>29037</v>
      </c>
      <c r="EF2936" s="3" cm="1">
        <f t="array" ref="EF29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"#")*(_xlpm.x&lt;&gt;EE2936), _xlpm.x * 10 + _xlpm.d), 0), _xlfn.XLOOKUP(TRUE, ISNUMBER(_xlpm.b), _xlpm.b)))))</f>
        <v>0</v>
      </c>
      <c r="EH2936">
        <v>0</v>
      </c>
    </row>
    <row r="2937" spans="134:138">
      <c r="ED2937">
        <v>200921</v>
      </c>
      <c r="EE2937">
        <v>30037</v>
      </c>
      <c r="EF2937" s="3" cm="1">
        <f t="array" ref="EF29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"#")*(_xlpm.x&lt;&gt;EE2937), _xlpm.x * 10 + _xlpm.d), 0), _xlfn.XLOOKUP(TRUE, ISNUMBER(_xlpm.b), _xlpm.b)))))</f>
        <v>80172</v>
      </c>
      <c r="EH2937">
        <v>80172</v>
      </c>
    </row>
    <row r="2938" spans="134:138">
      <c r="ED2938">
        <v>190921</v>
      </c>
      <c r="EE2938">
        <v>32037</v>
      </c>
      <c r="EF2938" s="3" cm="1">
        <f t="array" ref="EF29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"#")*(_xlpm.x&lt;&gt;EE2938), _xlpm.x * 10 + _xlpm.d), 0), _xlfn.XLOOKUP(TRUE, ISNUMBER(_xlpm.b), _xlpm.b)))))</f>
        <v>0</v>
      </c>
      <c r="EH2938">
        <v>0</v>
      </c>
    </row>
    <row r="2939" spans="134:138">
      <c r="ED2939">
        <v>180921</v>
      </c>
      <c r="EE2939">
        <v>33037</v>
      </c>
      <c r="EF2939" s="3" cm="1">
        <f t="array" ref="EF29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"#")*(_xlpm.x&lt;&gt;EE2939), _xlpm.x * 10 + _xlpm.d), 0), _xlfn.XLOOKUP(TRUE, ISNUMBER(_xlpm.b), _xlpm.b)))))</f>
        <v>830784</v>
      </c>
      <c r="EH2939">
        <v>830784</v>
      </c>
    </row>
    <row r="2940" spans="134:138">
      <c r="ED2940">
        <v>170921</v>
      </c>
      <c r="EE2940">
        <v>34037</v>
      </c>
      <c r="EF2940" s="3" cm="1">
        <f t="array" ref="EF29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"#")*(_xlpm.x&lt;&gt;EE2940), _xlpm.x * 10 + _xlpm.d), 0), _xlfn.XLOOKUP(TRUE, ISNUMBER(_xlpm.b), _xlpm.b)))))</f>
        <v>0</v>
      </c>
      <c r="EH2940">
        <v>0</v>
      </c>
    </row>
    <row r="2941" spans="134:138">
      <c r="ED2941">
        <v>160921</v>
      </c>
      <c r="EE2941">
        <v>35037</v>
      </c>
      <c r="EF2941" s="3" cm="1">
        <f t="array" ref="EF29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"#")*(_xlpm.x&lt;&gt;EE2941), _xlpm.x * 10 + _xlpm.d), 0), _xlfn.XLOOKUP(TRUE, ISNUMBER(_xlpm.b), _xlpm.b)))))</f>
        <v>260433</v>
      </c>
      <c r="EH2941">
        <v>260433</v>
      </c>
    </row>
    <row r="2942" spans="134:138">
      <c r="ED2942">
        <v>150921</v>
      </c>
      <c r="EE2942">
        <v>36037</v>
      </c>
      <c r="EF2942" s="3" cm="1">
        <f t="array" ref="EF29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"#")*(_xlpm.x&lt;&gt;EE2942), _xlpm.x * 10 + _xlpm.d), 0), _xlfn.XLOOKUP(TRUE, ISNUMBER(_xlpm.b), _xlpm.b)))))</f>
        <v>0</v>
      </c>
      <c r="EH2942">
        <v>0</v>
      </c>
    </row>
    <row r="2943" spans="134:138">
      <c r="ED2943">
        <v>140921</v>
      </c>
      <c r="EE2943">
        <v>37037</v>
      </c>
      <c r="EF2943" s="3" cm="1">
        <f t="array" ref="EF29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"#")*(_xlpm.x&lt;&gt;EE2943), _xlpm.x * 10 + _xlpm.d), 0), _xlfn.XLOOKUP(TRUE, ISNUMBER(_xlpm.b), _xlpm.b)))))</f>
        <v>830384</v>
      </c>
      <c r="EH2943">
        <v>830384</v>
      </c>
    </row>
    <row r="2944" spans="134:138">
      <c r="ED2944">
        <v>130921</v>
      </c>
      <c r="EE2944">
        <v>39037</v>
      </c>
      <c r="EF2944" s="3" cm="1">
        <f t="array" ref="EF29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"#")*(_xlpm.x&lt;&gt;EE2944), _xlpm.x * 10 + _xlpm.d), 0), _xlfn.XLOOKUP(TRUE, ISNUMBER(_xlpm.b), _xlpm.b)))))</f>
        <v>831023</v>
      </c>
      <c r="EH2944">
        <v>831023</v>
      </c>
    </row>
    <row r="2945" spans="134:138">
      <c r="ED2945">
        <v>120921</v>
      </c>
      <c r="EE2945">
        <v>41037</v>
      </c>
      <c r="EF2945" s="3" cm="1">
        <f t="array" ref="EF29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"#")*(_xlpm.x&lt;&gt;EE2945), _xlpm.x * 10 + _xlpm.d), 0), _xlfn.XLOOKUP(TRUE, ISNUMBER(_xlpm.b), _xlpm.b)))))</f>
        <v>1100653</v>
      </c>
      <c r="EH2945">
        <v>1100653</v>
      </c>
    </row>
    <row r="2946" spans="134:138">
      <c r="ED2946">
        <v>110921</v>
      </c>
      <c r="EE2946">
        <v>42037</v>
      </c>
      <c r="EF2946" s="3" cm="1">
        <f t="array" ref="EF29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"#")*(_xlpm.x&lt;&gt;EE2946), _xlpm.x * 10 + _xlpm.d), 0), _xlfn.XLOOKUP(TRUE, ISNUMBER(_xlpm.b), _xlpm.b)))))</f>
        <v>120432</v>
      </c>
      <c r="EH2946">
        <v>120432</v>
      </c>
    </row>
    <row r="2947" spans="134:138">
      <c r="ED2947">
        <v>100921</v>
      </c>
      <c r="EE2947">
        <v>43037</v>
      </c>
      <c r="EF2947" s="3" cm="1">
        <f t="array" ref="EF29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"#")*(_xlpm.x&lt;&gt;EE2947), _xlpm.x * 10 + _xlpm.d), 0), _xlfn.XLOOKUP(TRUE, ISNUMBER(_xlpm.b), _xlpm.b)))))</f>
        <v>1140294</v>
      </c>
      <c r="EH2947">
        <v>1140294</v>
      </c>
    </row>
    <row r="2948" spans="134:138">
      <c r="ED2948">
        <v>100932</v>
      </c>
      <c r="EE2948">
        <v>44037</v>
      </c>
      <c r="EF2948" s="3" cm="1">
        <f t="array" ref="EF29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"#")*(_xlpm.x&lt;&gt;EE2948), _xlpm.x * 10 + _xlpm.d), 0), _xlfn.XLOOKUP(TRUE, ISNUMBER(_xlpm.b), _xlpm.b)))))</f>
        <v>0</v>
      </c>
      <c r="EH2948">
        <v>0</v>
      </c>
    </row>
    <row r="2949" spans="134:138">
      <c r="ED2949">
        <v>100942</v>
      </c>
      <c r="EE2949">
        <v>45037</v>
      </c>
      <c r="EF2949" s="3" cm="1">
        <f t="array" ref="EF29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"#")*(_xlpm.x&lt;&gt;EE2949), _xlpm.x * 10 + _xlpm.d), 0), _xlfn.XLOOKUP(TRUE, ISNUMBER(_xlpm.b), _xlpm.b)))))</f>
        <v>0</v>
      </c>
      <c r="EH2949">
        <v>0</v>
      </c>
    </row>
    <row r="2950" spans="134:138">
      <c r="ED2950">
        <v>100952</v>
      </c>
      <c r="EE2950">
        <v>47037</v>
      </c>
      <c r="EF2950" s="3" cm="1">
        <f t="array" ref="EF29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"#")*(_xlpm.x&lt;&gt;EE2950), _xlpm.x * 10 + _xlpm.d), 0), _xlfn.XLOOKUP(TRUE, ISNUMBER(_xlpm.b), _xlpm.b)))))</f>
        <v>460732</v>
      </c>
      <c r="EH2950">
        <v>460732</v>
      </c>
    </row>
    <row r="2951" spans="134:138">
      <c r="ED2951">
        <v>100962</v>
      </c>
      <c r="EE2951">
        <v>48037</v>
      </c>
      <c r="EF2951" s="3" cm="1">
        <f t="array" ref="EF29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"#")*(_xlpm.x&lt;&gt;EE2951), _xlpm.x * 10 + _xlpm.d), 0), _xlfn.XLOOKUP(TRUE, ISNUMBER(_xlpm.b), _xlpm.b)))))</f>
        <v>0</v>
      </c>
      <c r="EH2951">
        <v>0</v>
      </c>
    </row>
    <row r="2952" spans="134:138">
      <c r="ED2952">
        <v>100972</v>
      </c>
      <c r="EE2952">
        <v>49037</v>
      </c>
      <c r="EF2952" s="3" cm="1">
        <f t="array" ref="EF29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"#")*(_xlpm.x&lt;&gt;EE2952), _xlpm.x * 10 + _xlpm.d), 0), _xlfn.XLOOKUP(TRUE, ISNUMBER(_xlpm.b), _xlpm.b)))))</f>
        <v>0</v>
      </c>
      <c r="EH2952">
        <v>0</v>
      </c>
    </row>
    <row r="2953" spans="134:138">
      <c r="ED2953">
        <v>100982</v>
      </c>
      <c r="EE2953">
        <v>50037</v>
      </c>
      <c r="EF2953" s="3" cm="1">
        <f t="array" ref="EF29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"#")*(_xlpm.x&lt;&gt;EE2953), _xlpm.x * 10 + _xlpm.d), 0), _xlfn.XLOOKUP(TRUE, ISNUMBER(_xlpm.b), _xlpm.b)))))</f>
        <v>0</v>
      </c>
      <c r="EH2953">
        <v>0</v>
      </c>
    </row>
    <row r="2954" spans="134:138">
      <c r="ED2954">
        <v>100992</v>
      </c>
      <c r="EE2954">
        <v>51037</v>
      </c>
      <c r="EF2954" s="3" cm="1">
        <f t="array" ref="EF29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"#")*(_xlpm.x&lt;&gt;EE2954), _xlpm.x * 10 + _xlpm.d), 0), _xlfn.XLOOKUP(TRUE, ISNUMBER(_xlpm.b), _xlpm.b)))))</f>
        <v>770321</v>
      </c>
      <c r="EH2954">
        <v>770321</v>
      </c>
    </row>
    <row r="2955" spans="134:138">
      <c r="ED2955">
        <v>101002</v>
      </c>
      <c r="EE2955">
        <v>52037</v>
      </c>
      <c r="EF2955" s="3" cm="1">
        <f t="array" ref="EF29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"#")*(_xlpm.x&lt;&gt;EE2955), _xlpm.x * 10 + _xlpm.d), 0), _xlfn.XLOOKUP(TRUE, ISNUMBER(_xlpm.b), _xlpm.b)))))</f>
        <v>500291</v>
      </c>
      <c r="EH2955">
        <v>500291</v>
      </c>
    </row>
    <row r="2956" spans="134:138">
      <c r="ED2956">
        <v>101012</v>
      </c>
      <c r="EE2956">
        <v>53037</v>
      </c>
      <c r="EF2956" s="3" cm="1">
        <f t="array" ref="EF29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"#")*(_xlpm.x&lt;&gt;EE2956), _xlpm.x * 10 + _xlpm.d), 0), _xlfn.XLOOKUP(TRUE, ISNUMBER(_xlpm.b), _xlpm.b)))))</f>
        <v>980452</v>
      </c>
      <c r="EH2956">
        <v>980452</v>
      </c>
    </row>
    <row r="2957" spans="134:138">
      <c r="ED2957">
        <v>101022</v>
      </c>
      <c r="EE2957">
        <v>55037</v>
      </c>
      <c r="EF2957" s="3" cm="1">
        <f t="array" ref="EF29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"#")*(_xlpm.x&lt;&gt;EE2957), _xlpm.x * 10 + _xlpm.d), 0), _xlfn.XLOOKUP(TRUE, ISNUMBER(_xlpm.b), _xlpm.b)))))</f>
        <v>1000111</v>
      </c>
      <c r="EH2957">
        <v>1000111</v>
      </c>
    </row>
    <row r="2958" spans="134:138">
      <c r="ED2958">
        <v>101032</v>
      </c>
      <c r="EE2958">
        <v>55036</v>
      </c>
      <c r="EF2958" s="3" cm="1">
        <f t="array" ref="EF29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"#")*(_xlpm.x&lt;&gt;EE2958), _xlpm.x * 10 + _xlpm.d), 0), _xlfn.XLOOKUP(TRUE, ISNUMBER(_xlpm.b), _xlpm.b)))))</f>
        <v>980212</v>
      </c>
      <c r="EH2958">
        <v>980212</v>
      </c>
    </row>
    <row r="2959" spans="134:138">
      <c r="ED2959">
        <v>101042</v>
      </c>
      <c r="EE2959">
        <v>55035</v>
      </c>
      <c r="EF2959" s="3" cm="1">
        <f t="array" ref="EF29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"#")*(_xlpm.x&lt;&gt;EE2959), _xlpm.x * 10 + _xlpm.d), 0), _xlfn.XLOOKUP(TRUE, ISNUMBER(_xlpm.b), _xlpm.b)))))</f>
        <v>0</v>
      </c>
      <c r="EH2959">
        <v>0</v>
      </c>
    </row>
    <row r="2960" spans="134:138">
      <c r="ED2960">
        <v>101052</v>
      </c>
      <c r="EE2960">
        <v>55033</v>
      </c>
      <c r="EF2960" s="3" cm="1">
        <f t="array" ref="EF29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"#")*(_xlpm.x&lt;&gt;EE2960), _xlpm.x * 10 + _xlpm.d), 0), _xlfn.XLOOKUP(TRUE, ISNUMBER(_xlpm.b), _xlpm.b)))))</f>
        <v>270564</v>
      </c>
      <c r="EH2960">
        <v>270564</v>
      </c>
    </row>
    <row r="2961" spans="134:138">
      <c r="ED2961">
        <v>101062</v>
      </c>
      <c r="EE2961">
        <v>55031</v>
      </c>
      <c r="EF2961" s="3" cm="1">
        <f t="array" ref="EF29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"#")*(_xlpm.x&lt;&gt;EE2961), _xlpm.x * 10 + _xlpm.d), 0), _xlfn.XLOOKUP(TRUE, ISNUMBER(_xlpm.b), _xlpm.b)))))</f>
        <v>511083</v>
      </c>
      <c r="EH2961">
        <v>511083</v>
      </c>
    </row>
    <row r="2962" spans="134:138">
      <c r="ED2962">
        <v>101072</v>
      </c>
      <c r="EE2962">
        <v>55030</v>
      </c>
      <c r="EF2962" s="3" cm="1">
        <f t="array" ref="EF29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"#")*(_xlpm.x&lt;&gt;EE2962), _xlpm.x * 10 + _xlpm.d), 0), _xlfn.XLOOKUP(TRUE, ISNUMBER(_xlpm.b), _xlpm.b)))))</f>
        <v>0</v>
      </c>
      <c r="EH2962">
        <v>0</v>
      </c>
    </row>
    <row r="2963" spans="134:138">
      <c r="ED2963">
        <v>101082</v>
      </c>
      <c r="EE2963">
        <v>55029</v>
      </c>
      <c r="EF2963" s="3" cm="1">
        <f t="array" ref="EF29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"#")*(_xlpm.x&lt;&gt;EE2963), _xlpm.x * 10 + _xlpm.d), 0), _xlfn.XLOOKUP(TRUE, ISNUMBER(_xlpm.b), _xlpm.b)))))</f>
        <v>500312</v>
      </c>
      <c r="EH2963">
        <v>500312</v>
      </c>
    </row>
    <row r="2964" spans="134:138">
      <c r="ED2964">
        <v>101092</v>
      </c>
      <c r="EE2964">
        <v>55028</v>
      </c>
      <c r="EF2964" s="3" cm="1">
        <f t="array" ref="EF29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"#")*(_xlpm.x&lt;&gt;EE2964), _xlpm.x * 10 + _xlpm.d), 0), _xlfn.XLOOKUP(TRUE, ISNUMBER(_xlpm.b), _xlpm.b)))))</f>
        <v>520373</v>
      </c>
      <c r="EH2964">
        <v>520373</v>
      </c>
    </row>
    <row r="2965" spans="134:138">
      <c r="ED2965">
        <v>111093</v>
      </c>
      <c r="EE2965">
        <v>55027</v>
      </c>
      <c r="EF2965" s="3" cm="1">
        <f t="array" ref="EF29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"#")*(_xlpm.x&lt;&gt;EE2965), _xlpm.x * 10 + _xlpm.d), 0), _xlfn.XLOOKUP(TRUE, ISNUMBER(_xlpm.b), _xlpm.b)))))</f>
        <v>0</v>
      </c>
      <c r="EH2965">
        <v>0</v>
      </c>
    </row>
    <row r="2966" spans="134:138">
      <c r="ED2966">
        <v>121093</v>
      </c>
      <c r="EE2966">
        <v>55026</v>
      </c>
      <c r="EF2966" s="3" cm="1">
        <f t="array" ref="EF29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"#")*(_xlpm.x&lt;&gt;EE2966), _xlpm.x * 10 + _xlpm.d), 0), _xlfn.XLOOKUP(TRUE, ISNUMBER(_xlpm.b), _xlpm.b)))))</f>
        <v>830944</v>
      </c>
      <c r="EH2966">
        <v>830944</v>
      </c>
    </row>
    <row r="2967" spans="134:138">
      <c r="ED2967">
        <v>131093</v>
      </c>
      <c r="EE2967">
        <v>55025</v>
      </c>
      <c r="EF2967" s="3" cm="1">
        <f t="array" ref="EF29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"#")*(_xlpm.x&lt;&gt;EE2967), _xlpm.x * 10 + _xlpm.d), 0), _xlfn.XLOOKUP(TRUE, ISNUMBER(_xlpm.b), _xlpm.b)))))</f>
        <v>370261</v>
      </c>
      <c r="EH2967">
        <v>370261</v>
      </c>
    </row>
    <row r="2968" spans="134:138">
      <c r="ED2968">
        <v>141093</v>
      </c>
      <c r="EE2968">
        <v>55024</v>
      </c>
      <c r="EF2968" s="3" cm="1">
        <f t="array" ref="EF29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"#")*(_xlpm.x&lt;&gt;EE2968), _xlpm.x * 10 + _xlpm.d), 0), _xlfn.XLOOKUP(TRUE, ISNUMBER(_xlpm.b), _xlpm.b)))))</f>
        <v>1070281</v>
      </c>
      <c r="EH2968">
        <v>1070281</v>
      </c>
    </row>
    <row r="2969" spans="134:138">
      <c r="ED2969">
        <v>151093</v>
      </c>
      <c r="EE2969">
        <v>55023</v>
      </c>
      <c r="EF2969" s="3" cm="1">
        <f t="array" ref="EF29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"#")*(_xlpm.x&lt;&gt;EE2969), _xlpm.x * 10 + _xlpm.d), 0), _xlfn.XLOOKUP(TRUE, ISNUMBER(_xlpm.b), _xlpm.b)))))</f>
        <v>0</v>
      </c>
      <c r="EH2969">
        <v>0</v>
      </c>
    </row>
    <row r="2970" spans="134:138">
      <c r="ED2970">
        <v>161093</v>
      </c>
      <c r="EE2970">
        <v>55022</v>
      </c>
      <c r="EF2970" s="3" cm="1">
        <f t="array" ref="EF29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"#")*(_xlpm.x&lt;&gt;EE2970), _xlpm.x * 10 + _xlpm.d), 0), _xlfn.XLOOKUP(TRUE, ISNUMBER(_xlpm.b), _xlpm.b)))))</f>
        <v>1190444</v>
      </c>
      <c r="EH2970">
        <v>1190444</v>
      </c>
    </row>
    <row r="2971" spans="134:138">
      <c r="ED2971">
        <v>171093</v>
      </c>
      <c r="EE2971">
        <v>55021</v>
      </c>
      <c r="EF2971" s="3" cm="1">
        <f t="array" ref="EF29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"#")*(_xlpm.x&lt;&gt;EE2971), _xlpm.x * 10 + _xlpm.d), 0), _xlfn.XLOOKUP(TRUE, ISNUMBER(_xlpm.b), _xlpm.b)))))</f>
        <v>0</v>
      </c>
      <c r="EH2971">
        <v>0</v>
      </c>
    </row>
    <row r="2972" spans="134:138">
      <c r="ED2972">
        <v>181093</v>
      </c>
      <c r="EE2972">
        <v>55020</v>
      </c>
      <c r="EF2972" s="3" cm="1">
        <f t="array" ref="EF29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"#")*(_xlpm.x&lt;&gt;EE2972), _xlpm.x * 10 + _xlpm.d), 0), _xlfn.XLOOKUP(TRUE, ISNUMBER(_xlpm.b), _xlpm.b)))))</f>
        <v>0</v>
      </c>
      <c r="EH2972">
        <v>0</v>
      </c>
    </row>
    <row r="2973" spans="134:138">
      <c r="ED2973">
        <v>191093</v>
      </c>
      <c r="EE2973">
        <v>55019</v>
      </c>
      <c r="EF2973" s="3" cm="1">
        <f t="array" ref="EF29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"#")*(_xlpm.x&lt;&gt;EE2973), _xlpm.x * 10 + _xlpm.d), 0), _xlfn.XLOOKUP(TRUE, ISNUMBER(_xlpm.b), _xlpm.b)))))</f>
        <v>600273</v>
      </c>
      <c r="EH2973">
        <v>600273</v>
      </c>
    </row>
    <row r="2974" spans="134:138">
      <c r="ED2974">
        <v>201093</v>
      </c>
      <c r="EE2974">
        <v>55018</v>
      </c>
      <c r="EF2974" s="3" cm="1">
        <f t="array" ref="EF29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"#")*(_xlpm.x&lt;&gt;EE2974), _xlpm.x * 10 + _xlpm.d), 0), _xlfn.XLOOKUP(TRUE, ISNUMBER(_xlpm.b), _xlpm.b)))))</f>
        <v>0</v>
      </c>
      <c r="EH2974">
        <v>0</v>
      </c>
    </row>
    <row r="2975" spans="134:138">
      <c r="ED2975">
        <v>211093</v>
      </c>
      <c r="EE2975">
        <v>55017</v>
      </c>
      <c r="EF2975" s="3" cm="1">
        <f t="array" ref="EF29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"#")*(_xlpm.x&lt;&gt;EE2975), _xlpm.x * 10 + _xlpm.d), 0), _xlfn.XLOOKUP(TRUE, ISNUMBER(_xlpm.b), _xlpm.b)))))</f>
        <v>380811</v>
      </c>
      <c r="EH2975">
        <v>380811</v>
      </c>
    </row>
    <row r="2976" spans="134:138">
      <c r="ED2976">
        <v>221093</v>
      </c>
      <c r="EE2976">
        <v>55015</v>
      </c>
      <c r="EF2976" s="3" cm="1">
        <f t="array" ref="EF29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"#")*(_xlpm.x&lt;&gt;EE2976), _xlpm.x * 10 + _xlpm.d), 0), _xlfn.XLOOKUP(TRUE, ISNUMBER(_xlpm.b), _xlpm.b)))))</f>
        <v>830464</v>
      </c>
      <c r="EH2976">
        <v>830464</v>
      </c>
    </row>
    <row r="2977" spans="134:138">
      <c r="ED2977">
        <v>231093</v>
      </c>
      <c r="EE2977">
        <v>55014</v>
      </c>
      <c r="EF2977" s="3" cm="1">
        <f t="array" ref="EF29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"#")*(_xlpm.x&lt;&gt;EE2977), _xlpm.x * 10 + _xlpm.d), 0), _xlfn.XLOOKUP(TRUE, ISNUMBER(_xlpm.b), _xlpm.b)))))</f>
        <v>950963</v>
      </c>
      <c r="EH2977">
        <v>950963</v>
      </c>
    </row>
    <row r="2978" spans="134:138">
      <c r="ED2978">
        <v>241093</v>
      </c>
      <c r="EE2978">
        <v>55013</v>
      </c>
      <c r="EF2978" s="3" cm="1">
        <f t="array" ref="EF29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"#")*(_xlpm.x&lt;&gt;EE2978), _xlpm.x * 10 + _xlpm.d), 0), _xlfn.XLOOKUP(TRUE, ISNUMBER(_xlpm.b), _xlpm.b)))))</f>
        <v>0</v>
      </c>
      <c r="EH2978">
        <v>0</v>
      </c>
    </row>
    <row r="2979" spans="134:138">
      <c r="ED2979">
        <v>251093</v>
      </c>
      <c r="EE2979">
        <v>53013</v>
      </c>
      <c r="EF2979" s="3" cm="1">
        <f t="array" ref="EF29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"#")*(_xlpm.x&lt;&gt;EE2979), _xlpm.x * 10 + _xlpm.d), 0), _xlfn.XLOOKUP(TRUE, ISNUMBER(_xlpm.b), _xlpm.b)))))</f>
        <v>0</v>
      </c>
      <c r="EH2979">
        <v>0</v>
      </c>
    </row>
    <row r="2980" spans="134:138">
      <c r="ED2980">
        <v>261093</v>
      </c>
      <c r="EE2980">
        <v>52013</v>
      </c>
      <c r="EF2980" s="3" cm="1">
        <f t="array" ref="EF29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"#")*(_xlpm.x&lt;&gt;EE2980), _xlpm.x * 10 + _xlpm.d), 0), _xlfn.XLOOKUP(TRUE, ISNUMBER(_xlpm.b), _xlpm.b)))))</f>
        <v>550324</v>
      </c>
      <c r="EH2980">
        <v>550324</v>
      </c>
    </row>
    <row r="2981" spans="134:138">
      <c r="ED2981">
        <v>271093</v>
      </c>
      <c r="EE2981">
        <v>51013</v>
      </c>
      <c r="EF2981" s="3" cm="1">
        <f t="array" ref="EF29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"#")*(_xlpm.x&lt;&gt;EE2981), _xlpm.x * 10 + _xlpm.d), 0), _xlfn.XLOOKUP(TRUE, ISNUMBER(_xlpm.b), _xlpm.b)))))</f>
        <v>270324</v>
      </c>
      <c r="EH2981">
        <v>270324</v>
      </c>
    </row>
    <row r="2982" spans="134:138">
      <c r="ED2982">
        <v>271084</v>
      </c>
      <c r="EE2982">
        <v>50013</v>
      </c>
      <c r="EF2982" s="3" cm="1">
        <f t="array" ref="EF29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"#")*(_xlpm.x&lt;&gt;EE2982), _xlpm.x * 10 + _xlpm.d), 0), _xlfn.XLOOKUP(TRUE, ISNUMBER(_xlpm.b), _xlpm.b)))))</f>
        <v>830963</v>
      </c>
      <c r="EH2982">
        <v>830963</v>
      </c>
    </row>
    <row r="2983" spans="134:138">
      <c r="ED2983">
        <v>271074</v>
      </c>
      <c r="EE2983">
        <v>49013</v>
      </c>
      <c r="EF2983" s="3" cm="1">
        <f t="array" ref="EF29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"#")*(_xlpm.x&lt;&gt;EE2983), _xlpm.x * 10 + _xlpm.d), 0), _xlfn.XLOOKUP(TRUE, ISNUMBER(_xlpm.b), _xlpm.b)))))</f>
        <v>0</v>
      </c>
      <c r="EH2983">
        <v>0</v>
      </c>
    </row>
    <row r="2984" spans="134:138">
      <c r="ED2984">
        <v>271064</v>
      </c>
      <c r="EE2984">
        <v>48013</v>
      </c>
      <c r="EF2984" s="3" cm="1">
        <f t="array" ref="EF29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"#")*(_xlpm.x&lt;&gt;EE2984), _xlpm.x * 10 + _xlpm.d), 0), _xlfn.XLOOKUP(TRUE, ISNUMBER(_xlpm.b), _xlpm.b)))))</f>
        <v>980332</v>
      </c>
      <c r="EH2984">
        <v>980332</v>
      </c>
    </row>
    <row r="2985" spans="134:138">
      <c r="ED2985">
        <v>271054</v>
      </c>
      <c r="EE2985">
        <v>47013</v>
      </c>
      <c r="EF2985" s="3" cm="1">
        <f t="array" ref="EF29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"#")*(_xlpm.x&lt;&gt;EE2985), _xlpm.x * 10 + _xlpm.d), 0), _xlfn.XLOOKUP(TRUE, ISNUMBER(_xlpm.b), _xlpm.b)))))</f>
        <v>1100653</v>
      </c>
      <c r="EH2985">
        <v>1100653</v>
      </c>
    </row>
    <row r="2986" spans="134:138">
      <c r="ED2986">
        <v>271044</v>
      </c>
      <c r="EE2986">
        <v>46013</v>
      </c>
      <c r="EF2986" s="3" cm="1">
        <f t="array" ref="EF29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"#")*(_xlpm.x&lt;&gt;EE2986), _xlpm.x * 10 + _xlpm.d), 0), _xlfn.XLOOKUP(TRUE, ISNUMBER(_xlpm.b), _xlpm.b)))))</f>
        <v>270244</v>
      </c>
      <c r="EH2986">
        <v>270244</v>
      </c>
    </row>
    <row r="2987" spans="134:138">
      <c r="ED2987">
        <v>271034</v>
      </c>
      <c r="EE2987">
        <v>45013</v>
      </c>
      <c r="EF2987" s="3" cm="1">
        <f t="array" ref="EF29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"#")*(_xlpm.x&lt;&gt;EE2987), _xlpm.x * 10 + _xlpm.d), 0), _xlfn.XLOOKUP(TRUE, ISNUMBER(_xlpm.b), _xlpm.b)))))</f>
        <v>0</v>
      </c>
      <c r="EH2987">
        <v>0</v>
      </c>
    </row>
    <row r="2988" spans="134:138">
      <c r="ED2988">
        <v>271024</v>
      </c>
      <c r="EE2988">
        <v>44013</v>
      </c>
      <c r="EF2988" s="3" cm="1">
        <f t="array" ref="EF29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"#")*(_xlpm.x&lt;&gt;EE2988), _xlpm.x * 10 + _xlpm.d), 0), _xlfn.XLOOKUP(TRUE, ISNUMBER(_xlpm.b), _xlpm.b)))))</f>
        <v>0</v>
      </c>
      <c r="EH2988">
        <v>0</v>
      </c>
    </row>
    <row r="2989" spans="134:138">
      <c r="ED2989">
        <v>271014</v>
      </c>
      <c r="EE2989">
        <v>43013</v>
      </c>
      <c r="EF2989" s="3" cm="1">
        <f t="array" ref="EF29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"#")*(_xlpm.x&lt;&gt;EE2989), _xlpm.x * 10 + _xlpm.d), 0), _xlfn.XLOOKUP(TRUE, ISNUMBER(_xlpm.b), _xlpm.b)))))</f>
        <v>1070681</v>
      </c>
      <c r="EH2989">
        <v>1070681</v>
      </c>
    </row>
    <row r="2990" spans="134:138">
      <c r="ED2990">
        <v>271004</v>
      </c>
      <c r="EE2990">
        <v>42013</v>
      </c>
      <c r="EF2990" s="3" cm="1">
        <f t="array" ref="EF29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"#")*(_xlpm.x&lt;&gt;EE2990), _xlpm.x * 10 + _xlpm.d), 0), _xlfn.XLOOKUP(TRUE, ISNUMBER(_xlpm.b), _xlpm.b)))))</f>
        <v>1090724</v>
      </c>
      <c r="EH2990">
        <v>1090724</v>
      </c>
    </row>
    <row r="2991" spans="134:138">
      <c r="ED2991">
        <v>270994</v>
      </c>
      <c r="EE2991">
        <v>41013</v>
      </c>
      <c r="EF2991" s="3" cm="1">
        <f t="array" ref="EF29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"#")*(_xlpm.x&lt;&gt;EE2991), _xlpm.x * 10 + _xlpm.d), 0), _xlfn.XLOOKUP(TRUE, ISNUMBER(_xlpm.b), _xlpm.b)))))</f>
        <v>680811</v>
      </c>
      <c r="EH2991">
        <v>680811</v>
      </c>
    </row>
    <row r="2992" spans="134:138">
      <c r="ED2992">
        <v>270984</v>
      </c>
      <c r="EE2992">
        <v>40013</v>
      </c>
      <c r="EF2992" s="3" cm="1">
        <f t="array" ref="EF29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"#")*(_xlpm.x&lt;&gt;EE2992), _xlpm.x * 10 + _xlpm.d), 0), _xlfn.XLOOKUP(TRUE, ISNUMBER(_xlpm.b), _xlpm.b)))))</f>
        <v>830824</v>
      </c>
      <c r="EH2992">
        <v>830824</v>
      </c>
    </row>
    <row r="2993" spans="134:138">
      <c r="ED2993">
        <v>270974</v>
      </c>
      <c r="EE2993">
        <v>39013</v>
      </c>
      <c r="EF2993" s="3" cm="1">
        <f t="array" ref="EF29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"#")*(_xlpm.x&lt;&gt;EE2993), _xlpm.x * 10 + _xlpm.d), 0), _xlfn.XLOOKUP(TRUE, ISNUMBER(_xlpm.b), _xlpm.b)))))</f>
        <v>0</v>
      </c>
      <c r="EH2993">
        <v>0</v>
      </c>
    </row>
    <row r="2994" spans="134:138">
      <c r="ED2994">
        <v>270964</v>
      </c>
      <c r="EE2994">
        <v>38013</v>
      </c>
      <c r="EF2994" s="3" cm="1">
        <f t="array" ref="EF29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"#")*(_xlpm.x&lt;&gt;EE2994), _xlpm.x * 10 + _xlpm.d), 0), _xlfn.XLOOKUP(TRUE, ISNUMBER(_xlpm.b), _xlpm.b)))))</f>
        <v>0</v>
      </c>
      <c r="EH2994">
        <v>0</v>
      </c>
    </row>
    <row r="2995" spans="134:138">
      <c r="ED2995">
        <v>270954</v>
      </c>
      <c r="EE2995">
        <v>37013</v>
      </c>
      <c r="EF2995" s="3" cm="1">
        <f t="array" ref="EF29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"#")*(_xlpm.x&lt;&gt;EE2995), _xlpm.x * 10 + _xlpm.d), 0), _xlfn.XLOOKUP(TRUE, ISNUMBER(_xlpm.b), _xlpm.b)))))</f>
        <v>0</v>
      </c>
      <c r="EH2995">
        <v>0</v>
      </c>
    </row>
    <row r="2996" spans="134:138">
      <c r="ED2996">
        <v>270944</v>
      </c>
      <c r="EE2996">
        <v>36013</v>
      </c>
      <c r="EF2996" s="3" cm="1">
        <f t="array" ref="EF29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"#")*(_xlpm.x&lt;&gt;EE2996), _xlpm.x * 10 + _xlpm.d), 0), _xlfn.XLOOKUP(TRUE, ISNUMBER(_xlpm.b), _xlpm.b)))))</f>
        <v>380131</v>
      </c>
      <c r="EH2996">
        <v>380131</v>
      </c>
    </row>
    <row r="2997" spans="134:138">
      <c r="ED2997">
        <v>270934</v>
      </c>
      <c r="EE2997">
        <v>35013</v>
      </c>
      <c r="EF2997" s="3" cm="1">
        <f t="array" ref="EF29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"#")*(_xlpm.x&lt;&gt;EE2997), _xlpm.x * 10 + _xlpm.d), 0), _xlfn.XLOOKUP(TRUE, ISNUMBER(_xlpm.b), _xlpm.b)))))</f>
        <v>640892</v>
      </c>
      <c r="EH2997">
        <v>640892</v>
      </c>
    </row>
    <row r="2998" spans="134:138">
      <c r="ED2998">
        <v>270924</v>
      </c>
      <c r="EE2998">
        <v>34013</v>
      </c>
      <c r="EF2998" s="3" cm="1">
        <f t="array" ref="EF29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"#")*(_xlpm.x&lt;&gt;EE2998), _xlpm.x * 10 + _xlpm.d), 0), _xlfn.XLOOKUP(TRUE, ISNUMBER(_xlpm.b), _xlpm.b)))))</f>
        <v>671023</v>
      </c>
      <c r="EH2998">
        <v>671023</v>
      </c>
    </row>
    <row r="2999" spans="134:138">
      <c r="ED2999">
        <v>270914</v>
      </c>
      <c r="EE2999">
        <v>33013</v>
      </c>
      <c r="EF2999" s="3" cm="1">
        <f t="array" ref="EF29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"#")*(_xlpm.x&lt;&gt;EE2999), _xlpm.x * 10 + _xlpm.d), 0), _xlfn.XLOOKUP(TRUE, ISNUMBER(_xlpm.b), _xlpm.b)))))</f>
        <v>640692</v>
      </c>
      <c r="EH2999">
        <v>640692</v>
      </c>
    </row>
    <row r="3000" spans="134:138">
      <c r="ED3000">
        <v>270904</v>
      </c>
      <c r="EE3000">
        <v>32013</v>
      </c>
      <c r="EF3000" s="3" cm="1">
        <f t="array" ref="EF30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"#")*(_xlpm.x&lt;&gt;EE3000), _xlpm.x * 10 + _xlpm.d), 0), _xlfn.XLOOKUP(TRUE, ISNUMBER(_xlpm.b), _xlpm.b)))))</f>
        <v>980612</v>
      </c>
      <c r="EH3000">
        <v>980612</v>
      </c>
    </row>
    <row r="3001" spans="134:138">
      <c r="ED3001">
        <v>270894</v>
      </c>
      <c r="EE3001">
        <v>31013</v>
      </c>
      <c r="EF3001" s="3" cm="1">
        <f t="array" ref="EF30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"#")*(_xlpm.x&lt;&gt;EE3001), _xlpm.x * 10 + _xlpm.d), 0), _xlfn.XLOOKUP(TRUE, ISNUMBER(_xlpm.b), _xlpm.b)))))</f>
        <v>330263</v>
      </c>
      <c r="EH3001">
        <v>330263</v>
      </c>
    </row>
    <row r="3002" spans="134:138">
      <c r="ED3002">
        <v>270884</v>
      </c>
      <c r="EE3002">
        <v>30013</v>
      </c>
      <c r="EF3002" s="3" cm="1">
        <f t="array" ref="EF30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"#")*(_xlpm.x&lt;&gt;EE3002), _xlpm.x * 10 + _xlpm.d), 0), _xlfn.XLOOKUP(TRUE, ISNUMBER(_xlpm.b), _xlpm.b)))))</f>
        <v>830584</v>
      </c>
      <c r="EH3002">
        <v>830584</v>
      </c>
    </row>
    <row r="3003" spans="134:138">
      <c r="ED3003">
        <v>270874</v>
      </c>
      <c r="EE3003">
        <v>29013</v>
      </c>
      <c r="EF3003" s="3" cm="1">
        <f t="array" ref="EF30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"#")*(_xlpm.x&lt;&gt;EE3003), _xlpm.x * 10 + _xlpm.d), 0), _xlfn.XLOOKUP(TRUE, ISNUMBER(_xlpm.b), _xlpm.b)))))</f>
        <v>0</v>
      </c>
      <c r="EH3003">
        <v>0</v>
      </c>
    </row>
    <row r="3004" spans="134:138">
      <c r="ED3004">
        <v>270864</v>
      </c>
      <c r="EE3004">
        <v>29014</v>
      </c>
      <c r="EF3004" s="3" cm="1">
        <f t="array" ref="EF30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"#")*(_xlpm.x&lt;&gt;EE3004), _xlpm.x * 10 + _xlpm.d), 0), _xlfn.XLOOKUP(TRUE, ISNUMBER(_xlpm.b), _xlpm.b)))))</f>
        <v>0</v>
      </c>
      <c r="EH3004">
        <v>0</v>
      </c>
    </row>
    <row r="3005" spans="134:138">
      <c r="ED3005">
        <v>270854</v>
      </c>
      <c r="EE3005">
        <v>29015</v>
      </c>
      <c r="EF3005" s="3" cm="1">
        <f t="array" ref="EF30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"#")*(_xlpm.x&lt;&gt;EE3005), _xlpm.x * 10 + _xlpm.d), 0), _xlfn.XLOOKUP(TRUE, ISNUMBER(_xlpm.b), _xlpm.b)))))</f>
        <v>640492</v>
      </c>
      <c r="EH3005">
        <v>640492</v>
      </c>
    </row>
    <row r="3006" spans="134:138">
      <c r="ED3006">
        <v>270844</v>
      </c>
      <c r="EE3006">
        <v>29016</v>
      </c>
      <c r="EF3006" s="3" cm="1">
        <f t="array" ref="EF30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"#")*(_xlpm.x&lt;&gt;EE3006), _xlpm.x * 10 + _xlpm.d), 0), _xlfn.XLOOKUP(TRUE, ISNUMBER(_xlpm.b), _xlpm.b)))))</f>
        <v>0</v>
      </c>
      <c r="EH3006">
        <v>0</v>
      </c>
    </row>
    <row r="3007" spans="134:138">
      <c r="ED3007">
        <v>270834</v>
      </c>
      <c r="EE3007">
        <v>29017</v>
      </c>
      <c r="EF3007" s="3" cm="1">
        <f t="array" ref="EF30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"#")*(_xlpm.x&lt;&gt;EE3007), _xlpm.x * 10 + _xlpm.d), 0), _xlfn.XLOOKUP(TRUE, ISNUMBER(_xlpm.b), _xlpm.b)))))</f>
        <v>290144</v>
      </c>
      <c r="EH3007">
        <v>290144</v>
      </c>
    </row>
    <row r="3008" spans="134:138">
      <c r="ED3008">
        <v>270824</v>
      </c>
      <c r="EE3008">
        <v>29018</v>
      </c>
      <c r="EF3008" s="3" cm="1">
        <f t="array" ref="EF30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"#")*(_xlpm.x&lt;&gt;EE3008), _xlpm.x * 10 + _xlpm.d), 0), _xlfn.XLOOKUP(TRUE, ISNUMBER(_xlpm.b), _xlpm.b)))))</f>
        <v>640932</v>
      </c>
      <c r="EH3008">
        <v>640932</v>
      </c>
    </row>
    <row r="3009" spans="134:138">
      <c r="ED3009">
        <v>270814</v>
      </c>
      <c r="EE3009">
        <v>29019</v>
      </c>
      <c r="EF3009" s="3" cm="1">
        <f t="array" ref="EF30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"#")*(_xlpm.x&lt;&gt;EE3009), _xlpm.x * 10 + _xlpm.d), 0), _xlfn.XLOOKUP(TRUE, ISNUMBER(_xlpm.b), _xlpm.b)))))</f>
        <v>640332</v>
      </c>
      <c r="EH3009">
        <v>640332</v>
      </c>
    </row>
    <row r="3010" spans="134:138">
      <c r="ED3010">
        <v>270804</v>
      </c>
      <c r="EE3010">
        <v>29020</v>
      </c>
      <c r="EF3010" s="3" cm="1">
        <f t="array" ref="EF30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"#")*(_xlpm.x&lt;&gt;EE3010), _xlpm.x * 10 + _xlpm.d), 0), _xlfn.XLOOKUP(TRUE, ISNUMBER(_xlpm.b), _xlpm.b)))))</f>
        <v>0</v>
      </c>
      <c r="EH3010">
        <v>0</v>
      </c>
    </row>
    <row r="3011" spans="134:138">
      <c r="ED3011">
        <v>270794</v>
      </c>
      <c r="EE3011">
        <v>29021</v>
      </c>
      <c r="EF3011" s="3" cm="1">
        <f t="array" ref="EF30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"#")*(_xlpm.x&lt;&gt;EE3011), _xlpm.x * 10 + _xlpm.d), 0), _xlfn.XLOOKUP(TRUE, ISNUMBER(_xlpm.b), _xlpm.b)))))</f>
        <v>0</v>
      </c>
      <c r="EH3011">
        <v>0</v>
      </c>
    </row>
    <row r="3012" spans="134:138">
      <c r="ED3012">
        <v>270784</v>
      </c>
      <c r="EE3012">
        <v>29022</v>
      </c>
      <c r="EF3012" s="3" cm="1">
        <f t="array" ref="EF30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"#")*(_xlpm.x&lt;&gt;EE3012), _xlpm.x * 10 + _xlpm.d), 0), _xlfn.XLOOKUP(TRUE, ISNUMBER(_xlpm.b), _xlpm.b)))))</f>
        <v>0</v>
      </c>
      <c r="EH3012">
        <v>0</v>
      </c>
    </row>
    <row r="3013" spans="134:138">
      <c r="ED3013">
        <v>270774</v>
      </c>
      <c r="EE3013">
        <v>29024</v>
      </c>
      <c r="EF3013" s="3" cm="1">
        <f t="array" ref="EF30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"#")*(_xlpm.x&lt;&gt;EE3013), _xlpm.x * 10 + _xlpm.d), 0), _xlfn.XLOOKUP(TRUE, ISNUMBER(_xlpm.b), _xlpm.b)))))</f>
        <v>820712</v>
      </c>
      <c r="EH3013">
        <v>820712</v>
      </c>
    </row>
    <row r="3014" spans="134:138">
      <c r="ED3014">
        <v>270764</v>
      </c>
      <c r="EE3014">
        <v>29025</v>
      </c>
      <c r="EF3014" s="3" cm="1">
        <f t="array" ref="EF30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"#")*(_xlpm.x&lt;&gt;EE3014), _xlpm.x * 10 + _xlpm.d), 0), _xlfn.XLOOKUP(TRUE, ISNUMBER(_xlpm.b), _xlpm.b)))))</f>
        <v>640492</v>
      </c>
      <c r="EH3014">
        <v>640492</v>
      </c>
    </row>
    <row r="3015" spans="134:138">
      <c r="ED3015">
        <v>270754</v>
      </c>
      <c r="EE3015">
        <v>29026</v>
      </c>
      <c r="EF3015" s="3" cm="1">
        <f t="array" ref="EF30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"#")*(_xlpm.x&lt;&gt;EE3015), _xlpm.x * 10 + _xlpm.d), 0), _xlfn.XLOOKUP(TRUE, ISNUMBER(_xlpm.b), _xlpm.b)))))</f>
        <v>640612</v>
      </c>
      <c r="EH3015">
        <v>640612</v>
      </c>
    </row>
    <row r="3016" spans="134:138">
      <c r="ED3016">
        <v>270744</v>
      </c>
      <c r="EE3016">
        <v>29027</v>
      </c>
      <c r="EF3016" s="3" cm="1">
        <f t="array" ref="EF30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"#")*(_xlpm.x&lt;&gt;EE3016), _xlpm.x * 10 + _xlpm.d), 0), _xlfn.XLOOKUP(TRUE, ISNUMBER(_xlpm.b), _xlpm.b)))))</f>
        <v>350164</v>
      </c>
      <c r="EH3016">
        <v>350164</v>
      </c>
    </row>
    <row r="3017" spans="134:138">
      <c r="ED3017">
        <v>270734</v>
      </c>
      <c r="EE3017">
        <v>29028</v>
      </c>
      <c r="EF3017" s="3" cm="1">
        <f t="array" ref="EF30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"#")*(_xlpm.x&lt;&gt;EE3017), _xlpm.x * 10 + _xlpm.d), 0), _xlfn.XLOOKUP(TRUE, ISNUMBER(_xlpm.b), _xlpm.b)))))</f>
        <v>0</v>
      </c>
      <c r="EH3017">
        <v>0</v>
      </c>
    </row>
    <row r="3018" spans="134:138">
      <c r="ED3018">
        <v>270724</v>
      </c>
      <c r="EE3018">
        <v>29029</v>
      </c>
      <c r="EF3018" s="3" cm="1">
        <f t="array" ref="EF30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"#")*(_xlpm.x&lt;&gt;EE3018), _xlpm.x * 10 + _xlpm.d), 0), _xlfn.XLOOKUP(TRUE, ISNUMBER(_xlpm.b), _xlpm.b)))))</f>
        <v>640332</v>
      </c>
      <c r="EH3018">
        <v>640332</v>
      </c>
    </row>
    <row r="3019" spans="134:138">
      <c r="ED3019">
        <v>270714</v>
      </c>
      <c r="EE3019">
        <v>29030</v>
      </c>
      <c r="EF3019" s="3" cm="1">
        <f t="array" ref="EF30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"#")*(_xlpm.x&lt;&gt;EE3019), _xlpm.x * 10 + _xlpm.d), 0), _xlfn.XLOOKUP(TRUE, ISNUMBER(_xlpm.b), _xlpm.b)))))</f>
        <v>1140534</v>
      </c>
      <c r="EH3019">
        <v>1140534</v>
      </c>
    </row>
    <row r="3020" spans="134:138">
      <c r="ED3020">
        <v>270704</v>
      </c>
      <c r="EE3020">
        <v>29031</v>
      </c>
      <c r="EF3020" s="3" cm="1">
        <f t="array" ref="EF30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"#")*(_xlpm.x&lt;&gt;EE3020), _xlpm.x * 10 + _xlpm.d), 0), _xlfn.XLOOKUP(TRUE, ISNUMBER(_xlpm.b), _xlpm.b)))))</f>
        <v>190101</v>
      </c>
      <c r="EH3020">
        <v>190101</v>
      </c>
    </row>
    <row r="3021" spans="134:138">
      <c r="ED3021">
        <v>270694</v>
      </c>
      <c r="EE3021">
        <v>29032</v>
      </c>
      <c r="EF3021" s="3" cm="1">
        <f t="array" ref="EF30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"#")*(_xlpm.x&lt;&gt;EE3021), _xlpm.x * 10 + _xlpm.d), 0), _xlfn.XLOOKUP(TRUE, ISNUMBER(_xlpm.b), _xlpm.b)))))</f>
        <v>0</v>
      </c>
      <c r="EH3021">
        <v>0</v>
      </c>
    </row>
    <row r="3022" spans="134:138">
      <c r="ED3022">
        <v>270684</v>
      </c>
      <c r="EE3022">
        <v>29033</v>
      </c>
      <c r="EF3022" s="3" cm="1">
        <f t="array" ref="EF30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"#")*(_xlpm.x&lt;&gt;EE3022), _xlpm.x * 10 + _xlpm.d), 0), _xlfn.XLOOKUP(TRUE, ISNUMBER(_xlpm.b), _xlpm.b)))))</f>
        <v>0</v>
      </c>
      <c r="EH3022">
        <v>0</v>
      </c>
    </row>
    <row r="3023" spans="134:138">
      <c r="ED3023">
        <v>270674</v>
      </c>
      <c r="EE3023">
        <v>29034</v>
      </c>
      <c r="EF3023" s="3" cm="1">
        <f t="array" ref="EF30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"#")*(_xlpm.x&lt;&gt;EE3023), _xlpm.x * 10 + _xlpm.d), 0), _xlfn.XLOOKUP(TRUE, ISNUMBER(_xlpm.b), _xlpm.b)))))</f>
        <v>340131</v>
      </c>
      <c r="EH3023">
        <v>340131</v>
      </c>
    </row>
    <row r="3024" spans="134:138">
      <c r="ED3024">
        <v>270664</v>
      </c>
      <c r="EE3024">
        <v>29035</v>
      </c>
      <c r="EF3024" s="3" cm="1">
        <f t="array" ref="EF30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"#")*(_xlpm.x&lt;&gt;EE3024), _xlpm.x * 10 + _xlpm.d), 0), _xlfn.XLOOKUP(TRUE, ISNUMBER(_xlpm.b), _xlpm.b)))))</f>
        <v>1190524</v>
      </c>
      <c r="EH3024">
        <v>1190524</v>
      </c>
    </row>
    <row r="3025" spans="134:138">
      <c r="ED3025">
        <v>270654</v>
      </c>
      <c r="EE3025">
        <v>29036</v>
      </c>
      <c r="EF3025" s="3" cm="1">
        <f t="array" ref="EF30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"#")*(_xlpm.x&lt;&gt;EE3025), _xlpm.x * 10 + _xlpm.d), 0), _xlfn.XLOOKUP(TRUE, ISNUMBER(_xlpm.b), _xlpm.b)))))</f>
        <v>340334</v>
      </c>
      <c r="EH3025">
        <v>340334</v>
      </c>
    </row>
    <row r="3026" spans="134:138">
      <c r="ED3026">
        <v>270644</v>
      </c>
      <c r="EE3026">
        <v>29038</v>
      </c>
      <c r="EF3026" s="3" cm="1">
        <f t="array" ref="EF30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"#")*(_xlpm.x&lt;&gt;EE3026), _xlpm.x * 10 + _xlpm.d), 0), _xlfn.XLOOKUP(TRUE, ISNUMBER(_xlpm.b), _xlpm.b)))))</f>
        <v>500131</v>
      </c>
      <c r="EH3026">
        <v>500131</v>
      </c>
    </row>
    <row r="3027" spans="134:138">
      <c r="ED3027">
        <v>270634</v>
      </c>
      <c r="EE3027">
        <v>29039</v>
      </c>
      <c r="EF3027" s="3" cm="1">
        <f t="array" ref="EF30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"#")*(_xlpm.x&lt;&gt;EE3027), _xlpm.x * 10 + _xlpm.d), 0), _xlfn.XLOOKUP(TRUE, ISNUMBER(_xlpm.b), _xlpm.b)))))</f>
        <v>890543</v>
      </c>
      <c r="EH3027">
        <v>890543</v>
      </c>
    </row>
    <row r="3028" spans="134:138">
      <c r="ED3028">
        <v>270624</v>
      </c>
      <c r="EE3028">
        <v>29040</v>
      </c>
      <c r="EF3028" s="3" cm="1">
        <f t="array" ref="EF30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"#")*(_xlpm.x&lt;&gt;EE3028), _xlpm.x * 10 + _xlpm.d), 0), _xlfn.XLOOKUP(TRUE, ISNUMBER(_xlpm.b), _xlpm.b)))))</f>
        <v>350284</v>
      </c>
      <c r="EH3028">
        <v>350284</v>
      </c>
    </row>
    <row r="3029" spans="134:138">
      <c r="ED3029">
        <v>270614</v>
      </c>
      <c r="EE3029">
        <v>29041</v>
      </c>
      <c r="EF3029" s="3" cm="1">
        <f t="array" ref="EF30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"#")*(_xlpm.x&lt;&gt;EE3029), _xlpm.x * 10 + _xlpm.d), 0), _xlfn.XLOOKUP(TRUE, ISNUMBER(_xlpm.b), _xlpm.b)))))</f>
        <v>360373</v>
      </c>
      <c r="EH3029">
        <v>360373</v>
      </c>
    </row>
    <row r="3030" spans="134:138">
      <c r="ED3030">
        <v>270604</v>
      </c>
      <c r="EE3030">
        <v>29042</v>
      </c>
      <c r="EF3030" s="3" cm="1">
        <f t="array" ref="EF30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"#")*(_xlpm.x&lt;&gt;EE3030), _xlpm.x * 10 + _xlpm.d), 0), _xlfn.XLOOKUP(TRUE, ISNUMBER(_xlpm.b), _xlpm.b)))))</f>
        <v>0</v>
      </c>
      <c r="EH3030">
        <v>0</v>
      </c>
    </row>
    <row r="3031" spans="134:138">
      <c r="ED3031">
        <v>270594</v>
      </c>
      <c r="EE3031">
        <v>29043</v>
      </c>
      <c r="EF3031" s="3" cm="1">
        <f t="array" ref="EF30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"#")*(_xlpm.x&lt;&gt;EE3031), _xlpm.x * 10 + _xlpm.d), 0), _xlfn.XLOOKUP(TRUE, ISNUMBER(_xlpm.b), _xlpm.b)))))</f>
        <v>640572</v>
      </c>
      <c r="EH3031">
        <v>640572</v>
      </c>
    </row>
    <row r="3032" spans="134:138">
      <c r="ED3032">
        <v>270584</v>
      </c>
      <c r="EE3032">
        <v>29044</v>
      </c>
      <c r="EF3032" s="3" cm="1">
        <f t="array" ref="EF30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"#")*(_xlpm.x&lt;&gt;EE3032), _xlpm.x * 10 + _xlpm.d), 0), _xlfn.XLOOKUP(TRUE, ISNUMBER(_xlpm.b), _xlpm.b)))))</f>
        <v>340354</v>
      </c>
      <c r="EH3032">
        <v>340354</v>
      </c>
    </row>
    <row r="3033" spans="134:138">
      <c r="ED3033">
        <v>270574</v>
      </c>
      <c r="EE3033">
        <v>29045</v>
      </c>
      <c r="EF3033" s="3" cm="1">
        <f t="array" ref="EF30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"#")*(_xlpm.x&lt;&gt;EE3033), _xlpm.x * 10 + _xlpm.d), 0), _xlfn.XLOOKUP(TRUE, ISNUMBER(_xlpm.b), _xlpm.b)))))</f>
        <v>591083</v>
      </c>
      <c r="EH3033">
        <v>591083</v>
      </c>
    </row>
    <row r="3034" spans="134:138">
      <c r="ED3034">
        <v>270564</v>
      </c>
      <c r="EE3034">
        <v>29046</v>
      </c>
      <c r="EF3034" s="3" cm="1">
        <f t="array" ref="EF30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"#")*(_xlpm.x&lt;&gt;EE3034), _xlpm.x * 10 + _xlpm.d), 0), _xlfn.XLOOKUP(TRUE, ISNUMBER(_xlpm.b), _xlpm.b)))))</f>
        <v>0</v>
      </c>
      <c r="EH3034">
        <v>0</v>
      </c>
    </row>
    <row r="3035" spans="134:138">
      <c r="ED3035">
        <v>270554</v>
      </c>
      <c r="EE3035">
        <v>29047</v>
      </c>
      <c r="EF3035" s="3" cm="1">
        <f t="array" ref="EF30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"#")*(_xlpm.x&lt;&gt;EE3035), _xlpm.x * 10 + _xlpm.d), 0), _xlfn.XLOOKUP(TRUE, ISNUMBER(_xlpm.b), _xlpm.b)))))</f>
        <v>980252</v>
      </c>
      <c r="EH3035">
        <v>980252</v>
      </c>
    </row>
    <row r="3036" spans="134:138">
      <c r="ED3036">
        <v>270544</v>
      </c>
      <c r="EE3036">
        <v>29048</v>
      </c>
      <c r="EF3036" s="3" cm="1">
        <f t="array" ref="EF30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"#")*(_xlpm.x&lt;&gt;EE3036), _xlpm.x * 10 + _xlpm.d), 0), _xlfn.XLOOKUP(TRUE, ISNUMBER(_xlpm.b), _xlpm.b)))))</f>
        <v>770523</v>
      </c>
      <c r="EH3036">
        <v>770523</v>
      </c>
    </row>
    <row r="3037" spans="134:138">
      <c r="ED3037">
        <v>270534</v>
      </c>
      <c r="EE3037">
        <v>29049</v>
      </c>
      <c r="EF3037" s="3" cm="1">
        <f t="array" ref="EF30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"#")*(_xlpm.x&lt;&gt;EE3037), _xlpm.x * 10 + _xlpm.d), 0), _xlfn.XLOOKUP(TRUE, ISNUMBER(_xlpm.b), _xlpm.b)))))</f>
        <v>690523</v>
      </c>
      <c r="EH3037">
        <v>690523</v>
      </c>
    </row>
    <row r="3038" spans="134:138">
      <c r="ED3038">
        <v>270524</v>
      </c>
      <c r="EE3038">
        <v>29050</v>
      </c>
      <c r="EF3038" s="3" cm="1">
        <f t="array" ref="EF30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"#")*(_xlpm.x&lt;&gt;EE3038), _xlpm.x * 10 + _xlpm.d), 0), _xlfn.XLOOKUP(TRUE, ISNUMBER(_xlpm.b), _xlpm.b)))))</f>
        <v>300433</v>
      </c>
      <c r="EH3038">
        <v>300433</v>
      </c>
    </row>
    <row r="3039" spans="134:138">
      <c r="ED3039">
        <v>270514</v>
      </c>
      <c r="EE3039">
        <v>29051</v>
      </c>
      <c r="EF3039" s="3" cm="1">
        <f t="array" ref="EF30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"#")*(_xlpm.x&lt;&gt;EE3039), _xlpm.x * 10 + _xlpm.d), 0), _xlfn.XLOOKUP(TRUE, ISNUMBER(_xlpm.b), _xlpm.b)))))</f>
        <v>640972</v>
      </c>
      <c r="EH3039">
        <v>640972</v>
      </c>
    </row>
    <row r="3040" spans="134:138">
      <c r="ED3040">
        <v>270504</v>
      </c>
      <c r="EE3040">
        <v>29053</v>
      </c>
      <c r="EF3040" s="3" cm="1">
        <f t="array" ref="EF30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"#")*(_xlpm.x&lt;&gt;EE3040), _xlpm.x * 10 + _xlpm.d), 0), _xlfn.XLOOKUP(TRUE, ISNUMBER(_xlpm.b), _xlpm.b)))))</f>
        <v>980292</v>
      </c>
      <c r="EH3040">
        <v>980292</v>
      </c>
    </row>
    <row r="3041" spans="134:138">
      <c r="ED3041">
        <v>270494</v>
      </c>
      <c r="EE3041">
        <v>29055</v>
      </c>
      <c r="EF3041" s="3" cm="1">
        <f t="array" ref="EF30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"#")*(_xlpm.x&lt;&gt;EE3041), _xlpm.x * 10 + _xlpm.d), 0), _xlfn.XLOOKUP(TRUE, ISNUMBER(_xlpm.b), _xlpm.b)))))</f>
        <v>930281</v>
      </c>
      <c r="EH3041">
        <v>930281</v>
      </c>
    </row>
    <row r="3042" spans="134:138">
      <c r="ED3042">
        <v>270484</v>
      </c>
      <c r="EE3042">
        <v>29056</v>
      </c>
      <c r="EF3042" s="3" cm="1">
        <f t="array" ref="EF30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"#")*(_xlpm.x&lt;&gt;EE3042), _xlpm.x * 10 + _xlpm.d), 0), _xlfn.XLOOKUP(TRUE, ISNUMBER(_xlpm.b), _xlpm.b)))))</f>
        <v>0</v>
      </c>
      <c r="EH3042">
        <v>0</v>
      </c>
    </row>
    <row r="3043" spans="134:138">
      <c r="ED3043">
        <v>270474</v>
      </c>
      <c r="EE3043">
        <v>30056</v>
      </c>
      <c r="EF3043" s="3" cm="1">
        <f t="array" ref="EF30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"#")*(_xlpm.x&lt;&gt;EE3043), _xlpm.x * 10 + _xlpm.d), 0), _xlfn.XLOOKUP(TRUE, ISNUMBER(_xlpm.b), _xlpm.b)))))</f>
        <v>190101</v>
      </c>
      <c r="EH3043">
        <v>190101</v>
      </c>
    </row>
    <row r="3044" spans="134:138">
      <c r="ED3044">
        <v>270464</v>
      </c>
      <c r="EE3044">
        <v>32056</v>
      </c>
      <c r="EF3044" s="3" cm="1">
        <f t="array" ref="EF30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"#")*(_xlpm.x&lt;&gt;EE3044), _xlpm.x * 10 + _xlpm.d), 0), _xlfn.XLOOKUP(TRUE, ISNUMBER(_xlpm.b), _xlpm.b)))))</f>
        <v>0</v>
      </c>
      <c r="EH3044">
        <v>0</v>
      </c>
    </row>
    <row r="3045" spans="134:138">
      <c r="ED3045">
        <v>270454</v>
      </c>
      <c r="EE3045">
        <v>33056</v>
      </c>
      <c r="EF3045" s="3" cm="1">
        <f t="array" ref="EF30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"#")*(_xlpm.x&lt;&gt;EE3045), _xlpm.x * 10 + _xlpm.d), 0), _xlfn.XLOOKUP(TRUE, ISNUMBER(_xlpm.b), _xlpm.b)))))</f>
        <v>1000111</v>
      </c>
      <c r="EH3045">
        <v>1000111</v>
      </c>
    </row>
    <row r="3046" spans="134:138">
      <c r="ED3046">
        <v>270444</v>
      </c>
      <c r="EE3046">
        <v>34056</v>
      </c>
      <c r="EF3046" s="3" cm="1">
        <f t="array" ref="EF30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"#")*(_xlpm.x&lt;&gt;EE3046), _xlpm.x * 10 + _xlpm.d), 0), _xlfn.XLOOKUP(TRUE, ISNUMBER(_xlpm.b), _xlpm.b)))))</f>
        <v>0</v>
      </c>
      <c r="EH3046">
        <v>0</v>
      </c>
    </row>
    <row r="3047" spans="134:138">
      <c r="ED3047">
        <v>270434</v>
      </c>
      <c r="EE3047">
        <v>35056</v>
      </c>
      <c r="EF3047" s="3" cm="1">
        <f t="array" ref="EF30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"#")*(_xlpm.x&lt;&gt;EE3047), _xlpm.x * 10 + _xlpm.d), 0), _xlfn.XLOOKUP(TRUE, ISNUMBER(_xlpm.b), _xlpm.b)))))</f>
        <v>160433</v>
      </c>
      <c r="EH3047">
        <v>160433</v>
      </c>
    </row>
    <row r="3048" spans="134:138">
      <c r="ED3048">
        <v>270424</v>
      </c>
      <c r="EE3048">
        <v>37056</v>
      </c>
      <c r="EF3048" s="3" cm="1">
        <f t="array" ref="EF30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"#")*(_xlpm.x&lt;&gt;EE3048), _xlpm.x * 10 + _xlpm.d), 0), _xlfn.XLOOKUP(TRUE, ISNUMBER(_xlpm.b), _xlpm.b)))))</f>
        <v>640732</v>
      </c>
      <c r="EH3048">
        <v>640732</v>
      </c>
    </row>
    <row r="3049" spans="134:138">
      <c r="ED3049">
        <v>270414</v>
      </c>
      <c r="EE3049">
        <v>39056</v>
      </c>
      <c r="EF3049" s="3" cm="1">
        <f t="array" ref="EF30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"#")*(_xlpm.x&lt;&gt;EE3049), _xlpm.x * 10 + _xlpm.d), 0), _xlfn.XLOOKUP(TRUE, ISNUMBER(_xlpm.b), _xlpm.b)))))</f>
        <v>1190164</v>
      </c>
      <c r="EH3049">
        <v>1190164</v>
      </c>
    </row>
    <row r="3050" spans="134:138">
      <c r="ED3050">
        <v>270404</v>
      </c>
      <c r="EE3050">
        <v>41056</v>
      </c>
      <c r="EF3050" s="3" cm="1">
        <f t="array" ref="EF30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"#")*(_xlpm.x&lt;&gt;EE3050), _xlpm.x * 10 + _xlpm.d), 0), _xlfn.XLOOKUP(TRUE, ISNUMBER(_xlpm.b), _xlpm.b)))))</f>
        <v>100472</v>
      </c>
      <c r="EH3050">
        <v>100472</v>
      </c>
    </row>
    <row r="3051" spans="134:138">
      <c r="ED3051">
        <v>270394</v>
      </c>
      <c r="EE3051">
        <v>42056</v>
      </c>
      <c r="EF3051" s="3" cm="1">
        <f t="array" ref="EF30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"#")*(_xlpm.x&lt;&gt;EE3051), _xlpm.x * 10 + _xlpm.d), 0), _xlfn.XLOOKUP(TRUE, ISNUMBER(_xlpm.b), _xlpm.b)))))</f>
        <v>580312</v>
      </c>
      <c r="EH3051">
        <v>580312</v>
      </c>
    </row>
    <row r="3052" spans="134:138">
      <c r="ED3052">
        <v>270384</v>
      </c>
      <c r="EE3052">
        <v>43056</v>
      </c>
      <c r="EF3052" s="3" cm="1">
        <f t="array" ref="EF30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"#")*(_xlpm.x&lt;&gt;EE3052), _xlpm.x * 10 + _xlpm.d), 0), _xlfn.XLOOKUP(TRUE, ISNUMBER(_xlpm.b), _xlpm.b)))))</f>
        <v>0</v>
      </c>
      <c r="EH3052">
        <v>0</v>
      </c>
    </row>
    <row r="3053" spans="134:138">
      <c r="ED3053">
        <v>270374</v>
      </c>
      <c r="EE3053">
        <v>44056</v>
      </c>
      <c r="EF3053" s="3" cm="1">
        <f t="array" ref="EF30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"#")*(_xlpm.x&lt;&gt;EE3053), _xlpm.x * 10 + _xlpm.d), 0), _xlfn.XLOOKUP(TRUE, ISNUMBER(_xlpm.b), _xlpm.b)))))</f>
        <v>210543</v>
      </c>
      <c r="EH3053">
        <v>210543</v>
      </c>
    </row>
    <row r="3054" spans="134:138">
      <c r="ED3054">
        <v>270364</v>
      </c>
      <c r="EE3054">
        <v>45056</v>
      </c>
      <c r="EF3054" s="3" cm="1">
        <f t="array" ref="EF30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"#")*(_xlpm.x&lt;&gt;EE3054), _xlpm.x * 10 + _xlpm.d), 0), _xlfn.XLOOKUP(TRUE, ISNUMBER(_xlpm.b), _xlpm.b)))))</f>
        <v>0</v>
      </c>
      <c r="EH3054">
        <v>0</v>
      </c>
    </row>
    <row r="3055" spans="134:138">
      <c r="ED3055">
        <v>270354</v>
      </c>
      <c r="EE3055">
        <v>47056</v>
      </c>
      <c r="EF3055" s="3" cm="1">
        <f t="array" ref="EF30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"#")*(_xlpm.x&lt;&gt;EE3055), _xlpm.x * 10 + _xlpm.d), 0), _xlfn.XLOOKUP(TRUE, ISNUMBER(_xlpm.b), _xlpm.b)))))</f>
        <v>990281</v>
      </c>
      <c r="EH3055">
        <v>990281</v>
      </c>
    </row>
    <row r="3056" spans="134:138">
      <c r="ED3056">
        <v>270344</v>
      </c>
      <c r="EE3056">
        <v>48056</v>
      </c>
      <c r="EF3056" s="3" cm="1">
        <f t="array" ref="EF30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"#")*(_xlpm.x&lt;&gt;EE3056), _xlpm.x * 10 + _xlpm.d), 0), _xlfn.XLOOKUP(TRUE, ISNUMBER(_xlpm.b), _xlpm.b)))))</f>
        <v>0</v>
      </c>
      <c r="EH3056">
        <v>0</v>
      </c>
    </row>
    <row r="3057" spans="134:138">
      <c r="ED3057">
        <v>270334</v>
      </c>
      <c r="EE3057">
        <v>49056</v>
      </c>
      <c r="EF3057" s="3" cm="1">
        <f t="array" ref="EF30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"#")*(_xlpm.x&lt;&gt;EE3057), _xlpm.x * 10 + _xlpm.d), 0), _xlfn.XLOOKUP(TRUE, ISNUMBER(_xlpm.b), _xlpm.b)))))</f>
        <v>0</v>
      </c>
      <c r="EH3057">
        <v>0</v>
      </c>
    </row>
    <row r="3058" spans="134:138">
      <c r="ED3058">
        <v>270324</v>
      </c>
      <c r="EE3058">
        <v>50056</v>
      </c>
      <c r="EF3058" s="3" cm="1">
        <f t="array" ref="EF30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"#")*(_xlpm.x&lt;&gt;EE3058), _xlpm.x * 10 + _xlpm.d), 0), _xlfn.XLOOKUP(TRUE, ISNUMBER(_xlpm.b), _xlpm.b)))))</f>
        <v>0</v>
      </c>
      <c r="EH3058">
        <v>0</v>
      </c>
    </row>
    <row r="3059" spans="134:138">
      <c r="ED3059">
        <v>270314</v>
      </c>
      <c r="EE3059">
        <v>50055</v>
      </c>
      <c r="EF3059" s="3" cm="1">
        <f t="array" ref="EF30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"#")*(_xlpm.x&lt;&gt;EE3059), _xlpm.x * 10 + _xlpm.d), 0), _xlfn.XLOOKUP(TRUE, ISNUMBER(_xlpm.b), _xlpm.b)))))</f>
        <v>340414</v>
      </c>
      <c r="EH3059">
        <v>340414</v>
      </c>
    </row>
    <row r="3060" spans="134:138">
      <c r="ED3060">
        <v>270304</v>
      </c>
      <c r="EE3060">
        <v>50053</v>
      </c>
      <c r="EF3060" s="3" cm="1">
        <f t="array" ref="EF30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"#")*(_xlpm.x&lt;&gt;EE3060), _xlpm.x * 10 + _xlpm.d), 0), _xlfn.XLOOKUP(TRUE, ISNUMBER(_xlpm.b), _xlpm.b)))))</f>
        <v>0</v>
      </c>
      <c r="EH3060">
        <v>0</v>
      </c>
    </row>
    <row r="3061" spans="134:138">
      <c r="ED3061">
        <v>270294</v>
      </c>
      <c r="EE3061">
        <v>50051</v>
      </c>
      <c r="EF3061" s="3" cm="1">
        <f t="array" ref="EF30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"#")*(_xlpm.x&lt;&gt;EE3061), _xlpm.x * 10 + _xlpm.d), 0), _xlfn.XLOOKUP(TRUE, ISNUMBER(_xlpm.b), _xlpm.b)))))</f>
        <v>0</v>
      </c>
      <c r="EH3061">
        <v>0</v>
      </c>
    </row>
    <row r="3062" spans="134:138">
      <c r="ED3062">
        <v>270284</v>
      </c>
      <c r="EE3062">
        <v>50048</v>
      </c>
      <c r="EF3062" s="3" cm="1">
        <f t="array" ref="EF30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"#")*(_xlpm.x&lt;&gt;EE3062), _xlpm.x * 10 + _xlpm.d), 0), _xlfn.XLOOKUP(TRUE, ISNUMBER(_xlpm.b), _xlpm.b)))))</f>
        <v>870184</v>
      </c>
      <c r="EH3062">
        <v>870184</v>
      </c>
    </row>
    <row r="3063" spans="134:138">
      <c r="ED3063">
        <v>270274</v>
      </c>
      <c r="EE3063">
        <v>50047</v>
      </c>
      <c r="EF3063" s="3" cm="1">
        <f t="array" ref="EF30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"#")*(_xlpm.x&lt;&gt;EE3063), _xlpm.x * 10 + _xlpm.d), 0), _xlfn.XLOOKUP(TRUE, ISNUMBER(_xlpm.b), _xlpm.b)))))</f>
        <v>0</v>
      </c>
      <c r="EH3063">
        <v>0</v>
      </c>
    </row>
    <row r="3064" spans="134:138">
      <c r="ED3064">
        <v>270264</v>
      </c>
      <c r="EE3064">
        <v>50046</v>
      </c>
      <c r="EF3064" s="3" cm="1">
        <f t="array" ref="EF30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"#")*(_xlpm.x&lt;&gt;EE3064), _xlpm.x * 10 + _xlpm.d), 0), _xlfn.XLOOKUP(TRUE, ISNUMBER(_xlpm.b), _xlpm.b)))))</f>
        <v>0</v>
      </c>
      <c r="EH3064">
        <v>0</v>
      </c>
    </row>
    <row r="3065" spans="134:138">
      <c r="ED3065">
        <v>270254</v>
      </c>
      <c r="EE3065">
        <v>50045</v>
      </c>
      <c r="EF3065" s="3" cm="1">
        <f t="array" ref="EF30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"#")*(_xlpm.x&lt;&gt;EE3065), _xlpm.x * 10 + _xlpm.d), 0), _xlfn.XLOOKUP(TRUE, ISNUMBER(_xlpm.b), _xlpm.b)))))</f>
        <v>0</v>
      </c>
      <c r="EH3065">
        <v>0</v>
      </c>
    </row>
    <row r="3066" spans="134:138">
      <c r="ED3066">
        <v>270244</v>
      </c>
      <c r="EE3066">
        <v>50044</v>
      </c>
      <c r="EF3066" s="3" cm="1">
        <f t="array" ref="EF30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"#")*(_xlpm.x&lt;&gt;EE3066), _xlpm.x * 10 + _xlpm.d), 0), _xlfn.XLOOKUP(TRUE, ISNUMBER(_xlpm.b), _xlpm.b)))))</f>
        <v>0</v>
      </c>
      <c r="EH3066">
        <v>0</v>
      </c>
    </row>
    <row r="3067" spans="134:138">
      <c r="ED3067">
        <v>270234</v>
      </c>
      <c r="EE3067">
        <v>50043</v>
      </c>
      <c r="EF3067" s="3" cm="1">
        <f t="array" ref="EF30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"#")*(_xlpm.x&lt;&gt;EE3067), _xlpm.x * 10 + _xlpm.d), 0), _xlfn.XLOOKUP(TRUE, ISNUMBER(_xlpm.b), _xlpm.b)))))</f>
        <v>0</v>
      </c>
      <c r="EH3067">
        <v>0</v>
      </c>
    </row>
    <row r="3068" spans="134:138">
      <c r="ED3068">
        <v>270224</v>
      </c>
      <c r="EE3068">
        <v>50042</v>
      </c>
      <c r="EF3068" s="3" cm="1">
        <f t="array" ref="EF30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"#")*(_xlpm.x&lt;&gt;EE3068), _xlpm.x * 10 + _xlpm.d), 0), _xlfn.XLOOKUP(TRUE, ISNUMBER(_xlpm.b), _xlpm.b)))))</f>
        <v>290342</v>
      </c>
      <c r="EH3068">
        <v>290342</v>
      </c>
    </row>
    <row r="3069" spans="134:138">
      <c r="ED3069">
        <v>270214</v>
      </c>
      <c r="EE3069">
        <v>50041</v>
      </c>
      <c r="EF3069" s="3" cm="1">
        <f t="array" ref="EF30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"#")*(_xlpm.x&lt;&gt;EE3069), _xlpm.x * 10 + _xlpm.d), 0), _xlfn.XLOOKUP(TRUE, ISNUMBER(_xlpm.b), _xlpm.b)))))</f>
        <v>0</v>
      </c>
      <c r="EH3069">
        <v>0</v>
      </c>
    </row>
    <row r="3070" spans="134:138">
      <c r="ED3070">
        <v>270204</v>
      </c>
      <c r="EE3070">
        <v>49041</v>
      </c>
      <c r="EF3070" s="3" cm="1">
        <f t="array" ref="EF30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"#")*(_xlpm.x&lt;&gt;EE3070), _xlpm.x * 10 + _xlpm.d), 0), _xlfn.XLOOKUP(TRUE, ISNUMBER(_xlpm.b), _xlpm.b)))))</f>
        <v>0</v>
      </c>
      <c r="EH3070">
        <v>0</v>
      </c>
    </row>
    <row r="3071" spans="134:138">
      <c r="ED3071">
        <v>270194</v>
      </c>
      <c r="EE3071">
        <v>47041</v>
      </c>
      <c r="EF3071" s="3" cm="1">
        <f t="array" ref="EF30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"#")*(_xlpm.x&lt;&gt;EE3071), _xlpm.x * 10 + _xlpm.d), 0), _xlfn.XLOOKUP(TRUE, ISNUMBER(_xlpm.b), _xlpm.b)))))</f>
        <v>1050543</v>
      </c>
      <c r="EH3071">
        <v>1050543</v>
      </c>
    </row>
    <row r="3072" spans="134:138">
      <c r="ED3072">
        <v>270184</v>
      </c>
      <c r="EE3072">
        <v>45041</v>
      </c>
      <c r="EF3072" s="3" cm="1">
        <f t="array" ref="EF30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"#")*(_xlpm.x&lt;&gt;EE3072), _xlpm.x * 10 + _xlpm.d), 0), _xlfn.XLOOKUP(TRUE, ISNUMBER(_xlpm.b), _xlpm.b)))))</f>
        <v>360994</v>
      </c>
      <c r="EH3072">
        <v>360994</v>
      </c>
    </row>
    <row r="3073" spans="134:138">
      <c r="ED3073">
        <v>270174</v>
      </c>
      <c r="EE3073">
        <v>44041</v>
      </c>
      <c r="EF3073" s="3" cm="1">
        <f t="array" ref="EF30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"#")*(_xlpm.x&lt;&gt;EE3073), _xlpm.x * 10 + _xlpm.d), 0), _xlfn.XLOOKUP(TRUE, ISNUMBER(_xlpm.b), _xlpm.b)))))</f>
        <v>0</v>
      </c>
      <c r="EH3073">
        <v>0</v>
      </c>
    </row>
    <row r="3074" spans="134:138">
      <c r="ED3074">
        <v>270164</v>
      </c>
      <c r="EE3074">
        <v>43041</v>
      </c>
      <c r="EF3074" s="3" cm="1">
        <f t="array" ref="EF30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"#")*(_xlpm.x&lt;&gt;EE3074), _xlpm.x * 10 + _xlpm.d), 0), _xlfn.XLOOKUP(TRUE, ISNUMBER(_xlpm.b), _xlpm.b)))))</f>
        <v>0</v>
      </c>
      <c r="EH3074">
        <v>0</v>
      </c>
    </row>
    <row r="3075" spans="134:138">
      <c r="ED3075">
        <v>270154</v>
      </c>
      <c r="EE3075">
        <v>42041</v>
      </c>
      <c r="EF3075" s="3" cm="1">
        <f t="array" ref="EF30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"#")*(_xlpm.x&lt;&gt;EE3075), _xlpm.x * 10 + _xlpm.d), 0), _xlfn.XLOOKUP(TRUE, ISNUMBER(_xlpm.b), _xlpm.b)))))</f>
        <v>430224</v>
      </c>
      <c r="EH3075">
        <v>430224</v>
      </c>
    </row>
    <row r="3076" spans="134:138">
      <c r="ED3076">
        <v>270144</v>
      </c>
      <c r="EE3076">
        <v>41041</v>
      </c>
      <c r="EF3076" s="3" cm="1">
        <f t="array" ref="EF30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"#")*(_xlpm.x&lt;&gt;EE3076), _xlpm.x * 10 + _xlpm.d), 0), _xlfn.XLOOKUP(TRUE, ISNUMBER(_xlpm.b), _xlpm.b)))))</f>
        <v>980132</v>
      </c>
      <c r="EH3076">
        <v>980132</v>
      </c>
    </row>
    <row r="3077" spans="134:138">
      <c r="ED3077">
        <v>270134</v>
      </c>
      <c r="EE3077">
        <v>39041</v>
      </c>
      <c r="EF3077" s="3" cm="1">
        <f t="array" ref="EF30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"#")*(_xlpm.x&lt;&gt;EE3077), _xlpm.x * 10 + _xlpm.d), 0), _xlfn.XLOOKUP(TRUE, ISNUMBER(_xlpm.b), _xlpm.b)))))</f>
        <v>0</v>
      </c>
      <c r="EH3077">
        <v>0</v>
      </c>
    </row>
    <row r="3078" spans="134:138">
      <c r="ED3078">
        <v>270124</v>
      </c>
      <c r="EE3078">
        <v>37041</v>
      </c>
      <c r="EF3078" s="3" cm="1">
        <f t="array" ref="EF30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"#")*(_xlpm.x&lt;&gt;EE3078), _xlpm.x * 10 + _xlpm.d), 0), _xlfn.XLOOKUP(TRUE, ISNUMBER(_xlpm.b), _xlpm.b)))))</f>
        <v>830784</v>
      </c>
      <c r="EH3078">
        <v>830784</v>
      </c>
    </row>
    <row r="3079" spans="134:138">
      <c r="ED3079">
        <v>270114</v>
      </c>
      <c r="EE3079">
        <v>36041</v>
      </c>
      <c r="EF3079" s="3" cm="1">
        <f t="array" ref="EF30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"#")*(_xlpm.x&lt;&gt;EE3079), _xlpm.x * 10 + _xlpm.d), 0), _xlfn.XLOOKUP(TRUE, ISNUMBER(_xlpm.b), _xlpm.b)))))</f>
        <v>1190284</v>
      </c>
      <c r="EH3079">
        <v>1190284</v>
      </c>
    </row>
    <row r="3080" spans="134:138">
      <c r="ED3080">
        <v>270104</v>
      </c>
      <c r="EE3080">
        <v>35041</v>
      </c>
      <c r="EF3080" s="3" cm="1">
        <f t="array" ref="EF30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"#")*(_xlpm.x&lt;&gt;EE3080), _xlpm.x * 10 + _xlpm.d), 0), _xlfn.XLOOKUP(TRUE, ISNUMBER(_xlpm.b), _xlpm.b)))))</f>
        <v>870664</v>
      </c>
      <c r="EH3080">
        <v>870664</v>
      </c>
    </row>
    <row r="3081" spans="134:138">
      <c r="ED3081">
        <v>260101</v>
      </c>
      <c r="EE3081">
        <v>34041</v>
      </c>
      <c r="EF3081" s="3" cm="1">
        <f t="array" ref="EF30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"#")*(_xlpm.x&lt;&gt;EE3081), _xlpm.x * 10 + _xlpm.d), 0), _xlfn.XLOOKUP(TRUE, ISNUMBER(_xlpm.b), _xlpm.b)))))</f>
        <v>1190444</v>
      </c>
      <c r="EH3081">
        <v>1190444</v>
      </c>
    </row>
    <row r="3082" spans="134:138">
      <c r="ED3082">
        <v>250101</v>
      </c>
      <c r="EE3082">
        <v>33041</v>
      </c>
      <c r="EF3082" s="3" cm="1">
        <f t="array" ref="EF30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"#")*(_xlpm.x&lt;&gt;EE3082), _xlpm.x * 10 + _xlpm.d), 0), _xlfn.XLOOKUP(TRUE, ISNUMBER(_xlpm.b), _xlpm.b)))))</f>
        <v>0</v>
      </c>
      <c r="EH3082">
        <v>0</v>
      </c>
    </row>
    <row r="3083" spans="134:138">
      <c r="ED3083">
        <v>240101</v>
      </c>
      <c r="EE3083">
        <v>32041</v>
      </c>
      <c r="EF3083" s="3" cm="1">
        <f t="array" ref="EF30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"#")*(_xlpm.x&lt;&gt;EE3083), _xlpm.x * 10 + _xlpm.d), 0), _xlfn.XLOOKUP(TRUE, ISNUMBER(_xlpm.b), _xlpm.b)))))</f>
        <v>500071</v>
      </c>
      <c r="EH3083">
        <v>500071</v>
      </c>
    </row>
    <row r="3084" spans="134:138">
      <c r="ED3084">
        <v>230101</v>
      </c>
      <c r="EE3084">
        <v>30041</v>
      </c>
      <c r="EF3084" s="3" cm="1">
        <f t="array" ref="EF30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"#")*(_xlpm.x&lt;&gt;EE3084), _xlpm.x * 10 + _xlpm.d), 0), _xlfn.XLOOKUP(TRUE, ISNUMBER(_xlpm.b), _xlpm.b)))))</f>
        <v>710281</v>
      </c>
      <c r="EH3084">
        <v>710281</v>
      </c>
    </row>
    <row r="3085" spans="134:138">
      <c r="ED3085">
        <v>220101</v>
      </c>
      <c r="EE3085">
        <v>28041</v>
      </c>
      <c r="EF3085" s="3" cm="1">
        <f t="array" ref="EF30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"#")*(_xlpm.x&lt;&gt;EE3085), _xlpm.x * 10 + _xlpm.d), 0), _xlfn.XLOOKUP(TRUE, ISNUMBER(_xlpm.b), _xlpm.b)))))</f>
        <v>300411</v>
      </c>
      <c r="EH3085">
        <v>300411</v>
      </c>
    </row>
    <row r="3086" spans="134:138">
      <c r="ED3086">
        <v>210101</v>
      </c>
      <c r="EE3086">
        <v>26041</v>
      </c>
      <c r="EF3086" s="3" cm="1">
        <f t="array" ref="EF30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"#")*(_xlpm.x&lt;&gt;EE3086), _xlpm.x * 10 + _xlpm.d), 0), _xlfn.XLOOKUP(TRUE, ISNUMBER(_xlpm.b), _xlpm.b)))))</f>
        <v>0</v>
      </c>
      <c r="EH3086">
        <v>0</v>
      </c>
    </row>
    <row r="3087" spans="134:138">
      <c r="ED3087">
        <v>200101</v>
      </c>
      <c r="EE3087">
        <v>25041</v>
      </c>
      <c r="EF3087" s="3" cm="1">
        <f t="array" ref="EF30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"#")*(_xlpm.x&lt;&gt;EE3087), _xlpm.x * 10 + _xlpm.d), 0), _xlfn.XLOOKUP(TRUE, ISNUMBER(_xlpm.b), _xlpm.b)))))</f>
        <v>0</v>
      </c>
      <c r="EH3087">
        <v>0</v>
      </c>
    </row>
    <row r="3088" spans="134:138">
      <c r="ED3088">
        <v>190101</v>
      </c>
      <c r="EE3088">
        <v>24041</v>
      </c>
      <c r="EF3088" s="3" cm="1">
        <f t="array" ref="EF30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"#")*(_xlpm.x&lt;&gt;EE3088), _xlpm.x * 10 + _xlpm.d), 0), _xlfn.XLOOKUP(TRUE, ISNUMBER(_xlpm.b), _xlpm.b)))))</f>
        <v>0</v>
      </c>
      <c r="EH3088">
        <v>0</v>
      </c>
    </row>
    <row r="3089" spans="134:138">
      <c r="ED3089">
        <v>180101</v>
      </c>
      <c r="EE3089">
        <v>23041</v>
      </c>
      <c r="EF3089" s="3" cm="1">
        <f t="array" ref="EF30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"#")*(_xlpm.x&lt;&gt;EE3089), _xlpm.x * 10 + _xlpm.d), 0), _xlfn.XLOOKUP(TRUE, ISNUMBER(_xlpm.b), _xlpm.b)))))</f>
        <v>1190124</v>
      </c>
      <c r="EH3089">
        <v>1190124</v>
      </c>
    </row>
    <row r="3090" spans="134:138">
      <c r="ED3090">
        <v>170101</v>
      </c>
      <c r="EE3090">
        <v>22041</v>
      </c>
      <c r="EF3090" s="3" cm="1">
        <f t="array" ref="EF30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"#")*(_xlpm.x&lt;&gt;EE3090), _xlpm.x * 10 + _xlpm.d), 0), _xlfn.XLOOKUP(TRUE, ISNUMBER(_xlpm.b), _xlpm.b)))))</f>
        <v>1140454</v>
      </c>
      <c r="EH3090">
        <v>1140454</v>
      </c>
    </row>
    <row r="3091" spans="134:138">
      <c r="ED3091">
        <v>160101</v>
      </c>
      <c r="EE3091">
        <v>20041</v>
      </c>
      <c r="EF3091" s="3" cm="1">
        <f t="array" ref="EF30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"#")*(_xlpm.x&lt;&gt;EE3091), _xlpm.x * 10 + _xlpm.d), 0), _xlfn.XLOOKUP(TRUE, ISNUMBER(_xlpm.b), _xlpm.b)))))</f>
        <v>550164</v>
      </c>
      <c r="EH3091">
        <v>550164</v>
      </c>
    </row>
    <row r="3092" spans="134:138">
      <c r="ED3092">
        <v>150101</v>
      </c>
      <c r="EE3092">
        <v>19041</v>
      </c>
      <c r="EF3092" s="3" cm="1">
        <f t="array" ref="EF30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"#")*(_xlpm.x&lt;&gt;EE3092), _xlpm.x * 10 + _xlpm.d), 0), _xlfn.XLOOKUP(TRUE, ISNUMBER(_xlpm.b), _xlpm.b)))))</f>
        <v>0</v>
      </c>
      <c r="EH3092">
        <v>0</v>
      </c>
    </row>
    <row r="3093" spans="134:138">
      <c r="ED3093">
        <v>140101</v>
      </c>
      <c r="EE3093">
        <v>18041</v>
      </c>
      <c r="EF3093" s="3" cm="1">
        <f t="array" ref="EF30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"#")*(_xlpm.x&lt;&gt;EE3093), _xlpm.x * 10 + _xlpm.d), 0), _xlfn.XLOOKUP(TRUE, ISNUMBER(_xlpm.b), _xlpm.b)))))</f>
        <v>0</v>
      </c>
      <c r="EH3093">
        <v>0</v>
      </c>
    </row>
    <row r="3094" spans="134:138">
      <c r="ED3094">
        <v>130101</v>
      </c>
      <c r="EE3094">
        <v>17041</v>
      </c>
      <c r="EF3094" s="3" cm="1">
        <f t="array" ref="EF30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"#")*(_xlpm.x&lt;&gt;EE3094), _xlpm.x * 10 + _xlpm.d), 0), _xlfn.XLOOKUP(TRUE, ISNUMBER(_xlpm.b), _xlpm.b)))))</f>
        <v>980492</v>
      </c>
      <c r="EH3094">
        <v>980492</v>
      </c>
    </row>
    <row r="3095" spans="134:138">
      <c r="ED3095">
        <v>120101</v>
      </c>
      <c r="EE3095">
        <v>16041</v>
      </c>
      <c r="EF3095" s="3" cm="1">
        <f t="array" ref="EF30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"#")*(_xlpm.x&lt;&gt;EE3095), _xlpm.x * 10 + _xlpm.d), 0), _xlfn.XLOOKUP(TRUE, ISNUMBER(_xlpm.b), _xlpm.b)))))</f>
        <v>210542</v>
      </c>
      <c r="EH3095">
        <v>210542</v>
      </c>
    </row>
    <row r="3096" spans="134:138">
      <c r="ED3096">
        <v>110101</v>
      </c>
      <c r="EE3096">
        <v>15041</v>
      </c>
      <c r="EF3096" s="3" cm="1">
        <f t="array" ref="EF30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"#")*(_xlpm.x&lt;&gt;EE3096), _xlpm.x * 10 + _xlpm.d), 0), _xlfn.XLOOKUP(TRUE, ISNUMBER(_xlpm.b), _xlpm.b)))))</f>
        <v>120372</v>
      </c>
      <c r="EH3096">
        <v>120372</v>
      </c>
    </row>
    <row r="3097" spans="134:138">
      <c r="ED3097">
        <v>100101</v>
      </c>
      <c r="EE3097">
        <v>14041</v>
      </c>
      <c r="EF3097" s="3" cm="1">
        <f t="array" ref="EF30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"#")*(_xlpm.x&lt;&gt;EE3097), _xlpm.x * 10 + _xlpm.d), 0), _xlfn.XLOOKUP(TRUE, ISNUMBER(_xlpm.b), _xlpm.b)))))</f>
        <v>670341</v>
      </c>
      <c r="EH3097">
        <v>670341</v>
      </c>
    </row>
    <row r="3098" spans="134:138">
      <c r="ED3098">
        <v>90101</v>
      </c>
      <c r="EE3098">
        <v>13041</v>
      </c>
      <c r="EF3098" s="3" cm="1">
        <f t="array" ref="EF30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"#")*(_xlpm.x&lt;&gt;EE3098), _xlpm.x * 10 + _xlpm.d), 0), _xlfn.XLOOKUP(TRUE, ISNUMBER(_xlpm.b), _xlpm.b)))))</f>
        <v>551083</v>
      </c>
      <c r="EH3098">
        <v>551083</v>
      </c>
    </row>
    <row r="3099" spans="134:138">
      <c r="ED3099">
        <v>80101</v>
      </c>
      <c r="EE3099">
        <v>12041</v>
      </c>
      <c r="EF3099" s="3" cm="1">
        <f t="array" ref="EF30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"#")*(_xlpm.x&lt;&gt;EE3099), _xlpm.x * 10 + _xlpm.d), 0), _xlfn.XLOOKUP(TRUE, ISNUMBER(_xlpm.b), _xlpm.b)))))</f>
        <v>0</v>
      </c>
      <c r="EH3099">
        <v>0</v>
      </c>
    </row>
    <row r="3100" spans="134:138">
      <c r="ED3100">
        <v>80112</v>
      </c>
      <c r="EE3100">
        <v>11041</v>
      </c>
      <c r="EF3100" s="3" cm="1">
        <f t="array" ref="EF31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"#")*(_xlpm.x&lt;&gt;EE3100), _xlpm.x * 10 + _xlpm.d), 0), _xlfn.XLOOKUP(TRUE, ISNUMBER(_xlpm.b), _xlpm.b)))))</f>
        <v>140331</v>
      </c>
      <c r="EH3100">
        <v>140331</v>
      </c>
    </row>
    <row r="3101" spans="134:138">
      <c r="ED3101">
        <v>80122</v>
      </c>
      <c r="EE3101">
        <v>9041</v>
      </c>
      <c r="EF3101" s="3" cm="1">
        <f t="array" ref="EF31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"#")*(_xlpm.x&lt;&gt;EE3101), _xlpm.x * 10 + _xlpm.d), 0), _xlfn.XLOOKUP(TRUE, ISNUMBER(_xlpm.b), _xlpm.b)))))</f>
        <v>690523</v>
      </c>
      <c r="EH3101">
        <v>690523</v>
      </c>
    </row>
    <row r="3102" spans="134:138">
      <c r="ED3102">
        <v>80132</v>
      </c>
      <c r="EE3102">
        <v>8041</v>
      </c>
      <c r="EF3102" s="3" cm="1">
        <f t="array" ref="EF31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"#")*(_xlpm.x&lt;&gt;EE3102), _xlpm.x * 10 + _xlpm.d), 0), _xlfn.XLOOKUP(TRUE, ISNUMBER(_xlpm.b), _xlpm.b)))))</f>
        <v>0</v>
      </c>
      <c r="EH3102">
        <v>0</v>
      </c>
    </row>
    <row r="3103" spans="134:138">
      <c r="ED3103">
        <v>80142</v>
      </c>
      <c r="EE3103">
        <v>8042</v>
      </c>
      <c r="EF3103" s="3" cm="1">
        <f t="array" ref="EF31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"#")*(_xlpm.x&lt;&gt;EE3103), _xlpm.x * 10 + _xlpm.d), 0), _xlfn.XLOOKUP(TRUE, ISNUMBER(_xlpm.b), _xlpm.b)))))</f>
        <v>0</v>
      </c>
      <c r="EH3103">
        <v>0</v>
      </c>
    </row>
    <row r="3104" spans="134:138">
      <c r="ED3104">
        <v>80152</v>
      </c>
      <c r="EE3104">
        <v>8043</v>
      </c>
      <c r="EF3104" s="3" cm="1">
        <f t="array" ref="EF31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"#")*(_xlpm.x&lt;&gt;EE3104), _xlpm.x * 10 + _xlpm.d), 0), _xlfn.XLOOKUP(TRUE, ISNUMBER(_xlpm.b), _xlpm.b)))))</f>
        <v>540354</v>
      </c>
      <c r="EH3104">
        <v>540354</v>
      </c>
    </row>
    <row r="3105" spans="134:138">
      <c r="ED3105">
        <v>80162</v>
      </c>
      <c r="EE3105">
        <v>8044</v>
      </c>
      <c r="EF3105" s="3" cm="1">
        <f t="array" ref="EF31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"#")*(_xlpm.x&lt;&gt;EE3105), _xlpm.x * 10 + _xlpm.d), 0), _xlfn.XLOOKUP(TRUE, ISNUMBER(_xlpm.b), _xlpm.b)))))</f>
        <v>220331</v>
      </c>
      <c r="EH3105">
        <v>220331</v>
      </c>
    </row>
    <row r="3106" spans="134:138">
      <c r="ED3106">
        <v>80172</v>
      </c>
      <c r="EE3106">
        <v>8045</v>
      </c>
      <c r="EF3106" s="3" cm="1">
        <f t="array" ref="EF31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"#")*(_xlpm.x&lt;&gt;EE3106), _xlpm.x * 10 + _xlpm.d), 0), _xlfn.XLOOKUP(TRUE, ISNUMBER(_xlpm.b), _xlpm.b)))))</f>
        <v>140331</v>
      </c>
      <c r="EH3106">
        <v>140331</v>
      </c>
    </row>
    <row r="3107" spans="134:138">
      <c r="ED3107">
        <v>80182</v>
      </c>
      <c r="EE3107">
        <v>8046</v>
      </c>
      <c r="EF3107" s="3" cm="1">
        <f t="array" ref="EF31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"#")*(_xlpm.x&lt;&gt;EE3107), _xlpm.x * 10 + _xlpm.d), 0), _xlfn.XLOOKUP(TRUE, ISNUMBER(_xlpm.b), _xlpm.b)))))</f>
        <v>0</v>
      </c>
      <c r="EH3107">
        <v>0</v>
      </c>
    </row>
    <row r="3108" spans="134:138">
      <c r="ED3108">
        <v>80192</v>
      </c>
      <c r="EE3108">
        <v>8047</v>
      </c>
      <c r="EF3108" s="3" cm="1">
        <f t="array" ref="EF31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"#")*(_xlpm.x&lt;&gt;EE3108), _xlpm.x * 10 + _xlpm.d), 0), _xlfn.XLOOKUP(TRUE, ISNUMBER(_xlpm.b), _xlpm.b)))))</f>
        <v>0</v>
      </c>
      <c r="EH3108">
        <v>0</v>
      </c>
    </row>
    <row r="3109" spans="134:138">
      <c r="ED3109">
        <v>80202</v>
      </c>
      <c r="EE3109">
        <v>8048</v>
      </c>
      <c r="EF3109" s="3" cm="1">
        <f t="array" ref="EF31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"#")*(_xlpm.x&lt;&gt;EE3109), _xlpm.x * 10 + _xlpm.d), 0), _xlfn.XLOOKUP(TRUE, ISNUMBER(_xlpm.b), _xlpm.b)))))</f>
        <v>170061</v>
      </c>
      <c r="EH3109">
        <v>170061</v>
      </c>
    </row>
    <row r="3110" spans="134:138">
      <c r="ED3110">
        <v>80212</v>
      </c>
      <c r="EE3110">
        <v>8049</v>
      </c>
      <c r="EF3110" s="3" cm="1">
        <f t="array" ref="EF31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"#")*(_xlpm.x&lt;&gt;EE3110), _xlpm.x * 10 + _xlpm.d), 0), _xlfn.XLOOKUP(TRUE, ISNUMBER(_xlpm.b), _xlpm.b)))))</f>
        <v>270204</v>
      </c>
      <c r="EH3110">
        <v>270204</v>
      </c>
    </row>
    <row r="3111" spans="134:138">
      <c r="ED3111">
        <v>80222</v>
      </c>
      <c r="EE3111">
        <v>8050</v>
      </c>
      <c r="EF3111" s="3" cm="1">
        <f t="array" ref="EF31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"#")*(_xlpm.x&lt;&gt;EE3111), _xlpm.x * 10 + _xlpm.d), 0), _xlfn.XLOOKUP(TRUE, ISNUMBER(_xlpm.b), _xlpm.b)))))</f>
        <v>340334</v>
      </c>
      <c r="EH3111">
        <v>340334</v>
      </c>
    </row>
    <row r="3112" spans="134:138">
      <c r="ED3112">
        <v>80232</v>
      </c>
      <c r="EE3112">
        <v>8051</v>
      </c>
      <c r="EF3112" s="3" cm="1">
        <f t="array" ref="EF31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"#")*(_xlpm.x&lt;&gt;EE3112), _xlpm.x * 10 + _xlpm.d), 0), _xlfn.XLOOKUP(TRUE, ISNUMBER(_xlpm.b), _xlpm.b)))))</f>
        <v>1000111</v>
      </c>
      <c r="EH3112">
        <v>1000111</v>
      </c>
    </row>
    <row r="3113" spans="134:138">
      <c r="ED3113">
        <v>80242</v>
      </c>
      <c r="EE3113">
        <v>8052</v>
      </c>
      <c r="EF3113" s="3" cm="1">
        <f t="array" ref="EF31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"#")*(_xlpm.x&lt;&gt;EE3113), _xlpm.x * 10 + _xlpm.d), 0), _xlfn.XLOOKUP(TRUE, ISNUMBER(_xlpm.b), _xlpm.b)))))</f>
        <v>0</v>
      </c>
      <c r="EH3113">
        <v>0</v>
      </c>
    </row>
    <row r="3114" spans="134:138">
      <c r="ED3114">
        <v>80252</v>
      </c>
      <c r="EE3114">
        <v>8053</v>
      </c>
      <c r="EF3114" s="3" cm="1">
        <f t="array" ref="EF31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"#")*(_xlpm.x&lt;&gt;EE3114), _xlpm.x * 10 + _xlpm.d), 0), _xlfn.XLOOKUP(TRUE, ISNUMBER(_xlpm.b), _xlpm.b)))))</f>
        <v>530523</v>
      </c>
      <c r="EH3114">
        <v>530523</v>
      </c>
    </row>
    <row r="3115" spans="134:138">
      <c r="ED3115">
        <v>80262</v>
      </c>
      <c r="EE3115">
        <v>8054</v>
      </c>
      <c r="EF3115" s="3" cm="1">
        <f t="array" ref="EF31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"#")*(_xlpm.x&lt;&gt;EE3115), _xlpm.x * 10 + _xlpm.d), 0), _xlfn.XLOOKUP(TRUE, ISNUMBER(_xlpm.b), _xlpm.b)))))</f>
        <v>0</v>
      </c>
      <c r="EH3115">
        <v>0</v>
      </c>
    </row>
    <row r="3116" spans="134:138">
      <c r="ED3116">
        <v>80272</v>
      </c>
      <c r="EE3116">
        <v>8055</v>
      </c>
      <c r="EF3116" s="3" cm="1">
        <f t="array" ref="EF31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"#")*(_xlpm.x&lt;&gt;EE3116), _xlpm.x * 10 + _xlpm.d), 0), _xlfn.XLOOKUP(TRUE, ISNUMBER(_xlpm.b), _xlpm.b)))))</f>
        <v>170101</v>
      </c>
      <c r="EH3116">
        <v>170101</v>
      </c>
    </row>
    <row r="3117" spans="134:138">
      <c r="ED3117">
        <v>80282</v>
      </c>
      <c r="EE3117">
        <v>8056</v>
      </c>
      <c r="EF3117" s="3" cm="1">
        <f t="array" ref="EF31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"#")*(_xlpm.x&lt;&gt;EE3117), _xlpm.x * 10 + _xlpm.d), 0), _xlfn.XLOOKUP(TRUE, ISNUMBER(_xlpm.b), _xlpm.b)))))</f>
        <v>0</v>
      </c>
      <c r="EH3117">
        <v>0</v>
      </c>
    </row>
    <row r="3118" spans="134:138">
      <c r="ED3118">
        <v>80292</v>
      </c>
      <c r="EE3118">
        <v>8057</v>
      </c>
      <c r="EF3118" s="3" cm="1">
        <f t="array" ref="EF31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"#")*(_xlpm.x&lt;&gt;EE3118), _xlpm.x * 10 + _xlpm.d), 0), _xlfn.XLOOKUP(TRUE, ISNUMBER(_xlpm.b), _xlpm.b)))))</f>
        <v>0</v>
      </c>
      <c r="EH3118">
        <v>0</v>
      </c>
    </row>
    <row r="3119" spans="134:138">
      <c r="ED3119">
        <v>80302</v>
      </c>
      <c r="EE3119">
        <v>8058</v>
      </c>
      <c r="EF3119" s="3" cm="1">
        <f t="array" ref="EF31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"#")*(_xlpm.x&lt;&gt;EE3119), _xlpm.x * 10 + _xlpm.d), 0), _xlfn.XLOOKUP(TRUE, ISNUMBER(_xlpm.b), _xlpm.b)))))</f>
        <v>0</v>
      </c>
      <c r="EH3119">
        <v>0</v>
      </c>
    </row>
    <row r="3120" spans="134:138">
      <c r="ED3120">
        <v>80312</v>
      </c>
      <c r="EE3120">
        <v>8059</v>
      </c>
      <c r="EF3120" s="3" cm="1">
        <f t="array" ref="EF31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"#")*(_xlpm.x&lt;&gt;EE3120), _xlpm.x * 10 + _xlpm.d), 0), _xlfn.XLOOKUP(TRUE, ISNUMBER(_xlpm.b), _xlpm.b)))))</f>
        <v>210182</v>
      </c>
      <c r="EH3120">
        <v>210182</v>
      </c>
    </row>
    <row r="3121" spans="134:138">
      <c r="ED3121">
        <v>80322</v>
      </c>
      <c r="EE3121">
        <v>8060</v>
      </c>
      <c r="EF3121" s="3" cm="1">
        <f t="array" ref="EF31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"#")*(_xlpm.x&lt;&gt;EE3121), _xlpm.x * 10 + _xlpm.d), 0), _xlfn.XLOOKUP(TRUE, ISNUMBER(_xlpm.b), _xlpm.b)))))</f>
        <v>320433</v>
      </c>
      <c r="EH3121">
        <v>320433</v>
      </c>
    </row>
    <row r="3122" spans="134:138">
      <c r="ED3122">
        <v>80332</v>
      </c>
      <c r="EE3122">
        <v>8061</v>
      </c>
      <c r="EF3122" s="3" cm="1">
        <f t="array" ref="EF31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"#")*(_xlpm.x&lt;&gt;EE3122), _xlpm.x * 10 + _xlpm.d), 0), _xlfn.XLOOKUP(TRUE, ISNUMBER(_xlpm.b), _xlpm.b)))))</f>
        <v>0</v>
      </c>
      <c r="EH3122">
        <v>0</v>
      </c>
    </row>
    <row r="3123" spans="134:138">
      <c r="ED3123">
        <v>80342</v>
      </c>
      <c r="EE3123">
        <v>8062</v>
      </c>
      <c r="EF3123" s="3" cm="1">
        <f t="array" ref="EF31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"#")*(_xlpm.x&lt;&gt;EE3123), _xlpm.x * 10 + _xlpm.d), 0), _xlfn.XLOOKUP(TRUE, ISNUMBER(_xlpm.b), _xlpm.b)))))</f>
        <v>0</v>
      </c>
      <c r="EH3123">
        <v>0</v>
      </c>
    </row>
    <row r="3124" spans="134:138">
      <c r="ED3124">
        <v>80352</v>
      </c>
      <c r="EE3124">
        <v>8063</v>
      </c>
      <c r="EF3124" s="3" cm="1">
        <f t="array" ref="EF31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"#")*(_xlpm.x&lt;&gt;EE3124), _xlpm.x * 10 + _xlpm.d), 0), _xlfn.XLOOKUP(TRUE, ISNUMBER(_xlpm.b), _xlpm.b)))))</f>
        <v>460932</v>
      </c>
      <c r="EH3124">
        <v>460932</v>
      </c>
    </row>
    <row r="3125" spans="134:138">
      <c r="ED3125">
        <v>80362</v>
      </c>
      <c r="EE3125">
        <v>8064</v>
      </c>
      <c r="EF3125" s="3" cm="1">
        <f t="array" ref="EF31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"#")*(_xlpm.x&lt;&gt;EE3125), _xlpm.x * 10 + _xlpm.d), 0), _xlfn.XLOOKUP(TRUE, ISNUMBER(_xlpm.b), _xlpm.b)))))</f>
        <v>0</v>
      </c>
      <c r="EH3125">
        <v>0</v>
      </c>
    </row>
    <row r="3126" spans="134:138">
      <c r="ED3126">
        <v>80372</v>
      </c>
      <c r="EE3126">
        <v>8065</v>
      </c>
      <c r="EF3126" s="3" cm="1">
        <f t="array" ref="EF31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"#")*(_xlpm.x&lt;&gt;EE3126), _xlpm.x * 10 + _xlpm.d), 0), _xlfn.XLOOKUP(TRUE, ISNUMBER(_xlpm.b), _xlpm.b)))))</f>
        <v>290162</v>
      </c>
      <c r="EH3126">
        <v>290162</v>
      </c>
    </row>
    <row r="3127" spans="134:138">
      <c r="ED3127">
        <v>90373</v>
      </c>
      <c r="EE3127">
        <v>8066</v>
      </c>
      <c r="EF3127" s="3" cm="1">
        <f t="array" ref="EF31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"#")*(_xlpm.x&lt;&gt;EE3127), _xlpm.x * 10 + _xlpm.d), 0), _xlfn.XLOOKUP(TRUE, ISNUMBER(_xlpm.b), _xlpm.b)))))</f>
        <v>0</v>
      </c>
      <c r="EH3127">
        <v>0</v>
      </c>
    </row>
    <row r="3128" spans="134:138">
      <c r="ED3128">
        <v>100373</v>
      </c>
      <c r="EE3128">
        <v>8067</v>
      </c>
      <c r="EF3128" s="3" cm="1">
        <f t="array" ref="EF31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"#")*(_xlpm.x&lt;&gt;EE3128), _xlpm.x * 10 + _xlpm.d), 0), _xlfn.XLOOKUP(TRUE, ISNUMBER(_xlpm.b), _xlpm.b)))))</f>
        <v>0</v>
      </c>
      <c r="EH3128">
        <v>0</v>
      </c>
    </row>
    <row r="3129" spans="134:138">
      <c r="ED3129">
        <v>110373</v>
      </c>
      <c r="EE3129">
        <v>8068</v>
      </c>
      <c r="EF3129" s="3" cm="1">
        <f t="array" ref="EF31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"#")*(_xlpm.x&lt;&gt;EE3129), _xlpm.x * 10 + _xlpm.d), 0), _xlfn.XLOOKUP(TRUE, ISNUMBER(_xlpm.b), _xlpm.b)))))</f>
        <v>0</v>
      </c>
      <c r="EH3129">
        <v>0</v>
      </c>
    </row>
    <row r="3130" spans="134:138">
      <c r="ED3130">
        <v>120373</v>
      </c>
      <c r="EE3130">
        <v>8069</v>
      </c>
      <c r="EF3130" s="3" cm="1">
        <f t="array" ref="EF31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"#")*(_xlpm.x&lt;&gt;EE3130), _xlpm.x * 10 + _xlpm.d), 0), _xlfn.XLOOKUP(TRUE, ISNUMBER(_xlpm.b), _xlpm.b)))))</f>
        <v>980452</v>
      </c>
      <c r="EH3130">
        <v>980452</v>
      </c>
    </row>
    <row r="3131" spans="134:138">
      <c r="ED3131">
        <v>130373</v>
      </c>
      <c r="EE3131">
        <v>8070</v>
      </c>
      <c r="EF3131" s="3" cm="1">
        <f t="array" ref="EF31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"#")*(_xlpm.x&lt;&gt;EE3131), _xlpm.x * 10 + _xlpm.d), 0), _xlfn.XLOOKUP(TRUE, ISNUMBER(_xlpm.b), _xlpm.b)))))</f>
        <v>670801</v>
      </c>
      <c r="EH3131">
        <v>670801</v>
      </c>
    </row>
    <row r="3132" spans="134:138">
      <c r="ED3132">
        <v>140373</v>
      </c>
      <c r="EE3132">
        <v>8071</v>
      </c>
      <c r="EF3132" s="3" cm="1">
        <f t="array" ref="EF31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"#")*(_xlpm.x&lt;&gt;EE3132), _xlpm.x * 10 + _xlpm.d), 0), _xlfn.XLOOKUP(TRUE, ISNUMBER(_xlpm.b), _xlpm.b)))))</f>
        <v>0</v>
      </c>
      <c r="EH3132">
        <v>0</v>
      </c>
    </row>
    <row r="3133" spans="134:138">
      <c r="ED3133">
        <v>150373</v>
      </c>
      <c r="EE3133">
        <v>8072</v>
      </c>
      <c r="EF3133" s="3" cm="1">
        <f t="array" ref="EF31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"#")*(_xlpm.x&lt;&gt;EE3133), _xlpm.x * 10 + _xlpm.d), 0), _xlfn.XLOOKUP(TRUE, ISNUMBER(_xlpm.b), _xlpm.b)))))</f>
        <v>361054</v>
      </c>
      <c r="EH3133">
        <v>361054</v>
      </c>
    </row>
    <row r="3134" spans="134:138">
      <c r="ED3134">
        <v>160373</v>
      </c>
      <c r="EE3134">
        <v>8073</v>
      </c>
      <c r="EF3134" s="3" cm="1">
        <f t="array" ref="EF31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"#")*(_xlpm.x&lt;&gt;EE3134), _xlpm.x * 10 + _xlpm.d), 0), _xlfn.XLOOKUP(TRUE, ISNUMBER(_xlpm.b), _xlpm.b)))))</f>
        <v>930543</v>
      </c>
      <c r="EH3134">
        <v>930543</v>
      </c>
    </row>
    <row r="3135" spans="134:138">
      <c r="ED3135">
        <v>170373</v>
      </c>
      <c r="EE3135">
        <v>8074</v>
      </c>
      <c r="EF3135" s="3" cm="1">
        <f t="array" ref="EF31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"#")*(_xlpm.x&lt;&gt;EE3135), _xlpm.x * 10 + _xlpm.d), 0), _xlfn.XLOOKUP(TRUE, ISNUMBER(_xlpm.b), _xlpm.b)))))</f>
        <v>500494</v>
      </c>
      <c r="EH3135">
        <v>500494</v>
      </c>
    </row>
    <row r="3136" spans="134:138">
      <c r="ED3136">
        <v>180373</v>
      </c>
      <c r="EE3136">
        <v>8075</v>
      </c>
      <c r="EF3136" s="3" cm="1">
        <f t="array" ref="EF31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"#")*(_xlpm.x&lt;&gt;EE3136), _xlpm.x * 10 + _xlpm.d), 0), _xlfn.XLOOKUP(TRUE, ISNUMBER(_xlpm.b), _xlpm.b)))))</f>
        <v>0</v>
      </c>
      <c r="EH3136">
        <v>0</v>
      </c>
    </row>
    <row r="3137" spans="134:138">
      <c r="ED3137">
        <v>190373</v>
      </c>
      <c r="EE3137">
        <v>8076</v>
      </c>
      <c r="EF3137" s="3" cm="1">
        <f t="array" ref="EF31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"#")*(_xlpm.x&lt;&gt;EE3137), _xlpm.x * 10 + _xlpm.d), 0), _xlfn.XLOOKUP(TRUE, ISNUMBER(_xlpm.b), _xlpm.b)))))</f>
        <v>460772</v>
      </c>
      <c r="EH3137">
        <v>460772</v>
      </c>
    </row>
    <row r="3138" spans="134:138">
      <c r="ED3138">
        <v>200373</v>
      </c>
      <c r="EE3138">
        <v>8077</v>
      </c>
      <c r="EF3138" s="3" cm="1">
        <f t="array" ref="EF31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"#")*(_xlpm.x&lt;&gt;EE3138), _xlpm.x * 10 + _xlpm.d), 0), _xlfn.XLOOKUP(TRUE, ISNUMBER(_xlpm.b), _xlpm.b)))))</f>
        <v>1190204</v>
      </c>
      <c r="EH3138">
        <v>1190204</v>
      </c>
    </row>
    <row r="3139" spans="134:138">
      <c r="ED3139">
        <v>210373</v>
      </c>
      <c r="EE3139">
        <v>8078</v>
      </c>
      <c r="EF3139" s="3" cm="1">
        <f t="array" ref="EF31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"#")*(_xlpm.x&lt;&gt;EE3139), _xlpm.x * 10 + _xlpm.d), 0), _xlfn.XLOOKUP(TRUE, ISNUMBER(_xlpm.b), _xlpm.b)))))</f>
        <v>260331</v>
      </c>
      <c r="EH3139">
        <v>260331</v>
      </c>
    </row>
    <row r="3140" spans="134:138">
      <c r="ED3140">
        <v>220373</v>
      </c>
      <c r="EE3140">
        <v>8079</v>
      </c>
      <c r="EF3140" s="3" cm="1">
        <f t="array" ref="EF31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"#")*(_xlpm.x&lt;&gt;EE3140), _xlpm.x * 10 + _xlpm.d), 0), _xlfn.XLOOKUP(TRUE, ISNUMBER(_xlpm.b), _xlpm.b)))))</f>
        <v>0</v>
      </c>
      <c r="EH3140">
        <v>0</v>
      </c>
    </row>
    <row r="3141" spans="134:138">
      <c r="ED3141">
        <v>230373</v>
      </c>
      <c r="EE3141">
        <v>8080</v>
      </c>
      <c r="EF3141" s="3" cm="1">
        <f t="array" ref="EF31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"#")*(_xlpm.x&lt;&gt;EE3141), _xlpm.x * 10 + _xlpm.d), 0), _xlfn.XLOOKUP(TRUE, ISNUMBER(_xlpm.b), _xlpm.b)))))</f>
        <v>300411</v>
      </c>
      <c r="EH3141">
        <v>300411</v>
      </c>
    </row>
    <row r="3142" spans="134:138">
      <c r="ED3142">
        <v>240373</v>
      </c>
      <c r="EE3142">
        <v>8081</v>
      </c>
      <c r="EF3142" s="3" cm="1">
        <f t="array" ref="EF31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"#")*(_xlpm.x&lt;&gt;EE3142), _xlpm.x * 10 + _xlpm.d), 0), _xlfn.XLOOKUP(TRUE, ISNUMBER(_xlpm.b), _xlpm.b)))))</f>
        <v>240331</v>
      </c>
      <c r="EH3142">
        <v>240331</v>
      </c>
    </row>
    <row r="3143" spans="134:138">
      <c r="ED3143">
        <v>250373</v>
      </c>
      <c r="EE3143">
        <v>8082</v>
      </c>
      <c r="EF3143" s="3" cm="1">
        <f t="array" ref="EF31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"#")*(_xlpm.x&lt;&gt;EE3143), _xlpm.x * 10 + _xlpm.d), 0), _xlfn.XLOOKUP(TRUE, ISNUMBER(_xlpm.b), _xlpm.b)))))</f>
        <v>0</v>
      </c>
      <c r="EH3143">
        <v>0</v>
      </c>
    </row>
    <row r="3144" spans="134:138">
      <c r="ED3144">
        <v>260373</v>
      </c>
      <c r="EE3144">
        <v>8083</v>
      </c>
      <c r="EF3144" s="3" cm="1">
        <f t="array" ref="EF31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"#")*(_xlpm.x&lt;&gt;EE3144), _xlpm.x * 10 + _xlpm.d), 0), _xlfn.XLOOKUP(TRUE, ISNUMBER(_xlpm.b), _xlpm.b)))))</f>
        <v>0</v>
      </c>
      <c r="EH3144">
        <v>0</v>
      </c>
    </row>
    <row r="3145" spans="134:138">
      <c r="ED3145">
        <v>270373</v>
      </c>
      <c r="EE3145">
        <v>8084</v>
      </c>
      <c r="EF3145" s="3" cm="1">
        <f t="array" ref="EF31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"#")*(_xlpm.x&lt;&gt;EE3145), _xlpm.x * 10 + _xlpm.d), 0), _xlfn.XLOOKUP(TRUE, ISNUMBER(_xlpm.b), _xlpm.b)))))</f>
        <v>0</v>
      </c>
      <c r="EH3145">
        <v>0</v>
      </c>
    </row>
    <row r="3146" spans="134:138">
      <c r="ED3146">
        <v>280373</v>
      </c>
      <c r="EE3146">
        <v>8085</v>
      </c>
      <c r="EF3146" s="3" cm="1">
        <f t="array" ref="EF31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"#")*(_xlpm.x&lt;&gt;EE3146), _xlpm.x * 10 + _xlpm.d), 0), _xlfn.XLOOKUP(TRUE, ISNUMBER(_xlpm.b), _xlpm.b)))))</f>
        <v>491083</v>
      </c>
      <c r="EH3146">
        <v>491083</v>
      </c>
    </row>
    <row r="3147" spans="134:138">
      <c r="ED3147">
        <v>290373</v>
      </c>
      <c r="EE3147">
        <v>8086</v>
      </c>
      <c r="EF3147" s="3" cm="1">
        <f t="array" ref="EF31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"#")*(_xlpm.x&lt;&gt;EE3147), _xlpm.x * 10 + _xlpm.d), 0), _xlfn.XLOOKUP(TRUE, ISNUMBER(_xlpm.b), _xlpm.b)))))</f>
        <v>80792</v>
      </c>
      <c r="EH3147">
        <v>80792</v>
      </c>
    </row>
    <row r="3148" spans="134:138">
      <c r="ED3148">
        <v>300373</v>
      </c>
      <c r="EE3148">
        <v>8087</v>
      </c>
      <c r="EF3148" s="3" cm="1">
        <f t="array" ref="EF31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"#")*(_xlpm.x&lt;&gt;EE3148), _xlpm.x * 10 + _xlpm.d), 0), _xlfn.XLOOKUP(TRUE, ISNUMBER(_xlpm.b), _xlpm.b)))))</f>
        <v>360373</v>
      </c>
      <c r="EH3148">
        <v>360373</v>
      </c>
    </row>
    <row r="3149" spans="134:138">
      <c r="ED3149">
        <v>310373</v>
      </c>
      <c r="EE3149">
        <v>8088</v>
      </c>
      <c r="EF3149" s="3" cm="1">
        <f t="array" ref="EF31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"#")*(_xlpm.x&lt;&gt;EE3149), _xlpm.x * 10 + _xlpm.d), 0), _xlfn.XLOOKUP(TRUE, ISNUMBER(_xlpm.b), _xlpm.b)))))</f>
        <v>0</v>
      </c>
      <c r="EH3149">
        <v>0</v>
      </c>
    </row>
    <row r="3150" spans="134:138">
      <c r="ED3150">
        <v>320373</v>
      </c>
      <c r="EE3150">
        <v>8089</v>
      </c>
      <c r="EF3150" s="3" cm="1">
        <f t="array" ref="EF31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"#")*(_xlpm.x&lt;&gt;EE3150), _xlpm.x * 10 + _xlpm.d), 0), _xlfn.XLOOKUP(TRUE, ISNUMBER(_xlpm.b), _xlpm.b)))))</f>
        <v>0</v>
      </c>
      <c r="EH3150">
        <v>0</v>
      </c>
    </row>
    <row r="3151" spans="134:138">
      <c r="ED3151">
        <v>330373</v>
      </c>
      <c r="EE3151">
        <v>8090</v>
      </c>
      <c r="EF3151" s="3" cm="1">
        <f t="array" ref="EF31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"#")*(_xlpm.x&lt;&gt;EE3151), _xlpm.x * 10 + _xlpm.d), 0), _xlfn.XLOOKUP(TRUE, ISNUMBER(_xlpm.b), _xlpm.b)))))</f>
        <v>580552</v>
      </c>
      <c r="EH3151">
        <v>580552</v>
      </c>
    </row>
    <row r="3152" spans="134:138">
      <c r="ED3152">
        <v>340373</v>
      </c>
      <c r="EE3152">
        <v>8091</v>
      </c>
      <c r="EF3152" s="3" cm="1">
        <f t="array" ref="EF31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"#")*(_xlpm.x&lt;&gt;EE3152), _xlpm.x * 10 + _xlpm.d), 0), _xlfn.XLOOKUP(TRUE, ISNUMBER(_xlpm.b), _xlpm.b)))))</f>
        <v>0</v>
      </c>
      <c r="EH3152">
        <v>0</v>
      </c>
    </row>
    <row r="3153" spans="134:138">
      <c r="ED3153">
        <v>350373</v>
      </c>
      <c r="EE3153">
        <v>8092</v>
      </c>
      <c r="EF3153" s="3" cm="1">
        <f t="array" ref="EF31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"#")*(_xlpm.x&lt;&gt;EE3153), _xlpm.x * 10 + _xlpm.d), 0), _xlfn.XLOOKUP(TRUE, ISNUMBER(_xlpm.b), _xlpm.b)))))</f>
        <v>240433</v>
      </c>
      <c r="EH3153">
        <v>240433</v>
      </c>
    </row>
    <row r="3154" spans="134:138">
      <c r="ED3154">
        <v>360373</v>
      </c>
      <c r="EE3154">
        <v>8093</v>
      </c>
      <c r="EF3154" s="3" cm="1">
        <f t="array" ref="EF31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"#")*(_xlpm.x&lt;&gt;EE3154), _xlpm.x * 10 + _xlpm.d), 0), _xlfn.XLOOKUP(TRUE, ISNUMBER(_xlpm.b), _xlpm.b)))))</f>
        <v>0</v>
      </c>
      <c r="EH3154">
        <v>0</v>
      </c>
    </row>
    <row r="3155" spans="134:138">
      <c r="ED3155">
        <v>370373</v>
      </c>
      <c r="EE3155">
        <v>8094</v>
      </c>
      <c r="EF3155" s="3" cm="1">
        <f t="array" ref="EF31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"#")*(_xlpm.x&lt;&gt;EE3155), _xlpm.x * 10 + _xlpm.d), 0), _xlfn.XLOOKUP(TRUE, ISNUMBER(_xlpm.b), _xlpm.b)))))</f>
        <v>0</v>
      </c>
      <c r="EH3155">
        <v>0</v>
      </c>
    </row>
    <row r="3156" spans="134:138">
      <c r="ED3156">
        <v>380373</v>
      </c>
      <c r="EE3156">
        <v>8095</v>
      </c>
      <c r="EF3156" s="3" cm="1">
        <f t="array" ref="EF31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"#")*(_xlpm.x&lt;&gt;EE3156), _xlpm.x * 10 + _xlpm.d), 0), _xlfn.XLOOKUP(TRUE, ISNUMBER(_xlpm.b), _xlpm.b)))))</f>
        <v>0</v>
      </c>
      <c r="EH3156">
        <v>0</v>
      </c>
    </row>
    <row r="3157" spans="134:138">
      <c r="ED3157">
        <v>390373</v>
      </c>
      <c r="EE3157">
        <v>8096</v>
      </c>
      <c r="EF3157" s="3" cm="1">
        <f t="array" ref="EF31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"#")*(_xlpm.x&lt;&gt;EE3157), _xlpm.x * 10 + _xlpm.d), 0), _xlfn.XLOOKUP(TRUE, ISNUMBER(_xlpm.b), _xlpm.b)))))</f>
        <v>261133</v>
      </c>
      <c r="EH3157">
        <v>261133</v>
      </c>
    </row>
    <row r="3158" spans="134:138">
      <c r="ED3158">
        <v>400373</v>
      </c>
      <c r="EE3158">
        <v>8097</v>
      </c>
      <c r="EF3158" s="3" cm="1">
        <f t="array" ref="EF31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"#")*(_xlpm.x&lt;&gt;EE3158), _xlpm.x * 10 + _xlpm.d), 0), _xlfn.XLOOKUP(TRUE, ISNUMBER(_xlpm.b), _xlpm.b)))))</f>
        <v>80592</v>
      </c>
      <c r="EH3158">
        <v>80592</v>
      </c>
    </row>
    <row r="3159" spans="134:138">
      <c r="ED3159">
        <v>410373</v>
      </c>
      <c r="EE3159">
        <v>8098</v>
      </c>
      <c r="EF3159" s="3" cm="1">
        <f t="array" ref="EF31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"#")*(_xlpm.x&lt;&gt;EE3159), _xlpm.x * 10 + _xlpm.d), 0), _xlfn.XLOOKUP(TRUE, ISNUMBER(_xlpm.b), _xlpm.b)))))</f>
        <v>0</v>
      </c>
      <c r="EH3159">
        <v>0</v>
      </c>
    </row>
    <row r="3160" spans="134:138">
      <c r="ED3160">
        <v>420373</v>
      </c>
      <c r="EE3160">
        <v>8099</v>
      </c>
      <c r="EF3160" s="3" cm="1">
        <f t="array" ref="EF31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"#")*(_xlpm.x&lt;&gt;EE3160), _xlpm.x * 10 + _xlpm.d), 0), _xlfn.XLOOKUP(TRUE, ISNUMBER(_xlpm.b), _xlpm.b)))))</f>
        <v>580192</v>
      </c>
      <c r="EH3160">
        <v>580192</v>
      </c>
    </row>
    <row r="3161" spans="134:138">
      <c r="ED3161">
        <v>430373</v>
      </c>
      <c r="EE3161">
        <v>8100</v>
      </c>
      <c r="EF3161" s="3" cm="1">
        <f t="array" ref="EF31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"#")*(_xlpm.x&lt;&gt;EE3161), _xlpm.x * 10 + _xlpm.d), 0), _xlfn.XLOOKUP(TRUE, ISNUMBER(_xlpm.b), _xlpm.b)))))</f>
        <v>0</v>
      </c>
      <c r="EH3161">
        <v>0</v>
      </c>
    </row>
    <row r="3162" spans="134:138">
      <c r="ED3162">
        <v>440373</v>
      </c>
      <c r="EE3162">
        <v>8101</v>
      </c>
      <c r="EF3162" s="3" cm="1">
        <f t="array" ref="EF31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"#")*(_xlpm.x&lt;&gt;EE3162), _xlpm.x * 10 + _xlpm.d), 0), _xlfn.XLOOKUP(TRUE, ISNUMBER(_xlpm.b), _xlpm.b)))))</f>
        <v>671083</v>
      </c>
      <c r="EH3162">
        <v>671083</v>
      </c>
    </row>
    <row r="3163" spans="134:138">
      <c r="ED3163">
        <v>450373</v>
      </c>
      <c r="EE3163">
        <v>8102</v>
      </c>
      <c r="EF3163" s="3" cm="1">
        <f t="array" ref="EF31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"#")*(_xlpm.x&lt;&gt;EE3163), _xlpm.x * 10 + _xlpm.d), 0), _xlfn.XLOOKUP(TRUE, ISNUMBER(_xlpm.b), _xlpm.b)))))</f>
        <v>460512</v>
      </c>
      <c r="EH3163">
        <v>460512</v>
      </c>
    </row>
    <row r="3164" spans="134:138">
      <c r="ED3164">
        <v>460373</v>
      </c>
      <c r="EE3164">
        <v>8103</v>
      </c>
      <c r="EF3164" s="3" cm="1">
        <f t="array" ref="EF31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"#")*(_xlpm.x&lt;&gt;EE3164), _xlpm.x * 10 + _xlpm.d), 0), _xlfn.XLOOKUP(TRUE, ISNUMBER(_xlpm.b), _xlpm.b)))))</f>
        <v>80692</v>
      </c>
      <c r="EH3164">
        <v>80692</v>
      </c>
    </row>
    <row r="3165" spans="134:138">
      <c r="ED3165">
        <v>470373</v>
      </c>
      <c r="EE3165">
        <v>8104</v>
      </c>
      <c r="EF3165" s="3" cm="1">
        <f t="array" ref="EF31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"#")*(_xlpm.x&lt;&gt;EE3165), _xlpm.x * 10 + _xlpm.d), 0), _xlfn.XLOOKUP(TRUE, ISNUMBER(_xlpm.b), _xlpm.b)))))</f>
        <v>0</v>
      </c>
      <c r="EH3165">
        <v>0</v>
      </c>
    </row>
    <row r="3166" spans="134:138">
      <c r="ED3166">
        <v>480373</v>
      </c>
      <c r="EE3166">
        <v>8105</v>
      </c>
      <c r="EF3166" s="3" cm="1">
        <f t="array" ref="EF31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"#")*(_xlpm.x&lt;&gt;EE3166), _xlpm.x * 10 + _xlpm.d), 0), _xlfn.XLOOKUP(TRUE, ISNUMBER(_xlpm.b), _xlpm.b)))))</f>
        <v>0</v>
      </c>
      <c r="EH3166">
        <v>0</v>
      </c>
    </row>
    <row r="3167" spans="134:138">
      <c r="ED3167">
        <v>490373</v>
      </c>
      <c r="EE3167">
        <v>9105</v>
      </c>
      <c r="EF3167" s="3" cm="1">
        <f t="array" ref="EF31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"#")*(_xlpm.x&lt;&gt;EE3167), _xlpm.x * 10 + _xlpm.d), 0), _xlfn.XLOOKUP(TRUE, ISNUMBER(_xlpm.b), _xlpm.b)))))</f>
        <v>0</v>
      </c>
      <c r="EH3167">
        <v>0</v>
      </c>
    </row>
    <row r="3168" spans="134:138">
      <c r="ED3168">
        <v>500373</v>
      </c>
      <c r="EE3168">
        <v>11105</v>
      </c>
      <c r="EF3168" s="3" cm="1">
        <f t="array" ref="EF31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"#")*(_xlpm.x&lt;&gt;EE3168), _xlpm.x * 10 + _xlpm.d), 0), _xlfn.XLOOKUP(TRUE, ISNUMBER(_xlpm.b), _xlpm.b)))))</f>
        <v>0</v>
      </c>
      <c r="EH3168">
        <v>0</v>
      </c>
    </row>
    <row r="3169" spans="134:138">
      <c r="ED3169">
        <v>510373</v>
      </c>
      <c r="EE3169">
        <v>12105</v>
      </c>
      <c r="EF3169" s="3" cm="1">
        <f t="array" ref="EF31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"#")*(_xlpm.x&lt;&gt;EE3169), _xlpm.x * 10 + _xlpm.d), 0), _xlfn.XLOOKUP(TRUE, ISNUMBER(_xlpm.b), _xlpm.b)))))</f>
        <v>101051</v>
      </c>
      <c r="EH3169">
        <v>101051</v>
      </c>
    </row>
    <row r="3170" spans="134:138">
      <c r="ED3170">
        <v>520373</v>
      </c>
      <c r="EE3170">
        <v>13105</v>
      </c>
      <c r="EF3170" s="3" cm="1">
        <f t="array" ref="EF31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"#")*(_xlpm.x&lt;&gt;EE3170), _xlpm.x * 10 + _xlpm.d), 0), _xlfn.XLOOKUP(TRUE, ISNUMBER(_xlpm.b), _xlpm.b)))))</f>
        <v>0</v>
      </c>
      <c r="EH3170">
        <v>0</v>
      </c>
    </row>
    <row r="3171" spans="134:138">
      <c r="ED3171">
        <v>530373</v>
      </c>
      <c r="EE3171">
        <v>14105</v>
      </c>
      <c r="EF3171" s="3" cm="1">
        <f t="array" ref="EF31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"#")*(_xlpm.x&lt;&gt;EE3171), _xlpm.x * 10 + _xlpm.d), 0), _xlfn.XLOOKUP(TRUE, ISNUMBER(_xlpm.b), _xlpm.b)))))</f>
        <v>0</v>
      </c>
      <c r="EH3171">
        <v>0</v>
      </c>
    </row>
    <row r="3172" spans="134:138">
      <c r="ED3172">
        <v>540373</v>
      </c>
      <c r="EE3172">
        <v>15105</v>
      </c>
      <c r="EF3172" s="3" cm="1">
        <f t="array" ref="EF31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"#")*(_xlpm.x&lt;&gt;EE3172), _xlpm.x * 10 + _xlpm.d), 0), _xlfn.XLOOKUP(TRUE, ISNUMBER(_xlpm.b), _xlpm.b)))))</f>
        <v>0</v>
      </c>
      <c r="EH3172">
        <v>0</v>
      </c>
    </row>
    <row r="3173" spans="134:138">
      <c r="ED3173">
        <v>550373</v>
      </c>
      <c r="EE3173">
        <v>16105</v>
      </c>
      <c r="EF3173" s="3" cm="1">
        <f t="array" ref="EF31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"#")*(_xlpm.x&lt;&gt;EE3173), _xlpm.x * 10 + _xlpm.d), 0), _xlfn.XLOOKUP(TRUE, ISNUMBER(_xlpm.b), _xlpm.b)))))</f>
        <v>510321</v>
      </c>
      <c r="EH3173">
        <v>510321</v>
      </c>
    </row>
    <row r="3174" spans="134:138">
      <c r="ED3174">
        <v>550364</v>
      </c>
      <c r="EE3174">
        <v>17105</v>
      </c>
      <c r="EF3174" s="3" cm="1">
        <f t="array" ref="EF31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"#")*(_xlpm.x&lt;&gt;EE3174), _xlpm.x * 10 + _xlpm.d), 0), _xlfn.XLOOKUP(TRUE, ISNUMBER(_xlpm.b), _xlpm.b)))))</f>
        <v>91021</v>
      </c>
      <c r="EH3174">
        <v>91021</v>
      </c>
    </row>
    <row r="3175" spans="134:138">
      <c r="ED3175">
        <v>550354</v>
      </c>
      <c r="EE3175">
        <v>18105</v>
      </c>
      <c r="EF3175" s="3" cm="1">
        <f t="array" ref="EF31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"#")*(_xlpm.x&lt;&gt;EE3175), _xlpm.x * 10 + _xlpm.d), 0), _xlfn.XLOOKUP(TRUE, ISNUMBER(_xlpm.b), _xlpm.b)))))</f>
        <v>171044</v>
      </c>
      <c r="EH3175">
        <v>171044</v>
      </c>
    </row>
    <row r="3176" spans="134:138">
      <c r="ED3176">
        <v>550344</v>
      </c>
      <c r="EE3176">
        <v>20105</v>
      </c>
      <c r="EF3176" s="3" cm="1">
        <f t="array" ref="EF31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"#")*(_xlpm.x&lt;&gt;EE3176), _xlpm.x * 10 + _xlpm.d), 0), _xlfn.XLOOKUP(TRUE, ISNUMBER(_xlpm.b), _xlpm.b)))))</f>
        <v>140433</v>
      </c>
      <c r="EH3176">
        <v>140433</v>
      </c>
    </row>
    <row r="3177" spans="134:138">
      <c r="ED3177">
        <v>550334</v>
      </c>
      <c r="EE3177">
        <v>21105</v>
      </c>
      <c r="EF3177" s="3" cm="1">
        <f t="array" ref="EF31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"#")*(_xlpm.x&lt;&gt;EE3177), _xlpm.x * 10 + _xlpm.d), 0), _xlfn.XLOOKUP(TRUE, ISNUMBER(_xlpm.b), _xlpm.b)))))</f>
        <v>500454</v>
      </c>
      <c r="EH3177">
        <v>500454</v>
      </c>
    </row>
    <row r="3178" spans="134:138">
      <c r="ED3178">
        <v>550324</v>
      </c>
      <c r="EE3178">
        <v>22105</v>
      </c>
      <c r="EF3178" s="3" cm="1">
        <f t="array" ref="EF31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"#")*(_xlpm.x&lt;&gt;EE3178), _xlpm.x * 10 + _xlpm.d), 0), _xlfn.XLOOKUP(TRUE, ISNUMBER(_xlpm.b), _xlpm.b)))))</f>
        <v>0</v>
      </c>
      <c r="EH3178">
        <v>0</v>
      </c>
    </row>
    <row r="3179" spans="134:138">
      <c r="ED3179">
        <v>550314</v>
      </c>
      <c r="EE3179">
        <v>23105</v>
      </c>
      <c r="EF3179" s="3" cm="1">
        <f t="array" ref="EF31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"#")*(_xlpm.x&lt;&gt;EE3179), _xlpm.x * 10 + _xlpm.d), 0), _xlfn.XLOOKUP(TRUE, ISNUMBER(_xlpm.b), _xlpm.b)))))</f>
        <v>0</v>
      </c>
      <c r="EH3179">
        <v>0</v>
      </c>
    </row>
    <row r="3180" spans="134:138">
      <c r="ED3180">
        <v>550304</v>
      </c>
      <c r="EE3180">
        <v>25105</v>
      </c>
      <c r="EF3180" s="3" cm="1">
        <f t="array" ref="EF31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"#")*(_xlpm.x&lt;&gt;EE3180), _xlpm.x * 10 + _xlpm.d), 0), _xlfn.XLOOKUP(TRUE, ISNUMBER(_xlpm.b), _xlpm.b)))))</f>
        <v>0</v>
      </c>
      <c r="EH3180">
        <v>0</v>
      </c>
    </row>
    <row r="3181" spans="134:138">
      <c r="ED3181">
        <v>550294</v>
      </c>
      <c r="EE3181">
        <v>26105</v>
      </c>
      <c r="EF3181" s="3" cm="1">
        <f t="array" ref="EF31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"#")*(_xlpm.x&lt;&gt;EE3181), _xlpm.x * 10 + _xlpm.d), 0), _xlfn.XLOOKUP(TRUE, ISNUMBER(_xlpm.b), _xlpm.b)))))</f>
        <v>340131</v>
      </c>
      <c r="EH3181">
        <v>340131</v>
      </c>
    </row>
    <row r="3182" spans="134:138">
      <c r="ED3182">
        <v>550284</v>
      </c>
      <c r="EE3182">
        <v>28105</v>
      </c>
      <c r="EF3182" s="3" cm="1">
        <f t="array" ref="EF31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"#")*(_xlpm.x&lt;&gt;EE3182), _xlpm.x * 10 + _xlpm.d), 0), _xlfn.XLOOKUP(TRUE, ISNUMBER(_xlpm.b), _xlpm.b)))))</f>
        <v>220373</v>
      </c>
      <c r="EH3182">
        <v>220373</v>
      </c>
    </row>
    <row r="3183" spans="134:138">
      <c r="ED3183">
        <v>550274</v>
      </c>
      <c r="EE3183">
        <v>29105</v>
      </c>
      <c r="EF3183" s="3" cm="1">
        <f t="array" ref="EF31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"#")*(_xlpm.x&lt;&gt;EE3183), _xlpm.x * 10 + _xlpm.d), 0), _xlfn.XLOOKUP(TRUE, ISNUMBER(_xlpm.b), _xlpm.b)))))</f>
        <v>790121</v>
      </c>
      <c r="EH3183">
        <v>790121</v>
      </c>
    </row>
    <row r="3184" spans="134:138">
      <c r="ED3184">
        <v>550264</v>
      </c>
      <c r="EE3184">
        <v>30105</v>
      </c>
      <c r="EF3184" s="3" cm="1">
        <f t="array" ref="EF31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"#")*(_xlpm.x&lt;&gt;EE3184), _xlpm.x * 10 + _xlpm.d), 0), _xlfn.XLOOKUP(TRUE, ISNUMBER(_xlpm.b), _xlpm.b)))))</f>
        <v>630321</v>
      </c>
      <c r="EH3184">
        <v>630321</v>
      </c>
    </row>
    <row r="3185" spans="134:138">
      <c r="ED3185">
        <v>550254</v>
      </c>
      <c r="EE3185">
        <v>31105</v>
      </c>
      <c r="EF3185" s="3" cm="1">
        <f t="array" ref="EF31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"#")*(_xlpm.x&lt;&gt;EE3185), _xlpm.x * 10 + _xlpm.d), 0), _xlfn.XLOOKUP(TRUE, ISNUMBER(_xlpm.b), _xlpm.b)))))</f>
        <v>830904</v>
      </c>
      <c r="EH3185">
        <v>830904</v>
      </c>
    </row>
    <row r="3186" spans="134:138">
      <c r="ED3186">
        <v>550244</v>
      </c>
      <c r="EE3186">
        <v>32105</v>
      </c>
      <c r="EF3186" s="3" cm="1">
        <f t="array" ref="EF31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"#")*(_xlpm.x&lt;&gt;EE3186), _xlpm.x * 10 + _xlpm.d), 0), _xlfn.XLOOKUP(TRUE, ISNUMBER(_xlpm.b), _xlpm.b)))))</f>
        <v>141051</v>
      </c>
      <c r="EH3186">
        <v>141051</v>
      </c>
    </row>
    <row r="3187" spans="134:138">
      <c r="ED3187">
        <v>550234</v>
      </c>
      <c r="EE3187">
        <v>33105</v>
      </c>
      <c r="EF3187" s="3" cm="1">
        <f t="array" ref="EF31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"#")*(_xlpm.x&lt;&gt;EE3187), _xlpm.x * 10 + _xlpm.d), 0), _xlfn.XLOOKUP(TRUE, ISNUMBER(_xlpm.b), _xlpm.b)))))</f>
        <v>0</v>
      </c>
      <c r="EH3187">
        <v>0</v>
      </c>
    </row>
    <row r="3188" spans="134:138">
      <c r="ED3188">
        <v>550224</v>
      </c>
      <c r="EE3188">
        <v>34105</v>
      </c>
      <c r="EF3188" s="3" cm="1">
        <f t="array" ref="EF31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"#")*(_xlpm.x&lt;&gt;EE3188), _xlpm.x * 10 + _xlpm.d), 0), _xlfn.XLOOKUP(TRUE, ISNUMBER(_xlpm.b), _xlpm.b)))))</f>
        <v>0</v>
      </c>
      <c r="EH3188">
        <v>0</v>
      </c>
    </row>
    <row r="3189" spans="134:138">
      <c r="ED3189">
        <v>550214</v>
      </c>
      <c r="EE3189">
        <v>35105</v>
      </c>
      <c r="EF3189" s="3" cm="1">
        <f t="array" ref="EF31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"#")*(_xlpm.x&lt;&gt;EE3189), _xlpm.x * 10 + _xlpm.d), 0), _xlfn.XLOOKUP(TRUE, ISNUMBER(_xlpm.b), _xlpm.b)))))</f>
        <v>261053</v>
      </c>
      <c r="EH3189">
        <v>261053</v>
      </c>
    </row>
    <row r="3190" spans="134:138">
      <c r="ED3190">
        <v>550204</v>
      </c>
      <c r="EE3190">
        <v>37105</v>
      </c>
      <c r="EF3190" s="3" cm="1">
        <f t="array" ref="EF31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"#")*(_xlpm.x&lt;&gt;EE3190), _xlpm.x * 10 + _xlpm.d), 0), _xlfn.XLOOKUP(TRUE, ISNUMBER(_xlpm.b), _xlpm.b)))))</f>
        <v>290402</v>
      </c>
      <c r="EH3190">
        <v>290402</v>
      </c>
    </row>
    <row r="3191" spans="134:138">
      <c r="ED3191">
        <v>550194</v>
      </c>
      <c r="EE3191">
        <v>38105</v>
      </c>
      <c r="EF3191" s="3" cm="1">
        <f t="array" ref="EF31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"#")*(_xlpm.x&lt;&gt;EE3191), _xlpm.x * 10 + _xlpm.d), 0), _xlfn.XLOOKUP(TRUE, ISNUMBER(_xlpm.b), _xlpm.b)))))</f>
        <v>180731</v>
      </c>
      <c r="EH3191">
        <v>180731</v>
      </c>
    </row>
    <row r="3192" spans="134:138">
      <c r="ED3192">
        <v>550184</v>
      </c>
      <c r="EE3192">
        <v>39105</v>
      </c>
      <c r="EF3192" s="3" cm="1">
        <f t="array" ref="EF31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"#")*(_xlpm.x&lt;&gt;EE3192), _xlpm.x * 10 + _xlpm.d), 0), _xlfn.XLOOKUP(TRUE, ISNUMBER(_xlpm.b), _xlpm.b)))))</f>
        <v>141053</v>
      </c>
      <c r="EH3192">
        <v>141053</v>
      </c>
    </row>
    <row r="3193" spans="134:138">
      <c r="ED3193">
        <v>550174</v>
      </c>
      <c r="EE3193">
        <v>40105</v>
      </c>
      <c r="EF3193" s="3" cm="1">
        <f t="array" ref="EF31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"#")*(_xlpm.x&lt;&gt;EE3193), _xlpm.x * 10 + _xlpm.d), 0), _xlfn.XLOOKUP(TRUE, ISNUMBER(_xlpm.b), _xlpm.b)))))</f>
        <v>0</v>
      </c>
      <c r="EH3193">
        <v>0</v>
      </c>
    </row>
    <row r="3194" spans="134:138">
      <c r="ED3194">
        <v>550164</v>
      </c>
      <c r="EE3194">
        <v>41105</v>
      </c>
      <c r="EF3194" s="3" cm="1">
        <f t="array" ref="EF31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"#")*(_xlpm.x&lt;&gt;EE3194), _xlpm.x * 10 + _xlpm.d), 0), _xlfn.XLOOKUP(TRUE, ISNUMBER(_xlpm.b), _xlpm.b)))))</f>
        <v>460992</v>
      </c>
      <c r="EH3194">
        <v>460992</v>
      </c>
    </row>
    <row r="3195" spans="134:138">
      <c r="ED3195">
        <v>550154</v>
      </c>
      <c r="EE3195">
        <v>42105</v>
      </c>
      <c r="EF3195" s="3" cm="1">
        <f t="array" ref="EF31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"#")*(_xlpm.x&lt;&gt;EE3195), _xlpm.x * 10 + _xlpm.d), 0), _xlfn.XLOOKUP(TRUE, ISNUMBER(_xlpm.b), _xlpm.b)))))</f>
        <v>290242</v>
      </c>
      <c r="EH3195">
        <v>290242</v>
      </c>
    </row>
    <row r="3196" spans="134:138">
      <c r="ED3196">
        <v>550144</v>
      </c>
      <c r="EE3196">
        <v>43105</v>
      </c>
      <c r="EF3196" s="3" cm="1">
        <f t="array" ref="EF31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"#")*(_xlpm.x&lt;&gt;EE3196), _xlpm.x * 10 + _xlpm.d), 0), _xlfn.XLOOKUP(TRUE, ISNUMBER(_xlpm.b), _xlpm.b)))))</f>
        <v>0</v>
      </c>
      <c r="EH3196">
        <v>0</v>
      </c>
    </row>
    <row r="3197" spans="134:138">
      <c r="ED3197">
        <v>550134</v>
      </c>
      <c r="EE3197">
        <v>44105</v>
      </c>
      <c r="EF3197" s="3" cm="1">
        <f t="array" ref="EF31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"#")*(_xlpm.x&lt;&gt;EE3197), _xlpm.x * 10 + _xlpm.d), 0), _xlfn.XLOOKUP(TRUE, ISNUMBER(_xlpm.b), _xlpm.b)))))</f>
        <v>640332</v>
      </c>
      <c r="EH3197">
        <v>640332</v>
      </c>
    </row>
    <row r="3198" spans="134:138">
      <c r="ED3198">
        <v>540131</v>
      </c>
      <c r="EE3198">
        <v>45105</v>
      </c>
      <c r="EF3198" s="3" cm="1">
        <f t="array" ref="EF31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"#")*(_xlpm.x&lt;&gt;EE3198), _xlpm.x * 10 + _xlpm.d), 0), _xlfn.XLOOKUP(TRUE, ISNUMBER(_xlpm.b), _xlpm.b)))))</f>
        <v>0</v>
      </c>
      <c r="EH3198">
        <v>0</v>
      </c>
    </row>
    <row r="3199" spans="134:138">
      <c r="ED3199">
        <v>530131</v>
      </c>
      <c r="EE3199">
        <v>47105</v>
      </c>
      <c r="EF3199" s="3" cm="1">
        <f t="array" ref="EF31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"#")*(_xlpm.x&lt;&gt;EE3199), _xlpm.x * 10 + _xlpm.d), 0), _xlfn.XLOOKUP(TRUE, ISNUMBER(_xlpm.b), _xlpm.b)))))</f>
        <v>540674</v>
      </c>
      <c r="EH3199">
        <v>540674</v>
      </c>
    </row>
    <row r="3200" spans="134:138">
      <c r="ED3200">
        <v>520131</v>
      </c>
      <c r="EE3200">
        <v>47104</v>
      </c>
      <c r="EF3200" s="3" cm="1">
        <f t="array" ref="EF32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"#")*(_xlpm.x&lt;&gt;EE3200), _xlpm.x * 10 + _xlpm.d), 0), _xlfn.XLOOKUP(TRUE, ISNUMBER(_xlpm.b), _xlpm.b)))))</f>
        <v>161051</v>
      </c>
      <c r="EH3200">
        <v>161051</v>
      </c>
    </row>
    <row r="3201" spans="134:138">
      <c r="ED3201">
        <v>510131</v>
      </c>
      <c r="EE3201">
        <v>47103</v>
      </c>
      <c r="EF3201" s="3" cm="1">
        <f t="array" ref="EF32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"#")*(_xlpm.x&lt;&gt;EE3201), _xlpm.x * 10 + _xlpm.d), 0), _xlfn.XLOOKUP(TRUE, ISNUMBER(_xlpm.b), _xlpm.b)))))</f>
        <v>271004</v>
      </c>
      <c r="EH3201">
        <v>271004</v>
      </c>
    </row>
    <row r="3202" spans="134:138">
      <c r="ED3202">
        <v>500131</v>
      </c>
      <c r="EE3202">
        <v>47102</v>
      </c>
      <c r="EF3202" s="3" cm="1">
        <f t="array" ref="EF32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"#")*(_xlpm.x&lt;&gt;EE3202), _xlpm.x * 10 + _xlpm.d), 0), _xlfn.XLOOKUP(TRUE, ISNUMBER(_xlpm.b), _xlpm.b)))))</f>
        <v>0</v>
      </c>
      <c r="EH3202">
        <v>0</v>
      </c>
    </row>
    <row r="3203" spans="134:138">
      <c r="ED3203">
        <v>490131</v>
      </c>
      <c r="EE3203">
        <v>47101</v>
      </c>
      <c r="EF3203" s="3" cm="1">
        <f t="array" ref="EF32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"#")*(_xlpm.x&lt;&gt;EE3203), _xlpm.x * 10 + _xlpm.d), 0), _xlfn.XLOOKUP(TRUE, ISNUMBER(_xlpm.b), _xlpm.b)))))</f>
        <v>311021</v>
      </c>
      <c r="EH3203">
        <v>311021</v>
      </c>
    </row>
    <row r="3204" spans="134:138">
      <c r="ED3204">
        <v>480131</v>
      </c>
      <c r="EE3204">
        <v>47100</v>
      </c>
      <c r="EF3204" s="3" cm="1">
        <f t="array" ref="EF32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"#")*(_xlpm.x&lt;&gt;EE3204), _xlpm.x * 10 + _xlpm.d), 0), _xlfn.XLOOKUP(TRUE, ISNUMBER(_xlpm.b), _xlpm.b)))))</f>
        <v>200373</v>
      </c>
      <c r="EH3204">
        <v>200373</v>
      </c>
    </row>
    <row r="3205" spans="134:138">
      <c r="ED3205">
        <v>470131</v>
      </c>
      <c r="EE3205">
        <v>47099</v>
      </c>
      <c r="EF3205" s="3" cm="1">
        <f t="array" ref="EF32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"#")*(_xlpm.x&lt;&gt;EE3205), _xlpm.x * 10 + _xlpm.d), 0), _xlfn.XLOOKUP(TRUE, ISNUMBER(_xlpm.b), _xlpm.b)))))</f>
        <v>0</v>
      </c>
      <c r="EH3205">
        <v>0</v>
      </c>
    </row>
    <row r="3206" spans="134:138">
      <c r="ED3206">
        <v>460131</v>
      </c>
      <c r="EE3206">
        <v>47098</v>
      </c>
      <c r="EF3206" s="3" cm="1">
        <f t="array" ref="EF32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"#")*(_xlpm.x&lt;&gt;EE3206), _xlpm.x * 10 + _xlpm.d), 0), _xlfn.XLOOKUP(TRUE, ISNUMBER(_xlpm.b), _xlpm.b)))))</f>
        <v>0</v>
      </c>
      <c r="EH3206">
        <v>0</v>
      </c>
    </row>
    <row r="3207" spans="134:138">
      <c r="ED3207">
        <v>450131</v>
      </c>
      <c r="EE3207">
        <v>47097</v>
      </c>
      <c r="EF3207" s="3" cm="1">
        <f t="array" ref="EF32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"#")*(_xlpm.x&lt;&gt;EE3207), _xlpm.x * 10 + _xlpm.d), 0), _xlfn.XLOOKUP(TRUE, ISNUMBER(_xlpm.b), _xlpm.b)))))</f>
        <v>0</v>
      </c>
      <c r="EH3207">
        <v>0</v>
      </c>
    </row>
    <row r="3208" spans="134:138">
      <c r="ED3208">
        <v>440131</v>
      </c>
      <c r="EE3208">
        <v>47096</v>
      </c>
      <c r="EF3208" s="3" cm="1">
        <f t="array" ref="EF32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"#")*(_xlpm.x&lt;&gt;EE3208), _xlpm.x * 10 + _xlpm.d), 0), _xlfn.XLOOKUP(TRUE, ISNUMBER(_xlpm.b), _xlpm.b)))))</f>
        <v>0</v>
      </c>
      <c r="EH3208">
        <v>0</v>
      </c>
    </row>
    <row r="3209" spans="134:138">
      <c r="ED3209">
        <v>430131</v>
      </c>
      <c r="EE3209">
        <v>47095</v>
      </c>
      <c r="EF3209" s="3" cm="1">
        <f t="array" ref="EF32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"#")*(_xlpm.x&lt;&gt;EE3209), _xlpm.x * 10 + _xlpm.d), 0), _xlfn.XLOOKUP(TRUE, ISNUMBER(_xlpm.b), _xlpm.b)))))</f>
        <v>0</v>
      </c>
      <c r="EH3209">
        <v>0</v>
      </c>
    </row>
    <row r="3210" spans="134:138">
      <c r="ED3210">
        <v>420131</v>
      </c>
      <c r="EE3210">
        <v>47094</v>
      </c>
      <c r="EF3210" s="3" cm="1">
        <f t="array" ref="EF32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"#")*(_xlpm.x&lt;&gt;EE3210), _xlpm.x * 10 + _xlpm.d), 0), _xlfn.XLOOKUP(TRUE, ISNUMBER(_xlpm.b), _xlpm.b)))))</f>
        <v>0</v>
      </c>
      <c r="EH3210">
        <v>0</v>
      </c>
    </row>
    <row r="3211" spans="134:138">
      <c r="ED3211">
        <v>410131</v>
      </c>
      <c r="EE3211">
        <v>47093</v>
      </c>
      <c r="EF3211" s="3" cm="1">
        <f t="array" ref="EF32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"#")*(_xlpm.x&lt;&gt;EE3211), _xlpm.x * 10 + _xlpm.d), 0), _xlfn.XLOOKUP(TRUE, ISNUMBER(_xlpm.b), _xlpm.b)))))</f>
        <v>0</v>
      </c>
      <c r="EH3211">
        <v>0</v>
      </c>
    </row>
    <row r="3212" spans="134:138">
      <c r="ED3212">
        <v>400131</v>
      </c>
      <c r="EE3212">
        <v>47092</v>
      </c>
      <c r="EF3212" s="3" cm="1">
        <f t="array" ref="EF32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"#")*(_xlpm.x&lt;&gt;EE3212), _xlpm.x * 10 + _xlpm.d), 0), _xlfn.XLOOKUP(TRUE, ISNUMBER(_xlpm.b), _xlpm.b)))))</f>
        <v>121053</v>
      </c>
      <c r="EH3212">
        <v>121053</v>
      </c>
    </row>
    <row r="3213" spans="134:138">
      <c r="ED3213">
        <v>390131</v>
      </c>
      <c r="EE3213">
        <v>47091</v>
      </c>
      <c r="EF3213" s="3" cm="1">
        <f t="array" ref="EF32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"#")*(_xlpm.x&lt;&gt;EE3213), _xlpm.x * 10 + _xlpm.d), 0), _xlfn.XLOOKUP(TRUE, ISNUMBER(_xlpm.b), _xlpm.b)))))</f>
        <v>270384</v>
      </c>
      <c r="EH3213">
        <v>270384</v>
      </c>
    </row>
    <row r="3214" spans="134:138">
      <c r="ED3214">
        <v>380131</v>
      </c>
      <c r="EE3214">
        <v>47090</v>
      </c>
      <c r="EF3214" s="3" cm="1">
        <f t="array" ref="EF32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"#")*(_xlpm.x&lt;&gt;EE3214), _xlpm.x * 10 + _xlpm.d), 0), _xlfn.XLOOKUP(TRUE, ISNUMBER(_xlpm.b), _xlpm.b)))))</f>
        <v>610801</v>
      </c>
      <c r="EH3214">
        <v>610801</v>
      </c>
    </row>
    <row r="3215" spans="134:138">
      <c r="ED3215">
        <v>370131</v>
      </c>
      <c r="EE3215">
        <v>47089</v>
      </c>
      <c r="EF3215" s="3" cm="1">
        <f t="array" ref="EF32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"#")*(_xlpm.x&lt;&gt;EE3215), _xlpm.x * 10 + _xlpm.d), 0), _xlfn.XLOOKUP(TRUE, ISNUMBER(_xlpm.b), _xlpm.b)))))</f>
        <v>0</v>
      </c>
      <c r="EH3215">
        <v>0</v>
      </c>
    </row>
    <row r="3216" spans="134:138">
      <c r="ED3216">
        <v>360131</v>
      </c>
      <c r="EE3216">
        <v>47088</v>
      </c>
      <c r="EF3216" s="3" cm="1">
        <f t="array" ref="EF32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"#")*(_xlpm.x&lt;&gt;EE3216), _xlpm.x * 10 + _xlpm.d), 0), _xlfn.XLOOKUP(TRUE, ISNUMBER(_xlpm.b), _xlpm.b)))))</f>
        <v>440973</v>
      </c>
      <c r="EH3216">
        <v>440973</v>
      </c>
    </row>
    <row r="3217" spans="134:138">
      <c r="ED3217">
        <v>350131</v>
      </c>
      <c r="EE3217">
        <v>47086</v>
      </c>
      <c r="EF3217" s="3" cm="1">
        <f t="array" ref="EF32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"#")*(_xlpm.x&lt;&gt;EE3217), _xlpm.x * 10 + _xlpm.d), 0), _xlfn.XLOOKUP(TRUE, ISNUMBER(_xlpm.b), _xlpm.b)))))</f>
        <v>800733</v>
      </c>
      <c r="EH3217">
        <v>800733</v>
      </c>
    </row>
    <row r="3218" spans="134:138">
      <c r="ED3218">
        <v>340131</v>
      </c>
      <c r="EE3218">
        <v>47085</v>
      </c>
      <c r="EF3218" s="3" cm="1">
        <f t="array" ref="EF32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"#")*(_xlpm.x&lt;&gt;EE3218), _xlpm.x * 10 + _xlpm.d), 0), _xlfn.XLOOKUP(TRUE, ISNUMBER(_xlpm.b), _xlpm.b)))))</f>
        <v>0</v>
      </c>
      <c r="EH3218">
        <v>0</v>
      </c>
    </row>
    <row r="3219" spans="134:138">
      <c r="ED3219">
        <v>330131</v>
      </c>
      <c r="EE3219">
        <v>47084</v>
      </c>
      <c r="EF3219" s="3" cm="1">
        <f t="array" ref="EF32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"#")*(_xlpm.x&lt;&gt;EE3219), _xlpm.x * 10 + _xlpm.d), 0), _xlfn.XLOOKUP(TRUE, ISNUMBER(_xlpm.b), _xlpm.b)))))</f>
        <v>0</v>
      </c>
      <c r="EH3219">
        <v>0</v>
      </c>
    </row>
    <row r="3220" spans="134:138">
      <c r="ED3220">
        <v>320131</v>
      </c>
      <c r="EE3220">
        <v>47083</v>
      </c>
      <c r="EF3220" s="3" cm="1">
        <f t="array" ref="EF32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"#")*(_xlpm.x&lt;&gt;EE3220), _xlpm.x * 10 + _xlpm.d), 0), _xlfn.XLOOKUP(TRUE, ISNUMBER(_xlpm.b), _xlpm.b)))))</f>
        <v>890543</v>
      </c>
      <c r="EH3220">
        <v>890543</v>
      </c>
    </row>
    <row r="3221" spans="134:138">
      <c r="ED3221">
        <v>310131</v>
      </c>
      <c r="EE3221">
        <v>47079</v>
      </c>
      <c r="EF3221" s="3" cm="1">
        <f t="array" ref="EF32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"#")*(_xlpm.x&lt;&gt;EE3221), _xlpm.x * 10 + _xlpm.d), 0), _xlfn.XLOOKUP(TRUE, ISNUMBER(_xlpm.b), _xlpm.b)))))</f>
        <v>471004</v>
      </c>
      <c r="EH3221">
        <v>471004</v>
      </c>
    </row>
    <row r="3222" spans="134:138">
      <c r="ED3222">
        <v>300131</v>
      </c>
      <c r="EE3222">
        <v>47078</v>
      </c>
      <c r="EF3222" s="3" cm="1">
        <f t="array" ref="EF32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"#")*(_xlpm.x&lt;&gt;EE3222), _xlpm.x * 10 + _xlpm.d), 0), _xlfn.XLOOKUP(TRUE, ISNUMBER(_xlpm.b), _xlpm.b)))))</f>
        <v>0</v>
      </c>
      <c r="EH3222">
        <v>0</v>
      </c>
    </row>
    <row r="3223" spans="134:138">
      <c r="ED3223">
        <v>290131</v>
      </c>
      <c r="EE3223">
        <v>47077</v>
      </c>
      <c r="EF3223" s="3" cm="1">
        <f t="array" ref="EF32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"#")*(_xlpm.x&lt;&gt;EE3223), _xlpm.x * 10 + _xlpm.d), 0), _xlfn.XLOOKUP(TRUE, ISNUMBER(_xlpm.b), _xlpm.b)))))</f>
        <v>410543</v>
      </c>
      <c r="EH3223">
        <v>410543</v>
      </c>
    </row>
    <row r="3224" spans="134:138">
      <c r="ED3224">
        <v>290142</v>
      </c>
      <c r="EE3224">
        <v>47076</v>
      </c>
      <c r="EF3224" s="3" cm="1">
        <f t="array" ref="EF32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"#")*(_xlpm.x&lt;&gt;EE3224), _xlpm.x * 10 + _xlpm.d), 0), _xlfn.XLOOKUP(TRUE, ISNUMBER(_xlpm.b), _xlpm.b)))))</f>
        <v>0</v>
      </c>
      <c r="EH3224">
        <v>0</v>
      </c>
    </row>
    <row r="3225" spans="134:138">
      <c r="ED3225">
        <v>290152</v>
      </c>
      <c r="EE3225">
        <v>47075</v>
      </c>
      <c r="EF3225" s="3" cm="1">
        <f t="array" ref="EF32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"#")*(_xlpm.x&lt;&gt;EE3225), _xlpm.x * 10 + _xlpm.d), 0), _xlfn.XLOOKUP(TRUE, ISNUMBER(_xlpm.b), _xlpm.b)))))</f>
        <v>0</v>
      </c>
      <c r="EH3225">
        <v>0</v>
      </c>
    </row>
    <row r="3226" spans="134:138">
      <c r="ED3226">
        <v>290162</v>
      </c>
      <c r="EE3226">
        <v>47074</v>
      </c>
      <c r="EF3226" s="3" cm="1">
        <f t="array" ref="EF32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"#")*(_xlpm.x&lt;&gt;EE3226), _xlpm.x * 10 + _xlpm.d), 0), _xlfn.XLOOKUP(TRUE, ISNUMBER(_xlpm.b), _xlpm.b)))))</f>
        <v>0</v>
      </c>
      <c r="EH3226">
        <v>0</v>
      </c>
    </row>
    <row r="3227" spans="134:138">
      <c r="ED3227">
        <v>290172</v>
      </c>
      <c r="EE3227">
        <v>47072</v>
      </c>
      <c r="EF3227" s="3" cm="1">
        <f t="array" ref="EF32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"#")*(_xlpm.x&lt;&gt;EE3227), _xlpm.x * 10 + _xlpm.d), 0), _xlfn.XLOOKUP(TRUE, ISNUMBER(_xlpm.b), _xlpm.b)))))</f>
        <v>470944</v>
      </c>
      <c r="EH3227">
        <v>470944</v>
      </c>
    </row>
    <row r="3228" spans="134:138">
      <c r="ED3228">
        <v>290182</v>
      </c>
      <c r="EE3228">
        <v>47071</v>
      </c>
      <c r="EF3228" s="3" cm="1">
        <f t="array" ref="EF32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"#")*(_xlpm.x&lt;&gt;EE3228), _xlpm.x * 10 + _xlpm.d), 0), _xlfn.XLOOKUP(TRUE, ISNUMBER(_xlpm.b), _xlpm.b)))))</f>
        <v>0</v>
      </c>
      <c r="EH3228">
        <v>0</v>
      </c>
    </row>
    <row r="3229" spans="134:138">
      <c r="ED3229">
        <v>290192</v>
      </c>
      <c r="EE3229">
        <v>47070</v>
      </c>
      <c r="EF3229" s="3" cm="1">
        <f t="array" ref="EF32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"#")*(_xlpm.x&lt;&gt;EE3229), _xlpm.x * 10 + _xlpm.d), 0), _xlfn.XLOOKUP(TRUE, ISNUMBER(_xlpm.b), _xlpm.b)))))</f>
        <v>0</v>
      </c>
      <c r="EH3229">
        <v>0</v>
      </c>
    </row>
    <row r="3230" spans="134:138">
      <c r="ED3230">
        <v>290202</v>
      </c>
      <c r="EE3230">
        <v>47069</v>
      </c>
      <c r="EF3230" s="3" cm="1">
        <f t="array" ref="EF32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"#")*(_xlpm.x&lt;&gt;EE3230), _xlpm.x * 10 + _xlpm.d), 0), _xlfn.XLOOKUP(TRUE, ISNUMBER(_xlpm.b), _xlpm.b)))))</f>
        <v>0</v>
      </c>
      <c r="EH3230">
        <v>0</v>
      </c>
    </row>
    <row r="3231" spans="134:138">
      <c r="ED3231">
        <v>290212</v>
      </c>
      <c r="EE3231">
        <v>47067</v>
      </c>
      <c r="EF3231" s="3" cm="1">
        <f t="array" ref="EF32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"#")*(_xlpm.x&lt;&gt;EE3231), _xlpm.x * 10 + _xlpm.d), 0), _xlfn.XLOOKUP(TRUE, ISNUMBER(_xlpm.b), _xlpm.b)))))</f>
        <v>0</v>
      </c>
      <c r="EH3231">
        <v>0</v>
      </c>
    </row>
    <row r="3232" spans="134:138">
      <c r="ED3232">
        <v>290222</v>
      </c>
      <c r="EE3232">
        <v>47066</v>
      </c>
      <c r="EF3232" s="3" cm="1">
        <f t="array" ref="EF32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"#")*(_xlpm.x&lt;&gt;EE3232), _xlpm.x * 10 + _xlpm.d), 0), _xlfn.XLOOKUP(TRUE, ISNUMBER(_xlpm.b), _xlpm.b)))))</f>
        <v>0</v>
      </c>
      <c r="EH3232">
        <v>0</v>
      </c>
    </row>
    <row r="3233" spans="134:138">
      <c r="ED3233">
        <v>290232</v>
      </c>
      <c r="EE3233">
        <v>47065</v>
      </c>
      <c r="EF3233" s="3" cm="1">
        <f t="array" ref="EF32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"#")*(_xlpm.x&lt;&gt;EE3233), _xlpm.x * 10 + _xlpm.d), 0), _xlfn.XLOOKUP(TRUE, ISNUMBER(_xlpm.b), _xlpm.b)))))</f>
        <v>0</v>
      </c>
      <c r="EH3233">
        <v>0</v>
      </c>
    </row>
    <row r="3234" spans="134:138">
      <c r="ED3234">
        <v>290242</v>
      </c>
      <c r="EE3234">
        <v>47064</v>
      </c>
      <c r="EF3234" s="3" cm="1">
        <f t="array" ref="EF32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"#")*(_xlpm.x&lt;&gt;EE3234), _xlpm.x * 10 + _xlpm.d), 0), _xlfn.XLOOKUP(TRUE, ISNUMBER(_xlpm.b), _xlpm.b)))))</f>
        <v>0</v>
      </c>
      <c r="EH3234">
        <v>0</v>
      </c>
    </row>
    <row r="3235" spans="134:138">
      <c r="ED3235">
        <v>290252</v>
      </c>
      <c r="EE3235">
        <v>45064</v>
      </c>
      <c r="EF3235" s="3" cm="1">
        <f t="array" ref="EF32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"#")*(_xlpm.x&lt;&gt;EE3235), _xlpm.x * 10 + _xlpm.d), 0), _xlfn.XLOOKUP(TRUE, ISNUMBER(_xlpm.b), _xlpm.b)))))</f>
        <v>290162</v>
      </c>
      <c r="EH3235">
        <v>290162</v>
      </c>
    </row>
    <row r="3236" spans="134:138">
      <c r="ED3236">
        <v>290262</v>
      </c>
      <c r="EE3236">
        <v>44064</v>
      </c>
      <c r="EF3236" s="3" cm="1">
        <f t="array" ref="EF32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"#")*(_xlpm.x&lt;&gt;EE3236), _xlpm.x * 10 + _xlpm.d), 0), _xlfn.XLOOKUP(TRUE, ISNUMBER(_xlpm.b), _xlpm.b)))))</f>
        <v>0</v>
      </c>
      <c r="EH3236">
        <v>0</v>
      </c>
    </row>
    <row r="3237" spans="134:138">
      <c r="ED3237">
        <v>290272</v>
      </c>
      <c r="EE3237">
        <v>43064</v>
      </c>
      <c r="EF3237" s="3" cm="1">
        <f t="array" ref="EF32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"#")*(_xlpm.x&lt;&gt;EE3237), _xlpm.x * 10 + _xlpm.d), 0), _xlfn.XLOOKUP(TRUE, ISNUMBER(_xlpm.b), _xlpm.b)))))</f>
        <v>0</v>
      </c>
      <c r="EH3237">
        <v>0</v>
      </c>
    </row>
    <row r="3238" spans="134:138">
      <c r="ED3238">
        <v>290282</v>
      </c>
      <c r="EE3238">
        <v>42064</v>
      </c>
      <c r="EF3238" s="3" cm="1">
        <f t="array" ref="EF32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"#")*(_xlpm.x&lt;&gt;EE3238), _xlpm.x * 10 + _xlpm.d), 0), _xlfn.XLOOKUP(TRUE, ISNUMBER(_xlpm.b), _xlpm.b)))))</f>
        <v>0</v>
      </c>
      <c r="EH3238">
        <v>0</v>
      </c>
    </row>
    <row r="3239" spans="134:138">
      <c r="ED3239">
        <v>290292</v>
      </c>
      <c r="EE3239">
        <v>41064</v>
      </c>
      <c r="EF3239" s="3" cm="1">
        <f t="array" ref="EF32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"#")*(_xlpm.x&lt;&gt;EE3239), _xlpm.x * 10 + _xlpm.d), 0), _xlfn.XLOOKUP(TRUE, ISNUMBER(_xlpm.b), _xlpm.b)))))</f>
        <v>570543</v>
      </c>
      <c r="EH3239">
        <v>570543</v>
      </c>
    </row>
    <row r="3240" spans="134:138">
      <c r="ED3240">
        <v>290302</v>
      </c>
      <c r="EE3240">
        <v>39064</v>
      </c>
      <c r="EF3240" s="3" cm="1">
        <f t="array" ref="EF32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"#")*(_xlpm.x&lt;&gt;EE3240), _xlpm.x * 10 + _xlpm.d), 0), _xlfn.XLOOKUP(TRUE, ISNUMBER(_xlpm.b), _xlpm.b)))))</f>
        <v>0</v>
      </c>
      <c r="EH3240">
        <v>0</v>
      </c>
    </row>
    <row r="3241" spans="134:138">
      <c r="ED3241">
        <v>290312</v>
      </c>
      <c r="EE3241">
        <v>37064</v>
      </c>
      <c r="EF3241" s="3" cm="1">
        <f t="array" ref="EF32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"#")*(_xlpm.x&lt;&gt;EE3241), _xlpm.x * 10 + _xlpm.d), 0), _xlfn.XLOOKUP(TRUE, ISNUMBER(_xlpm.b), _xlpm.b)))))</f>
        <v>470984</v>
      </c>
      <c r="EH3241">
        <v>470984</v>
      </c>
    </row>
    <row r="3242" spans="134:138">
      <c r="ED3242">
        <v>290322</v>
      </c>
      <c r="EE3242">
        <v>35064</v>
      </c>
      <c r="EF3242" s="3" cm="1">
        <f t="array" ref="EF32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"#")*(_xlpm.x&lt;&gt;EE3242), _xlpm.x * 10 + _xlpm.d), 0), _xlfn.XLOOKUP(TRUE, ISNUMBER(_xlpm.b), _xlpm.b)))))</f>
        <v>210101</v>
      </c>
      <c r="EH3242">
        <v>210101</v>
      </c>
    </row>
    <row r="3243" spans="134:138">
      <c r="ED3243">
        <v>290332</v>
      </c>
      <c r="EE3243">
        <v>34064</v>
      </c>
      <c r="EF3243" s="3" cm="1">
        <f t="array" ref="EF32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"#")*(_xlpm.x&lt;&gt;EE3243), _xlpm.x * 10 + _xlpm.d), 0), _xlfn.XLOOKUP(TRUE, ISNUMBER(_xlpm.b), _xlpm.b)))))</f>
        <v>870244</v>
      </c>
      <c r="EH3243">
        <v>870244</v>
      </c>
    </row>
    <row r="3244" spans="134:138">
      <c r="ED3244">
        <v>290342</v>
      </c>
      <c r="EE3244">
        <v>33064</v>
      </c>
      <c r="EF3244" s="3" cm="1">
        <f t="array" ref="EF32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"#")*(_xlpm.x&lt;&gt;EE3244), _xlpm.x * 10 + _xlpm.d), 0), _xlfn.XLOOKUP(TRUE, ISNUMBER(_xlpm.b), _xlpm.b)))))</f>
        <v>0</v>
      </c>
      <c r="EH3244">
        <v>0</v>
      </c>
    </row>
    <row r="3245" spans="134:138">
      <c r="ED3245">
        <v>290352</v>
      </c>
      <c r="EE3245">
        <v>32064</v>
      </c>
      <c r="EF3245" s="3" cm="1">
        <f t="array" ref="EF32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"#")*(_xlpm.x&lt;&gt;EE3245), _xlpm.x * 10 + _xlpm.d), 0), _xlfn.XLOOKUP(TRUE, ISNUMBER(_xlpm.b), _xlpm.b)))))</f>
        <v>0</v>
      </c>
      <c r="EH3245">
        <v>0</v>
      </c>
    </row>
    <row r="3246" spans="134:138">
      <c r="ED3246">
        <v>290362</v>
      </c>
      <c r="EE3246">
        <v>30064</v>
      </c>
      <c r="EF3246" s="3" cm="1">
        <f t="array" ref="EF32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"#")*(_xlpm.x&lt;&gt;EE3246), _xlpm.x * 10 + _xlpm.d), 0), _xlfn.XLOOKUP(TRUE, ISNUMBER(_xlpm.b), _xlpm.b)))))</f>
        <v>210462</v>
      </c>
      <c r="EH3246">
        <v>210462</v>
      </c>
    </row>
    <row r="3247" spans="134:138">
      <c r="ED3247">
        <v>290372</v>
      </c>
      <c r="EE3247">
        <v>29064</v>
      </c>
      <c r="EF3247" s="3" cm="1">
        <f t="array" ref="EF32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"#")*(_xlpm.x&lt;&gt;EE3247), _xlpm.x * 10 + _xlpm.d), 0), _xlfn.XLOOKUP(TRUE, ISNUMBER(_xlpm.b), _xlpm.b)))))</f>
        <v>980452</v>
      </c>
      <c r="EH3247">
        <v>980452</v>
      </c>
    </row>
    <row r="3248" spans="134:138">
      <c r="ED3248">
        <v>290382</v>
      </c>
      <c r="EE3248">
        <v>28064</v>
      </c>
      <c r="EF3248" s="3" cm="1">
        <f t="array" ref="EF32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"#")*(_xlpm.x&lt;&gt;EE3248), _xlpm.x * 10 + _xlpm.d), 0), _xlfn.XLOOKUP(TRUE, ISNUMBER(_xlpm.b), _xlpm.b)))))</f>
        <v>0</v>
      </c>
      <c r="EH3248">
        <v>0</v>
      </c>
    </row>
    <row r="3249" spans="134:138">
      <c r="ED3249">
        <v>290392</v>
      </c>
      <c r="EE3249">
        <v>26064</v>
      </c>
      <c r="EF3249" s="3" cm="1">
        <f t="array" ref="EF32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"#")*(_xlpm.x&lt;&gt;EE3249), _xlpm.x * 10 + _xlpm.d), 0), _xlfn.XLOOKUP(TRUE, ISNUMBER(_xlpm.b), _xlpm.b)))))</f>
        <v>0</v>
      </c>
      <c r="EH3249">
        <v>0</v>
      </c>
    </row>
    <row r="3250" spans="134:138">
      <c r="ED3250">
        <v>290402</v>
      </c>
      <c r="EE3250">
        <v>25064</v>
      </c>
      <c r="EF3250" s="3" cm="1">
        <f t="array" ref="EF32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"#")*(_xlpm.x&lt;&gt;EE3250), _xlpm.x * 10 + _xlpm.d), 0), _xlfn.XLOOKUP(TRUE, ISNUMBER(_xlpm.b), _xlpm.b)))))</f>
        <v>0</v>
      </c>
      <c r="EH3250">
        <v>0</v>
      </c>
    </row>
    <row r="3251" spans="134:138">
      <c r="ED3251">
        <v>290412</v>
      </c>
      <c r="EE3251">
        <v>24064</v>
      </c>
      <c r="EF3251" s="3" cm="1">
        <f t="array" ref="EF32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"#")*(_xlpm.x&lt;&gt;EE3251), _xlpm.x * 10 + _xlpm.d), 0), _xlfn.XLOOKUP(TRUE, ISNUMBER(_xlpm.b), _xlpm.b)))))</f>
        <v>210222</v>
      </c>
      <c r="EH3251">
        <v>210222</v>
      </c>
    </row>
    <row r="3252" spans="134:138">
      <c r="ED3252">
        <v>290422</v>
      </c>
      <c r="EE3252">
        <v>23064</v>
      </c>
      <c r="EF3252" s="3" cm="1">
        <f t="array" ref="EF32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"#")*(_xlpm.x&lt;&gt;EE3252), _xlpm.x * 10 + _xlpm.d), 0), _xlfn.XLOOKUP(TRUE, ISNUMBER(_xlpm.b), _xlpm.b)))))</f>
        <v>380452</v>
      </c>
      <c r="EH3252">
        <v>380452</v>
      </c>
    </row>
    <row r="3253" spans="134:138">
      <c r="ED3253">
        <v>290432</v>
      </c>
      <c r="EE3253">
        <v>22064</v>
      </c>
      <c r="EF3253" s="3" cm="1">
        <f t="array" ref="EF32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"#")*(_xlpm.x&lt;&gt;EE3253), _xlpm.x * 10 + _xlpm.d), 0), _xlfn.XLOOKUP(TRUE, ISNUMBER(_xlpm.b), _xlpm.b)))))</f>
        <v>360411</v>
      </c>
      <c r="EH3253">
        <v>360411</v>
      </c>
    </row>
    <row r="3254" spans="134:138">
      <c r="ED3254">
        <v>290442</v>
      </c>
      <c r="EE3254">
        <v>22065</v>
      </c>
      <c r="EF3254" s="3" cm="1">
        <f t="array" ref="EF32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"#")*(_xlpm.x&lt;&gt;EE3254), _xlpm.x * 10 + _xlpm.d), 0), _xlfn.XLOOKUP(TRUE, ISNUMBER(_xlpm.b), _xlpm.b)))))</f>
        <v>0</v>
      </c>
      <c r="EH3254">
        <v>0</v>
      </c>
    </row>
    <row r="3255" spans="134:138">
      <c r="ED3255">
        <v>290452</v>
      </c>
      <c r="EE3255">
        <v>22066</v>
      </c>
      <c r="EF3255" s="3" cm="1">
        <f t="array" ref="EF32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"#")*(_xlpm.x&lt;&gt;EE3255), _xlpm.x * 10 + _xlpm.d), 0), _xlfn.XLOOKUP(TRUE, ISNUMBER(_xlpm.b), _xlpm.b)))))</f>
        <v>490543</v>
      </c>
      <c r="EH3255">
        <v>490543</v>
      </c>
    </row>
    <row r="3256" spans="134:138">
      <c r="ED3256">
        <v>290462</v>
      </c>
      <c r="EE3256">
        <v>22067</v>
      </c>
      <c r="EF3256" s="3" cm="1">
        <f t="array" ref="EF32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"#")*(_xlpm.x&lt;&gt;EE3256), _xlpm.x * 10 + _xlpm.d), 0), _xlfn.XLOOKUP(TRUE, ISNUMBER(_xlpm.b), _xlpm.b)))))</f>
        <v>711023</v>
      </c>
      <c r="EH3256">
        <v>711023</v>
      </c>
    </row>
    <row r="3257" spans="134:138">
      <c r="ED3257">
        <v>290472</v>
      </c>
      <c r="EE3257">
        <v>22068</v>
      </c>
      <c r="EF3257" s="3" cm="1">
        <f t="array" ref="EF32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"#")*(_xlpm.x&lt;&gt;EE3257), _xlpm.x * 10 + _xlpm.d), 0), _xlfn.XLOOKUP(TRUE, ISNUMBER(_xlpm.b), _xlpm.b)))))</f>
        <v>0</v>
      </c>
      <c r="EH3257">
        <v>0</v>
      </c>
    </row>
    <row r="3258" spans="134:138">
      <c r="ED3258">
        <v>290482</v>
      </c>
      <c r="EE3258">
        <v>22069</v>
      </c>
      <c r="EF3258" s="3" cm="1">
        <f t="array" ref="EF32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"#")*(_xlpm.x&lt;&gt;EE3258), _xlpm.x * 10 + _xlpm.d), 0), _xlfn.XLOOKUP(TRUE, ISNUMBER(_xlpm.b), _xlpm.b)))))</f>
        <v>80552</v>
      </c>
      <c r="EH3258">
        <v>80552</v>
      </c>
    </row>
    <row r="3259" spans="134:138">
      <c r="ED3259">
        <v>290492</v>
      </c>
      <c r="EE3259">
        <v>22070</v>
      </c>
      <c r="EF3259" s="3" cm="1">
        <f t="array" ref="EF32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"#")*(_xlpm.x&lt;&gt;EE3259), _xlpm.x * 10 + _xlpm.d), 0), _xlfn.XLOOKUP(TRUE, ISNUMBER(_xlpm.b), _xlpm.b)))))</f>
        <v>1190204</v>
      </c>
      <c r="EH3259">
        <v>1190204</v>
      </c>
    </row>
    <row r="3260" spans="134:138">
      <c r="ED3260">
        <v>290502</v>
      </c>
      <c r="EE3260">
        <v>22071</v>
      </c>
      <c r="EF3260" s="3" cm="1">
        <f t="array" ref="EF32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"#")*(_xlpm.x&lt;&gt;EE3260), _xlpm.x * 10 + _xlpm.d), 0), _xlfn.XLOOKUP(TRUE, ISNUMBER(_xlpm.b), _xlpm.b)))))</f>
        <v>0</v>
      </c>
      <c r="EH3260">
        <v>0</v>
      </c>
    </row>
    <row r="3261" spans="134:138">
      <c r="ED3261">
        <v>290512</v>
      </c>
      <c r="EE3261">
        <v>22072</v>
      </c>
      <c r="EF3261" s="3" cm="1">
        <f t="array" ref="EF32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"#")*(_xlpm.x&lt;&gt;EE3261), _xlpm.x * 10 + _xlpm.d), 0), _xlfn.XLOOKUP(TRUE, ISNUMBER(_xlpm.b), _xlpm.b)))))</f>
        <v>640792</v>
      </c>
      <c r="EH3261">
        <v>640792</v>
      </c>
    </row>
    <row r="3262" spans="134:138">
      <c r="ED3262">
        <v>290522</v>
      </c>
      <c r="EE3262">
        <v>22073</v>
      </c>
      <c r="EF3262" s="3" cm="1">
        <f t="array" ref="EF32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"#")*(_xlpm.x&lt;&gt;EE3262), _xlpm.x * 10 + _xlpm.d), 0), _xlfn.XLOOKUP(TRUE, ISNUMBER(_xlpm.b), _xlpm.b)))))</f>
        <v>390341</v>
      </c>
      <c r="EH3262">
        <v>390341</v>
      </c>
    </row>
    <row r="3263" spans="134:138">
      <c r="ED3263">
        <v>290532</v>
      </c>
      <c r="EE3263">
        <v>22074</v>
      </c>
      <c r="EF3263" s="3" cm="1">
        <f t="array" ref="EF32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"#")*(_xlpm.x&lt;&gt;EE3263), _xlpm.x * 10 + _xlpm.d), 0), _xlfn.XLOOKUP(TRUE, ISNUMBER(_xlpm.b), _xlpm.b)))))</f>
        <v>270604</v>
      </c>
      <c r="EH3263">
        <v>270604</v>
      </c>
    </row>
    <row r="3264" spans="134:138">
      <c r="ED3264">
        <v>290542</v>
      </c>
      <c r="EE3264">
        <v>22075</v>
      </c>
      <c r="EF3264" s="3" cm="1">
        <f t="array" ref="EF32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"#")*(_xlpm.x&lt;&gt;EE3264), _xlpm.x * 10 + _xlpm.d), 0), _xlfn.XLOOKUP(TRUE, ISNUMBER(_xlpm.b), _xlpm.b)))))</f>
        <v>0</v>
      </c>
      <c r="EH3264">
        <v>0</v>
      </c>
    </row>
    <row r="3265" spans="134:138">
      <c r="ED3265">
        <v>290552</v>
      </c>
      <c r="EE3265">
        <v>22076</v>
      </c>
      <c r="EF3265" s="3" cm="1">
        <f t="array" ref="EF32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"#")*(_xlpm.x&lt;&gt;EE3265), _xlpm.x * 10 + _xlpm.d), 0), _xlfn.XLOOKUP(TRUE, ISNUMBER(_xlpm.b), _xlpm.b)))))</f>
        <v>570543</v>
      </c>
      <c r="EH3265">
        <v>570543</v>
      </c>
    </row>
    <row r="3266" spans="134:138">
      <c r="ED3266">
        <v>290562</v>
      </c>
      <c r="EE3266">
        <v>22077</v>
      </c>
      <c r="EF3266" s="3" cm="1">
        <f t="array" ref="EF32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"#")*(_xlpm.x&lt;&gt;EE3266), _xlpm.x * 10 + _xlpm.d), 0), _xlfn.XLOOKUP(TRUE, ISNUMBER(_xlpm.b), _xlpm.b)))))</f>
        <v>420411</v>
      </c>
      <c r="EH3266">
        <v>420411</v>
      </c>
    </row>
    <row r="3267" spans="134:138">
      <c r="ED3267">
        <v>300563</v>
      </c>
      <c r="EE3267">
        <v>22078</v>
      </c>
      <c r="EF3267" s="3" cm="1">
        <f t="array" ref="EF32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"#")*(_xlpm.x&lt;&gt;EE3267), _xlpm.x * 10 + _xlpm.d), 0), _xlfn.XLOOKUP(TRUE, ISNUMBER(_xlpm.b), _xlpm.b)))))</f>
        <v>200373</v>
      </c>
      <c r="EH3267">
        <v>200373</v>
      </c>
    </row>
    <row r="3268" spans="134:138">
      <c r="ED3268">
        <v>310563</v>
      </c>
      <c r="EE3268">
        <v>22079</v>
      </c>
      <c r="EF3268" s="3" cm="1">
        <f t="array" ref="EF32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"#")*(_xlpm.x&lt;&gt;EE3268), _xlpm.x * 10 + _xlpm.d), 0), _xlfn.XLOOKUP(TRUE, ISNUMBER(_xlpm.b), _xlpm.b)))))</f>
        <v>0</v>
      </c>
      <c r="EH3268">
        <v>0</v>
      </c>
    </row>
    <row r="3269" spans="134:138">
      <c r="ED3269">
        <v>320563</v>
      </c>
      <c r="EE3269">
        <v>22082</v>
      </c>
      <c r="EF3269" s="3" cm="1">
        <f t="array" ref="EF32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"#")*(_xlpm.x&lt;&gt;EE3269), _xlpm.x * 10 + _xlpm.d), 0), _xlfn.XLOOKUP(TRUE, ISNUMBER(_xlpm.b), _xlpm.b)))))</f>
        <v>380372</v>
      </c>
      <c r="EH3269">
        <v>380372</v>
      </c>
    </row>
    <row r="3270" spans="134:138">
      <c r="ED3270">
        <v>330563</v>
      </c>
      <c r="EE3270">
        <v>22083</v>
      </c>
      <c r="EF3270" s="3" cm="1">
        <f t="array" ref="EF32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"#")*(_xlpm.x&lt;&gt;EE3270), _xlpm.x * 10 + _xlpm.d), 0), _xlfn.XLOOKUP(TRUE, ISNUMBER(_xlpm.b), _xlpm.b)))))</f>
        <v>0</v>
      </c>
      <c r="EH3270">
        <v>0</v>
      </c>
    </row>
    <row r="3271" spans="134:138">
      <c r="ED3271">
        <v>340563</v>
      </c>
      <c r="EE3271">
        <v>22084</v>
      </c>
      <c r="EF3271" s="3" cm="1">
        <f t="array" ref="EF32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"#")*(_xlpm.x&lt;&gt;EE3271), _xlpm.x * 10 + _xlpm.d), 0), _xlfn.XLOOKUP(TRUE, ISNUMBER(_xlpm.b), _xlpm.b)))))</f>
        <v>0</v>
      </c>
      <c r="EH3271">
        <v>0</v>
      </c>
    </row>
    <row r="3272" spans="134:138">
      <c r="ED3272">
        <v>350563</v>
      </c>
      <c r="EE3272">
        <v>22085</v>
      </c>
      <c r="EF3272" s="3" cm="1">
        <f t="array" ref="EF32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"#")*(_xlpm.x&lt;&gt;EE3272), _xlpm.x * 10 + _xlpm.d), 0), _xlfn.XLOOKUP(TRUE, ISNUMBER(_xlpm.b), _xlpm.b)))))</f>
        <v>190101</v>
      </c>
      <c r="EH3272">
        <v>190101</v>
      </c>
    </row>
    <row r="3273" spans="134:138">
      <c r="ED3273">
        <v>360563</v>
      </c>
      <c r="EE3273">
        <v>22086</v>
      </c>
      <c r="EF3273" s="3" cm="1">
        <f t="array" ref="EF32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"#")*(_xlpm.x&lt;&gt;EE3273), _xlpm.x * 10 + _xlpm.d), 0), _xlfn.XLOOKUP(TRUE, ISNUMBER(_xlpm.b), _xlpm.b)))))</f>
        <v>470864</v>
      </c>
      <c r="EH3273">
        <v>470864</v>
      </c>
    </row>
    <row r="3274" spans="134:138">
      <c r="ED3274">
        <v>370563</v>
      </c>
      <c r="EE3274">
        <v>22087</v>
      </c>
      <c r="EF3274" s="3" cm="1">
        <f t="array" ref="EF32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"#")*(_xlpm.x&lt;&gt;EE3274), _xlpm.x * 10 + _xlpm.d), 0), _xlfn.XLOOKUP(TRUE, ISNUMBER(_xlpm.b), _xlpm.b)))))</f>
        <v>550324</v>
      </c>
      <c r="EH3274">
        <v>550324</v>
      </c>
    </row>
    <row r="3275" spans="134:138">
      <c r="ED3275">
        <v>380563</v>
      </c>
      <c r="EE3275">
        <v>22088</v>
      </c>
      <c r="EF3275" s="3" cm="1">
        <f t="array" ref="EF32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"#")*(_xlpm.x&lt;&gt;EE3275), _xlpm.x * 10 + _xlpm.d), 0), _xlfn.XLOOKUP(TRUE, ISNUMBER(_xlpm.b), _xlpm.b)))))</f>
        <v>0</v>
      </c>
      <c r="EH3275">
        <v>0</v>
      </c>
    </row>
    <row r="3276" spans="134:138">
      <c r="ED3276">
        <v>390563</v>
      </c>
      <c r="EE3276">
        <v>22089</v>
      </c>
      <c r="EF3276" s="3" cm="1">
        <f t="array" ref="EF32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"#")*(_xlpm.x&lt;&gt;EE3276), _xlpm.x * 10 + _xlpm.d), 0), _xlfn.XLOOKUP(TRUE, ISNUMBER(_xlpm.b), _xlpm.b)))))</f>
        <v>120373</v>
      </c>
      <c r="EH3276">
        <v>120373</v>
      </c>
    </row>
    <row r="3277" spans="134:138">
      <c r="ED3277">
        <v>400563</v>
      </c>
      <c r="EE3277">
        <v>22090</v>
      </c>
      <c r="EF3277" s="3" cm="1">
        <f t="array" ref="EF32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"#")*(_xlpm.x&lt;&gt;EE3277), _xlpm.x * 10 + _xlpm.d), 0), _xlfn.XLOOKUP(TRUE, ISNUMBER(_xlpm.b), _xlpm.b)))))</f>
        <v>910504</v>
      </c>
      <c r="EH3277">
        <v>910504</v>
      </c>
    </row>
    <row r="3278" spans="134:138">
      <c r="ED3278">
        <v>410563</v>
      </c>
      <c r="EE3278">
        <v>22091</v>
      </c>
      <c r="EF3278" s="3" cm="1">
        <f t="array" ref="EF32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"#")*(_xlpm.x&lt;&gt;EE3278), _xlpm.x * 10 + _xlpm.d), 0), _xlfn.XLOOKUP(TRUE, ISNUMBER(_xlpm.b), _xlpm.b)))))</f>
        <v>0</v>
      </c>
      <c r="EH3278">
        <v>0</v>
      </c>
    </row>
    <row r="3279" spans="134:138">
      <c r="ED3279">
        <v>420563</v>
      </c>
      <c r="EE3279">
        <v>22093</v>
      </c>
      <c r="EF3279" s="3" cm="1">
        <f t="array" ref="EF32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"#")*(_xlpm.x&lt;&gt;EE3279), _xlpm.x * 10 + _xlpm.d), 0), _xlfn.XLOOKUP(TRUE, ISNUMBER(_xlpm.b), _xlpm.b)))))</f>
        <v>620873</v>
      </c>
      <c r="EH3279">
        <v>620873</v>
      </c>
    </row>
    <row r="3280" spans="134:138">
      <c r="ED3280">
        <v>430563</v>
      </c>
      <c r="EE3280">
        <v>22094</v>
      </c>
      <c r="EF3280" s="3" cm="1">
        <f t="array" ref="EF32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"#")*(_xlpm.x&lt;&gt;EE3280), _xlpm.x * 10 + _xlpm.d), 0), _xlfn.XLOOKUP(TRUE, ISNUMBER(_xlpm.b), _xlpm.b)))))</f>
        <v>0</v>
      </c>
      <c r="EH3280">
        <v>0</v>
      </c>
    </row>
    <row r="3281" spans="134:138">
      <c r="ED3281">
        <v>440563</v>
      </c>
      <c r="EE3281">
        <v>22095</v>
      </c>
      <c r="EF3281" s="3" cm="1">
        <f t="array" ref="EF32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"#")*(_xlpm.x&lt;&gt;EE3281), _xlpm.x * 10 + _xlpm.d), 0), _xlfn.XLOOKUP(TRUE, ISNUMBER(_xlpm.b), _xlpm.b)))))</f>
        <v>0</v>
      </c>
      <c r="EH3281">
        <v>0</v>
      </c>
    </row>
    <row r="3282" spans="134:138">
      <c r="ED3282">
        <v>450563</v>
      </c>
      <c r="EE3282">
        <v>22096</v>
      </c>
      <c r="EF3282" s="3" cm="1">
        <f t="array" ref="EF32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"#")*(_xlpm.x&lt;&gt;EE3282), _xlpm.x * 10 + _xlpm.d), 0), _xlfn.XLOOKUP(TRUE, ISNUMBER(_xlpm.b), _xlpm.b)))))</f>
        <v>910744</v>
      </c>
      <c r="EH3282">
        <v>910744</v>
      </c>
    </row>
    <row r="3283" spans="134:138">
      <c r="ED3283">
        <v>460563</v>
      </c>
      <c r="EE3283">
        <v>22097</v>
      </c>
      <c r="EF3283" s="3" cm="1">
        <f t="array" ref="EF32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"#")*(_xlpm.x&lt;&gt;EE3283), _xlpm.x * 10 + _xlpm.d), 0), _xlfn.XLOOKUP(TRUE, ISNUMBER(_xlpm.b), _xlpm.b)))))</f>
        <v>270724</v>
      </c>
      <c r="EH3283">
        <v>270724</v>
      </c>
    </row>
    <row r="3284" spans="134:138">
      <c r="ED3284">
        <v>470563</v>
      </c>
      <c r="EE3284">
        <v>22098</v>
      </c>
      <c r="EF3284" s="3" cm="1">
        <f t="array" ref="EF32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"#")*(_xlpm.x&lt;&gt;EE3284), _xlpm.x * 10 + _xlpm.d), 0), _xlfn.XLOOKUP(TRUE, ISNUMBER(_xlpm.b), _xlpm.b)))))</f>
        <v>470744</v>
      </c>
      <c r="EH3284">
        <v>470744</v>
      </c>
    </row>
    <row r="3285" spans="134:138">
      <c r="ED3285">
        <v>480563</v>
      </c>
      <c r="EE3285">
        <v>22099</v>
      </c>
      <c r="EF3285" s="3" cm="1">
        <f t="array" ref="EF32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"#")*(_xlpm.x&lt;&gt;EE3285), _xlpm.x * 10 + _xlpm.d), 0), _xlfn.XLOOKUP(TRUE, ISNUMBER(_xlpm.b), _xlpm.b)))))</f>
        <v>910864</v>
      </c>
      <c r="EH3285">
        <v>910864</v>
      </c>
    </row>
    <row r="3286" spans="134:138">
      <c r="ED3286">
        <v>490563</v>
      </c>
      <c r="EE3286">
        <v>22101</v>
      </c>
      <c r="EF3286" s="3" cm="1">
        <f t="array" ref="EF32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"#")*(_xlpm.x&lt;&gt;EE3286), _xlpm.x * 10 + _xlpm.d), 0), _xlfn.XLOOKUP(TRUE, ISNUMBER(_xlpm.b), _xlpm.b)))))</f>
        <v>1020653</v>
      </c>
      <c r="EH3286">
        <v>1020653</v>
      </c>
    </row>
    <row r="3287" spans="134:138">
      <c r="ED3287">
        <v>500563</v>
      </c>
      <c r="EE3287">
        <v>22102</v>
      </c>
      <c r="EF3287" s="3" cm="1">
        <f t="array" ref="EF32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"#")*(_xlpm.x&lt;&gt;EE3287), _xlpm.x * 10 + _xlpm.d), 0), _xlfn.XLOOKUP(TRUE, ISNUMBER(_xlpm.b), _xlpm.b)))))</f>
        <v>1080111</v>
      </c>
      <c r="EH3287">
        <v>1080111</v>
      </c>
    </row>
    <row r="3288" spans="134:138">
      <c r="ED3288">
        <v>500554</v>
      </c>
      <c r="EE3288">
        <v>22103</v>
      </c>
      <c r="EF3288" s="3" cm="1">
        <f t="array" ref="EF32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"#")*(_xlpm.x&lt;&gt;EE3288), _xlpm.x * 10 + _xlpm.d), 0), _xlfn.XLOOKUP(TRUE, ISNUMBER(_xlpm.b), _xlpm.b)))))</f>
        <v>460832</v>
      </c>
      <c r="EH3288">
        <v>460832</v>
      </c>
    </row>
    <row r="3289" spans="134:138">
      <c r="ED3289">
        <v>500544</v>
      </c>
      <c r="EE3289">
        <v>22104</v>
      </c>
      <c r="EF3289" s="3" cm="1">
        <f t="array" ref="EF32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"#")*(_xlpm.x&lt;&gt;EE3289), _xlpm.x * 10 + _xlpm.d), 0), _xlfn.XLOOKUP(TRUE, ISNUMBER(_xlpm.b), _xlpm.b)))))</f>
        <v>0</v>
      </c>
      <c r="EH3289">
        <v>0</v>
      </c>
    </row>
    <row r="3290" spans="134:138">
      <c r="ED3290">
        <v>500534</v>
      </c>
      <c r="EE3290">
        <v>22106</v>
      </c>
      <c r="EF3290" s="3" cm="1">
        <f t="array" ref="EF32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"#")*(_xlpm.x&lt;&gt;EE3290), _xlpm.x * 10 + _xlpm.d), 0), _xlfn.XLOOKUP(TRUE, ISNUMBER(_xlpm.b), _xlpm.b)))))</f>
        <v>220652</v>
      </c>
      <c r="EH3290">
        <v>220652</v>
      </c>
    </row>
    <row r="3291" spans="134:138">
      <c r="ED3291">
        <v>500524</v>
      </c>
      <c r="EE3291">
        <v>22107</v>
      </c>
      <c r="EF3291" s="3" cm="1">
        <f t="array" ref="EF32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"#")*(_xlpm.x&lt;&gt;EE3291), _xlpm.x * 10 + _xlpm.d), 0), _xlfn.XLOOKUP(TRUE, ISNUMBER(_xlpm.b), _xlpm.b)))))</f>
        <v>471044</v>
      </c>
      <c r="EH3291">
        <v>471044</v>
      </c>
    </row>
    <row r="3292" spans="134:138">
      <c r="ED3292">
        <v>500514</v>
      </c>
      <c r="EE3292">
        <v>22108</v>
      </c>
      <c r="EF3292" s="3" cm="1">
        <f t="array" ref="EF32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"#")*(_xlpm.x&lt;&gt;EE3292), _xlpm.x * 10 + _xlpm.d), 0), _xlfn.XLOOKUP(TRUE, ISNUMBER(_xlpm.b), _xlpm.b)))))</f>
        <v>1150543</v>
      </c>
      <c r="EH3292">
        <v>1150543</v>
      </c>
    </row>
    <row r="3293" spans="134:138">
      <c r="ED3293">
        <v>500504</v>
      </c>
      <c r="EE3293">
        <v>22110</v>
      </c>
      <c r="EF3293" s="3" cm="1">
        <f t="array" ref="EF32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"#")*(_xlpm.x&lt;&gt;EE3293), _xlpm.x * 10 + _xlpm.d), 0), _xlfn.XLOOKUP(TRUE, ISNUMBER(_xlpm.b), _xlpm.b)))))</f>
        <v>80432</v>
      </c>
      <c r="EH3293">
        <v>80432</v>
      </c>
    </row>
    <row r="3294" spans="134:138">
      <c r="ED3294">
        <v>500494</v>
      </c>
      <c r="EE3294">
        <v>22111</v>
      </c>
      <c r="EF3294" s="3" cm="1">
        <f t="array" ref="EF32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"#")*(_xlpm.x&lt;&gt;EE3294), _xlpm.x * 10 + _xlpm.d), 0), _xlfn.XLOOKUP(TRUE, ISNUMBER(_xlpm.b), _xlpm.b)))))</f>
        <v>0</v>
      </c>
      <c r="EH3294">
        <v>0</v>
      </c>
    </row>
    <row r="3295" spans="134:138">
      <c r="ED3295">
        <v>500484</v>
      </c>
      <c r="EE3295">
        <v>22112</v>
      </c>
      <c r="EF3295" s="3" cm="1">
        <f t="array" ref="EF32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"#")*(_xlpm.x&lt;&gt;EE3295), _xlpm.x * 10 + _xlpm.d), 0), _xlfn.XLOOKUP(TRUE, ISNUMBER(_xlpm.b), _xlpm.b)))))</f>
        <v>221012</v>
      </c>
      <c r="EH3295">
        <v>221012</v>
      </c>
    </row>
    <row r="3296" spans="134:138">
      <c r="ED3296">
        <v>500474</v>
      </c>
      <c r="EE3296">
        <v>22114</v>
      </c>
      <c r="EF3296" s="3" cm="1">
        <f t="array" ref="EF32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"#")*(_xlpm.x&lt;&gt;EE3296), _xlpm.x * 10 + _xlpm.d), 0), _xlfn.XLOOKUP(TRUE, ISNUMBER(_xlpm.b), _xlpm.b)))))</f>
        <v>330563</v>
      </c>
      <c r="EH3296">
        <v>330563</v>
      </c>
    </row>
    <row r="3297" spans="134:138">
      <c r="ED3297">
        <v>500464</v>
      </c>
      <c r="EE3297">
        <v>22115</v>
      </c>
      <c r="EF3297" s="3" cm="1">
        <f t="array" ref="EF32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"#")*(_xlpm.x&lt;&gt;EE3297), _xlpm.x * 10 + _xlpm.d), 0), _xlfn.XLOOKUP(TRUE, ISNUMBER(_xlpm.b), _xlpm.b)))))</f>
        <v>0</v>
      </c>
      <c r="EH3297">
        <v>0</v>
      </c>
    </row>
    <row r="3298" spans="134:138">
      <c r="ED3298">
        <v>500454</v>
      </c>
      <c r="EE3298">
        <v>22116</v>
      </c>
      <c r="EF3298" s="3" cm="1">
        <f t="array" ref="EF32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"#")*(_xlpm.x&lt;&gt;EE3298), _xlpm.x * 10 + _xlpm.d), 0), _xlfn.XLOOKUP(TRUE, ISNUMBER(_xlpm.b), _xlpm.b)))))</f>
        <v>270164</v>
      </c>
      <c r="EH3298">
        <v>270164</v>
      </c>
    </row>
    <row r="3299" spans="134:138">
      <c r="ED3299">
        <v>500444</v>
      </c>
      <c r="EE3299">
        <v>22117</v>
      </c>
      <c r="EF3299" s="3" cm="1">
        <f t="array" ref="EF32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"#")*(_xlpm.x&lt;&gt;EE3299), _xlpm.x * 10 + _xlpm.d), 0), _xlfn.XLOOKUP(TRUE, ISNUMBER(_xlpm.b), _xlpm.b)))))</f>
        <v>290242</v>
      </c>
      <c r="EH3299">
        <v>290242</v>
      </c>
    </row>
    <row r="3300" spans="134:138">
      <c r="ED3300">
        <v>500434</v>
      </c>
      <c r="EE3300">
        <v>22118</v>
      </c>
      <c r="EF3300" s="3" cm="1">
        <f t="array" ref="EF33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"#")*(_xlpm.x&lt;&gt;EE3300), _xlpm.x * 10 + _xlpm.d), 0), _xlfn.XLOOKUP(TRUE, ISNUMBER(_xlpm.b), _xlpm.b)))))</f>
        <v>680491</v>
      </c>
      <c r="EH3300">
        <v>680491</v>
      </c>
    </row>
    <row r="3301" spans="134:138">
      <c r="ED3301">
        <v>500424</v>
      </c>
      <c r="EE3301">
        <v>22119</v>
      </c>
      <c r="EF3301" s="3" cm="1">
        <f t="array" ref="EF33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"#")*(_xlpm.x&lt;&gt;EE3301), _xlpm.x * 10 + _xlpm.d), 0), _xlfn.XLOOKUP(TRUE, ISNUMBER(_xlpm.b), _xlpm.b)))))</f>
        <v>210522</v>
      </c>
      <c r="EH3301">
        <v>210522</v>
      </c>
    </row>
    <row r="3302" spans="134:138">
      <c r="ED3302">
        <v>500414</v>
      </c>
      <c r="EE3302">
        <v>23119</v>
      </c>
      <c r="EF3302" s="3" cm="1">
        <f t="array" ref="EF33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"#")*(_xlpm.x&lt;&gt;EE3302), _xlpm.x * 10 + _xlpm.d), 0), _xlfn.XLOOKUP(TRUE, ISNUMBER(_xlpm.b), _xlpm.b)))))</f>
        <v>0</v>
      </c>
      <c r="EH3302">
        <v>0</v>
      </c>
    </row>
    <row r="3303" spans="134:138">
      <c r="ED3303">
        <v>490411</v>
      </c>
      <c r="EE3303">
        <v>24119</v>
      </c>
      <c r="EF3303" s="3" cm="1">
        <f t="array" ref="EF33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"#")*(_xlpm.x&lt;&gt;EE3303), _xlpm.x * 10 + _xlpm.d), 0), _xlfn.XLOOKUP(TRUE, ISNUMBER(_xlpm.b), _xlpm.b)))))</f>
        <v>210462</v>
      </c>
      <c r="EH3303">
        <v>210462</v>
      </c>
    </row>
    <row r="3304" spans="134:138">
      <c r="ED3304">
        <v>480411</v>
      </c>
      <c r="EE3304">
        <v>25119</v>
      </c>
      <c r="EF3304" s="3" cm="1">
        <f t="array" ref="EF33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"#")*(_xlpm.x&lt;&gt;EE3304), _xlpm.x * 10 + _xlpm.d), 0), _xlfn.XLOOKUP(TRUE, ISNUMBER(_xlpm.b), _xlpm.b)))))</f>
        <v>0</v>
      </c>
      <c r="EH3304">
        <v>0</v>
      </c>
    </row>
    <row r="3305" spans="134:138">
      <c r="ED3305">
        <v>470411</v>
      </c>
      <c r="EE3305">
        <v>26119</v>
      </c>
      <c r="EF3305" s="3" cm="1">
        <f t="array" ref="EF33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"#")*(_xlpm.x&lt;&gt;EE3305), _xlpm.x * 10 + _xlpm.d), 0), _xlfn.XLOOKUP(TRUE, ISNUMBER(_xlpm.b), _xlpm.b)))))</f>
        <v>470984</v>
      </c>
      <c r="EH3305">
        <v>470984</v>
      </c>
    </row>
    <row r="3306" spans="134:138">
      <c r="ED3306">
        <v>460411</v>
      </c>
      <c r="EE3306">
        <v>27119</v>
      </c>
      <c r="EF3306" s="3" cm="1">
        <f t="array" ref="EF33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"#")*(_xlpm.x&lt;&gt;EE3306), _xlpm.x * 10 + _xlpm.d), 0), _xlfn.XLOOKUP(TRUE, ISNUMBER(_xlpm.b), _xlpm.b)))))</f>
        <v>0</v>
      </c>
      <c r="EH3306">
        <v>0</v>
      </c>
    </row>
    <row r="3307" spans="134:138">
      <c r="ED3307">
        <v>450411</v>
      </c>
      <c r="EE3307">
        <v>28119</v>
      </c>
      <c r="EF3307" s="3" cm="1">
        <f t="array" ref="EF33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"#")*(_xlpm.x&lt;&gt;EE3307), _xlpm.x * 10 + _xlpm.d), 0), _xlfn.XLOOKUP(TRUE, ISNUMBER(_xlpm.b), _xlpm.b)))))</f>
        <v>550244</v>
      </c>
      <c r="EH3307">
        <v>550244</v>
      </c>
    </row>
    <row r="3308" spans="134:138">
      <c r="ED3308">
        <v>440411</v>
      </c>
      <c r="EE3308">
        <v>29119</v>
      </c>
      <c r="EF3308" s="3" cm="1">
        <f t="array" ref="EF33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"#")*(_xlpm.x&lt;&gt;EE3308), _xlpm.x * 10 + _xlpm.d), 0), _xlfn.XLOOKUP(TRUE, ISNUMBER(_xlpm.b), _xlpm.b)))))</f>
        <v>0</v>
      </c>
      <c r="EH3308">
        <v>0</v>
      </c>
    </row>
    <row r="3309" spans="134:138">
      <c r="ED3309">
        <v>430411</v>
      </c>
      <c r="EE3309">
        <v>30119</v>
      </c>
      <c r="EF3309" s="3" cm="1">
        <f t="array" ref="EF33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"#")*(_xlpm.x&lt;&gt;EE3309), _xlpm.x * 10 + _xlpm.d), 0), _xlfn.XLOOKUP(TRUE, ISNUMBER(_xlpm.b), _xlpm.b)))))</f>
        <v>0</v>
      </c>
      <c r="EH3309">
        <v>0</v>
      </c>
    </row>
    <row r="3310" spans="134:138">
      <c r="ED3310">
        <v>420411</v>
      </c>
      <c r="EE3310">
        <v>31119</v>
      </c>
      <c r="EF3310" s="3" cm="1">
        <f t="array" ref="EF33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"#")*(_xlpm.x&lt;&gt;EE3310), _xlpm.x * 10 + _xlpm.d), 0), _xlfn.XLOOKUP(TRUE, ISNUMBER(_xlpm.b), _xlpm.b)))))</f>
        <v>0</v>
      </c>
      <c r="EH3310">
        <v>0</v>
      </c>
    </row>
    <row r="3311" spans="134:138">
      <c r="ED3311">
        <v>410411</v>
      </c>
      <c r="EE3311">
        <v>32119</v>
      </c>
      <c r="EF3311" s="3" cm="1">
        <f t="array" ref="EF33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"#")*(_xlpm.x&lt;&gt;EE3311), _xlpm.x * 10 + _xlpm.d), 0), _xlfn.XLOOKUP(TRUE, ISNUMBER(_xlpm.b), _xlpm.b)))))</f>
        <v>470824</v>
      </c>
      <c r="EH3311">
        <v>470824</v>
      </c>
    </row>
    <row r="3312" spans="134:138">
      <c r="ED3312">
        <v>400411</v>
      </c>
      <c r="EE3312">
        <v>33119</v>
      </c>
      <c r="EF3312" s="3" cm="1">
        <f t="array" ref="EF33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"#")*(_xlpm.x&lt;&gt;EE3312), _xlpm.x * 10 + _xlpm.d), 0), _xlfn.XLOOKUP(TRUE, ISNUMBER(_xlpm.b), _xlpm.b)))))</f>
        <v>0</v>
      </c>
      <c r="EH3312">
        <v>0</v>
      </c>
    </row>
    <row r="3313" spans="134:138">
      <c r="ED3313">
        <v>390411</v>
      </c>
      <c r="EE3313">
        <v>34119</v>
      </c>
      <c r="EF3313" s="3" cm="1">
        <f t="array" ref="EF33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"#")*(_xlpm.x&lt;&gt;EE3313), _xlpm.x * 10 + _xlpm.d), 0), _xlfn.XLOOKUP(TRUE, ISNUMBER(_xlpm.b), _xlpm.b)))))</f>
        <v>0</v>
      </c>
      <c r="EH3313">
        <v>0</v>
      </c>
    </row>
    <row r="3314" spans="134:138">
      <c r="ED3314">
        <v>380411</v>
      </c>
      <c r="EE3314">
        <v>35119</v>
      </c>
      <c r="EF3314" s="3" cm="1">
        <f t="array" ref="EF33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"#")*(_xlpm.x&lt;&gt;EE3314), _xlpm.x * 10 + _xlpm.d), 0), _xlfn.XLOOKUP(TRUE, ISNUMBER(_xlpm.b), _xlpm.b)))))</f>
        <v>0</v>
      </c>
      <c r="EH3314">
        <v>0</v>
      </c>
    </row>
    <row r="3315" spans="134:138">
      <c r="ED3315">
        <v>370411</v>
      </c>
      <c r="EE3315">
        <v>36119</v>
      </c>
      <c r="EF3315" s="3" cm="1">
        <f t="array" ref="EF33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"#")*(_xlpm.x&lt;&gt;EE3315), _xlpm.x * 10 + _xlpm.d), 0), _xlfn.XLOOKUP(TRUE, ISNUMBER(_xlpm.b), _xlpm.b)))))</f>
        <v>520131</v>
      </c>
      <c r="EH3315">
        <v>520131</v>
      </c>
    </row>
    <row r="3316" spans="134:138">
      <c r="ED3316">
        <v>360411</v>
      </c>
      <c r="EE3316">
        <v>37119</v>
      </c>
      <c r="EF3316" s="3" cm="1">
        <f t="array" ref="EF33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"#")*(_xlpm.x&lt;&gt;EE3316), _xlpm.x * 10 + _xlpm.d), 0), _xlfn.XLOOKUP(TRUE, ISNUMBER(_xlpm.b), _xlpm.b)))))</f>
        <v>550244</v>
      </c>
      <c r="EH3316">
        <v>550244</v>
      </c>
    </row>
    <row r="3317" spans="134:138">
      <c r="ED3317">
        <v>350411</v>
      </c>
      <c r="EE3317">
        <v>38119</v>
      </c>
      <c r="EF3317" s="3" cm="1">
        <f t="array" ref="EF33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"#")*(_xlpm.x&lt;&gt;EE3317), _xlpm.x * 10 + _xlpm.d), 0), _xlfn.XLOOKUP(TRUE, ISNUMBER(_xlpm.b), _xlpm.b)))))</f>
        <v>0</v>
      </c>
      <c r="EH3317">
        <v>0</v>
      </c>
    </row>
    <row r="3318" spans="134:138">
      <c r="ED3318">
        <v>340411</v>
      </c>
      <c r="EE3318">
        <v>39119</v>
      </c>
      <c r="EF3318" s="3" cm="1">
        <f t="array" ref="EF33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"#")*(_xlpm.x&lt;&gt;EE3318), _xlpm.x * 10 + _xlpm.d), 0), _xlfn.XLOOKUP(TRUE, ISNUMBER(_xlpm.b), _xlpm.b)))))</f>
        <v>470944</v>
      </c>
      <c r="EH3318">
        <v>470944</v>
      </c>
    </row>
    <row r="3319" spans="134:138">
      <c r="ED3319">
        <v>330411</v>
      </c>
      <c r="EE3319">
        <v>40119</v>
      </c>
      <c r="EF3319" s="3" cm="1">
        <f t="array" ref="EF33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"#")*(_xlpm.x&lt;&gt;EE3319), _xlpm.x * 10 + _xlpm.d), 0), _xlfn.XLOOKUP(TRUE, ISNUMBER(_xlpm.b), _xlpm.b)))))</f>
        <v>0</v>
      </c>
      <c r="EH3319">
        <v>0</v>
      </c>
    </row>
    <row r="3320" spans="134:138">
      <c r="ED3320">
        <v>320411</v>
      </c>
      <c r="EE3320">
        <v>41119</v>
      </c>
      <c r="EF3320" s="3" cm="1">
        <f t="array" ref="EF33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"#")*(_xlpm.x&lt;&gt;EE3320), _xlpm.x * 10 + _xlpm.d), 0), _xlfn.XLOOKUP(TRUE, ISNUMBER(_xlpm.b), _xlpm.b)))))</f>
        <v>0</v>
      </c>
      <c r="EH3320">
        <v>0</v>
      </c>
    </row>
    <row r="3321" spans="134:138">
      <c r="ED3321">
        <v>310411</v>
      </c>
      <c r="EE3321">
        <v>42119</v>
      </c>
      <c r="EF3321" s="3" cm="1">
        <f t="array" ref="EF33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"#")*(_xlpm.x&lt;&gt;EE3321), _xlpm.x * 10 + _xlpm.d), 0), _xlfn.XLOOKUP(TRUE, ISNUMBER(_xlpm.b), _xlpm.b)))))</f>
        <v>470864</v>
      </c>
      <c r="EH3321">
        <v>470864</v>
      </c>
    </row>
    <row r="3322" spans="134:138">
      <c r="ED3322">
        <v>300411</v>
      </c>
      <c r="EE3322">
        <v>43119</v>
      </c>
      <c r="EF3322" s="3" cm="1">
        <f t="array" ref="EF33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"#")*(_xlpm.x&lt;&gt;EE3322), _xlpm.x * 10 + _xlpm.d), 0), _xlfn.XLOOKUP(TRUE, ISNUMBER(_xlpm.b), _xlpm.b)))))</f>
        <v>0</v>
      </c>
      <c r="EH3322">
        <v>0</v>
      </c>
    </row>
    <row r="3323" spans="134:138">
      <c r="ED3323">
        <v>290411</v>
      </c>
      <c r="EE3323">
        <v>44119</v>
      </c>
      <c r="EF3323" s="3" cm="1">
        <f t="array" ref="EF33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"#")*(_xlpm.x&lt;&gt;EE3323), _xlpm.x * 10 + _xlpm.d), 0), _xlfn.XLOOKUP(TRUE, ISNUMBER(_xlpm.b), _xlpm.b)))))</f>
        <v>80672</v>
      </c>
      <c r="EH3323">
        <v>80672</v>
      </c>
    </row>
    <row r="3324" spans="134:138">
      <c r="ED3324">
        <v>280411</v>
      </c>
      <c r="EE3324">
        <v>45119</v>
      </c>
      <c r="EF3324" s="3" cm="1">
        <f t="array" ref="EF33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"#")*(_xlpm.x&lt;&gt;EE3324), _xlpm.x * 10 + _xlpm.d), 0), _xlfn.XLOOKUP(TRUE, ISNUMBER(_xlpm.b), _xlpm.b)))))</f>
        <v>0</v>
      </c>
      <c r="EH3324">
        <v>0</v>
      </c>
    </row>
    <row r="3325" spans="134:138">
      <c r="ED3325">
        <v>270411</v>
      </c>
      <c r="EE3325">
        <v>46119</v>
      </c>
      <c r="EF3325" s="3" cm="1">
        <f t="array" ref="EF33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"#")*(_xlpm.x&lt;&gt;EE3325), _xlpm.x * 10 + _xlpm.d), 0), _xlfn.XLOOKUP(TRUE, ISNUMBER(_xlpm.b), _xlpm.b)))))</f>
        <v>221072</v>
      </c>
      <c r="EH3325">
        <v>221072</v>
      </c>
    </row>
    <row r="3326" spans="134:138">
      <c r="ED3326">
        <v>260411</v>
      </c>
      <c r="EE3326">
        <v>47119</v>
      </c>
      <c r="EF3326" s="3" cm="1">
        <f t="array" ref="EF33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"#")*(_xlpm.x&lt;&gt;EE3326), _xlpm.x * 10 + _xlpm.d), 0), _xlfn.XLOOKUP(TRUE, ISNUMBER(_xlpm.b), _xlpm.b)))))</f>
        <v>0</v>
      </c>
      <c r="EH3326">
        <v>0</v>
      </c>
    </row>
    <row r="3327" spans="134:138">
      <c r="ED3327">
        <v>250411</v>
      </c>
      <c r="EE3327">
        <v>48119</v>
      </c>
      <c r="EF3327" s="3" cm="1">
        <f t="array" ref="EF33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"#")*(_xlpm.x&lt;&gt;EE3327), _xlpm.x * 10 + _xlpm.d), 0), _xlfn.XLOOKUP(TRUE, ISNUMBER(_xlpm.b), _xlpm.b)))))</f>
        <v>0</v>
      </c>
      <c r="EH3327">
        <v>0</v>
      </c>
    </row>
    <row r="3328" spans="134:138">
      <c r="ED3328">
        <v>240411</v>
      </c>
      <c r="EE3328">
        <v>49119</v>
      </c>
      <c r="EF3328" s="3" cm="1">
        <f t="array" ref="EF33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"#")*(_xlpm.x&lt;&gt;EE3328), _xlpm.x * 10 + _xlpm.d), 0), _xlfn.XLOOKUP(TRUE, ISNUMBER(_xlpm.b), _xlpm.b)))))</f>
        <v>0</v>
      </c>
      <c r="EH3328">
        <v>0</v>
      </c>
    </row>
    <row r="3329" spans="134:138">
      <c r="ED3329">
        <v>230411</v>
      </c>
      <c r="EE3329">
        <v>50119</v>
      </c>
      <c r="EF3329" s="3" cm="1">
        <f t="array" ref="EF33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"#")*(_xlpm.x&lt;&gt;EE3329), _xlpm.x * 10 + _xlpm.d), 0), _xlfn.XLOOKUP(TRUE, ISNUMBER(_xlpm.b), _xlpm.b)))))</f>
        <v>0</v>
      </c>
      <c r="EH3329">
        <v>0</v>
      </c>
    </row>
    <row r="3330" spans="134:138">
      <c r="ED3330">
        <v>220411</v>
      </c>
      <c r="EE3330">
        <v>51119</v>
      </c>
      <c r="EF3330" s="3" cm="1">
        <f t="array" ref="EF33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"#")*(_xlpm.x&lt;&gt;EE3330), _xlpm.x * 10 + _xlpm.d), 0), _xlfn.XLOOKUP(TRUE, ISNUMBER(_xlpm.b), _xlpm.b)))))</f>
        <v>0</v>
      </c>
      <c r="EH3330">
        <v>0</v>
      </c>
    </row>
    <row r="3331" spans="134:138">
      <c r="ED3331">
        <v>210411</v>
      </c>
      <c r="EE3331">
        <v>52119</v>
      </c>
      <c r="EF3331" s="3" cm="1">
        <f t="array" ref="EF33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"#")*(_xlpm.x&lt;&gt;EE3331), _xlpm.x * 10 + _xlpm.d), 0), _xlfn.XLOOKUP(TRUE, ISNUMBER(_xlpm.b), _xlpm.b)))))</f>
        <v>221093</v>
      </c>
      <c r="EH3331">
        <v>221093</v>
      </c>
    </row>
    <row r="3332" spans="134:138">
      <c r="ED3332">
        <v>200411</v>
      </c>
      <c r="EE3332">
        <v>53119</v>
      </c>
      <c r="EF3332" s="3" cm="1">
        <f t="array" ref="EF33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"#")*(_xlpm.x&lt;&gt;EE3332), _xlpm.x * 10 + _xlpm.d), 0), _xlfn.XLOOKUP(TRUE, ISNUMBER(_xlpm.b), _xlpm.b)))))</f>
        <v>0</v>
      </c>
      <c r="EH3332">
        <v>0</v>
      </c>
    </row>
    <row r="3333" spans="134:138">
      <c r="ED3333">
        <v>190411</v>
      </c>
      <c r="EE3333">
        <v>54119</v>
      </c>
      <c r="EF3333" s="3" cm="1">
        <f t="array" ref="EF33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"#")*(_xlpm.x&lt;&gt;EE3333), _xlpm.x * 10 + _xlpm.d), 0), _xlfn.XLOOKUP(TRUE, ISNUMBER(_xlpm.b), _xlpm.b)))))</f>
        <v>0</v>
      </c>
      <c r="EH3333">
        <v>0</v>
      </c>
    </row>
    <row r="3334" spans="134:138">
      <c r="ED3334">
        <v>180411</v>
      </c>
      <c r="EE3334">
        <v>55119</v>
      </c>
      <c r="EF3334" s="3" cm="1">
        <f t="array" ref="EF33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"#")*(_xlpm.x&lt;&gt;EE3334), _xlpm.x * 10 + _xlpm.d), 0), _xlfn.XLOOKUP(TRUE, ISNUMBER(_xlpm.b), _xlpm.b)))))</f>
        <v>0</v>
      </c>
      <c r="EH3334">
        <v>0</v>
      </c>
    </row>
    <row r="3335" spans="134:138">
      <c r="ED3335">
        <v>170411</v>
      </c>
      <c r="EE3335">
        <v>56119</v>
      </c>
      <c r="EF3335" s="3" cm="1">
        <f t="array" ref="EF33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"#")*(_xlpm.x&lt;&gt;EE3335), _xlpm.x * 10 + _xlpm.d), 0), _xlfn.XLOOKUP(TRUE, ISNUMBER(_xlpm.b), _xlpm.b)))))</f>
        <v>0</v>
      </c>
      <c r="EH3335">
        <v>0</v>
      </c>
    </row>
    <row r="3336" spans="134:138">
      <c r="ED3336">
        <v>160411</v>
      </c>
      <c r="EE3336">
        <v>57119</v>
      </c>
      <c r="EF3336" s="3" cm="1">
        <f t="array" ref="EF33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"#")*(_xlpm.x&lt;&gt;EE3336), _xlpm.x * 10 + _xlpm.d), 0), _xlfn.XLOOKUP(TRUE, ISNUMBER(_xlpm.b), _xlpm.b)))))</f>
        <v>0</v>
      </c>
      <c r="EH3336">
        <v>0</v>
      </c>
    </row>
    <row r="3337" spans="134:138">
      <c r="ED3337">
        <v>150411</v>
      </c>
      <c r="EE3337">
        <v>58119</v>
      </c>
      <c r="EF3337" s="3" cm="1">
        <f t="array" ref="EF33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"#")*(_xlpm.x&lt;&gt;EE3337), _xlpm.x * 10 + _xlpm.d), 0), _xlfn.XLOOKUP(TRUE, ISNUMBER(_xlpm.b), _xlpm.b)))))</f>
        <v>0</v>
      </c>
      <c r="EH3337">
        <v>0</v>
      </c>
    </row>
    <row r="3338" spans="134:138">
      <c r="ED3338">
        <v>140411</v>
      </c>
      <c r="EE3338">
        <v>59119</v>
      </c>
      <c r="EF3338" s="3" cm="1">
        <f t="array" ref="EF33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"#")*(_xlpm.x&lt;&gt;EE3338), _xlpm.x * 10 + _xlpm.d), 0), _xlfn.XLOOKUP(TRUE, ISNUMBER(_xlpm.b), _xlpm.b)))))</f>
        <v>230641</v>
      </c>
      <c r="EH3338">
        <v>230641</v>
      </c>
    </row>
    <row r="3339" spans="134:138">
      <c r="ED3339">
        <v>130411</v>
      </c>
      <c r="EE3339">
        <v>60119</v>
      </c>
      <c r="EF3339" s="3" cm="1">
        <f t="array" ref="EF33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"#")*(_xlpm.x&lt;&gt;EE3339), _xlpm.x * 10 + _xlpm.d), 0), _xlfn.XLOOKUP(TRUE, ISNUMBER(_xlpm.b), _xlpm.b)))))</f>
        <v>330641</v>
      </c>
      <c r="EH3339">
        <v>330641</v>
      </c>
    </row>
    <row r="3340" spans="134:138">
      <c r="ED3340">
        <v>120411</v>
      </c>
      <c r="EE3340">
        <v>61119</v>
      </c>
      <c r="EF3340" s="3" cm="1">
        <f t="array" ref="EF33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"#")*(_xlpm.x&lt;&gt;EE3340), _xlpm.x * 10 + _xlpm.d), 0), _xlfn.XLOOKUP(TRUE, ISNUMBER(_xlpm.b), _xlpm.b)))))</f>
        <v>0</v>
      </c>
      <c r="EH3340">
        <v>0</v>
      </c>
    </row>
    <row r="3341" spans="134:138">
      <c r="ED3341">
        <v>110411</v>
      </c>
      <c r="EE3341">
        <v>61118</v>
      </c>
      <c r="EF3341" s="3" cm="1">
        <f t="array" ref="EF33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"#")*(_xlpm.x&lt;&gt;EE3341), _xlpm.x * 10 + _xlpm.d), 0), _xlfn.XLOOKUP(TRUE, ISNUMBER(_xlpm.b), _xlpm.b)))))</f>
        <v>0</v>
      </c>
      <c r="EH3341">
        <v>0</v>
      </c>
    </row>
    <row r="3342" spans="134:138">
      <c r="ED3342">
        <v>100411</v>
      </c>
      <c r="EE3342">
        <v>61116</v>
      </c>
      <c r="EF3342" s="3" cm="1">
        <f t="array" ref="EF33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"#")*(_xlpm.x&lt;&gt;EE3342), _xlpm.x * 10 + _xlpm.d), 0), _xlfn.XLOOKUP(TRUE, ISNUMBER(_xlpm.b), _xlpm.b)))))</f>
        <v>0</v>
      </c>
      <c r="EH3342">
        <v>0</v>
      </c>
    </row>
    <row r="3343" spans="134:138">
      <c r="ED3343">
        <v>90411</v>
      </c>
      <c r="EE3343">
        <v>61115</v>
      </c>
      <c r="EF3343" s="3" cm="1">
        <f t="array" ref="EF33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"#")*(_xlpm.x&lt;&gt;EE3343), _xlpm.x * 10 + _xlpm.d), 0), _xlfn.XLOOKUP(TRUE, ISNUMBER(_xlpm.b), _xlpm.b)))))</f>
        <v>0</v>
      </c>
      <c r="EH3343">
        <v>0</v>
      </c>
    </row>
    <row r="3344" spans="134:138">
      <c r="ED3344">
        <v>80411</v>
      </c>
      <c r="EE3344">
        <v>61114</v>
      </c>
      <c r="EF3344" s="3" cm="1">
        <f t="array" ref="EF33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"#")*(_xlpm.x&lt;&gt;EE3344), _xlpm.x * 10 + _xlpm.d), 0), _xlfn.XLOOKUP(TRUE, ISNUMBER(_xlpm.b), _xlpm.b)))))</f>
        <v>0</v>
      </c>
      <c r="EH3344">
        <v>0</v>
      </c>
    </row>
    <row r="3345" spans="134:138">
      <c r="ED3345">
        <v>80422</v>
      </c>
      <c r="EE3345">
        <v>61113</v>
      </c>
      <c r="EF3345" s="3" cm="1">
        <f t="array" ref="EF33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"#")*(_xlpm.x&lt;&gt;EE3345), _xlpm.x * 10 + _xlpm.d), 0), _xlfn.XLOOKUP(TRUE, ISNUMBER(_xlpm.b), _xlpm.b)))))</f>
        <v>0</v>
      </c>
      <c r="EH3345">
        <v>0</v>
      </c>
    </row>
    <row r="3346" spans="134:138">
      <c r="ED3346">
        <v>80432</v>
      </c>
      <c r="EE3346">
        <v>61112</v>
      </c>
      <c r="EF3346" s="3" cm="1">
        <f t="array" ref="EF33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"#")*(_xlpm.x&lt;&gt;EE3346), _xlpm.x * 10 + _xlpm.d), 0), _xlfn.XLOOKUP(TRUE, ISNUMBER(_xlpm.b), _xlpm.b)))))</f>
        <v>561193</v>
      </c>
      <c r="EH3346">
        <v>561193</v>
      </c>
    </row>
    <row r="3347" spans="134:138">
      <c r="ED3347">
        <v>80442</v>
      </c>
      <c r="EE3347">
        <v>60112</v>
      </c>
      <c r="EF3347" s="3" cm="1">
        <f t="array" ref="EF33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"#")*(_xlpm.x&lt;&gt;EE3347), _xlpm.x * 10 + _xlpm.d), 0), _xlfn.XLOOKUP(TRUE, ISNUMBER(_xlpm.b), _xlpm.b)))))</f>
        <v>0</v>
      </c>
      <c r="EH3347">
        <v>0</v>
      </c>
    </row>
    <row r="3348" spans="134:138">
      <c r="ED3348">
        <v>80452</v>
      </c>
      <c r="EE3348">
        <v>59112</v>
      </c>
      <c r="EF3348" s="3" cm="1">
        <f t="array" ref="EF33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"#")*(_xlpm.x&lt;&gt;EE3348), _xlpm.x * 10 + _xlpm.d), 0), _xlfn.XLOOKUP(TRUE, ISNUMBER(_xlpm.b), _xlpm.b)))))</f>
        <v>611204</v>
      </c>
      <c r="EH3348">
        <v>611204</v>
      </c>
    </row>
    <row r="3349" spans="134:138">
      <c r="ED3349">
        <v>80462</v>
      </c>
      <c r="EE3349">
        <v>58112</v>
      </c>
      <c r="EF3349" s="3" cm="1">
        <f t="array" ref="EF33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"#")*(_xlpm.x&lt;&gt;EE3349), _xlpm.x * 10 + _xlpm.d), 0), _xlfn.XLOOKUP(TRUE, ISNUMBER(_xlpm.b), _xlpm.b)))))</f>
        <v>0</v>
      </c>
      <c r="EH3349">
        <v>0</v>
      </c>
    </row>
    <row r="3350" spans="134:138">
      <c r="ED3350">
        <v>80472</v>
      </c>
      <c r="EE3350">
        <v>57112</v>
      </c>
      <c r="EF3350" s="3" cm="1">
        <f t="array" ref="EF33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"#")*(_xlpm.x&lt;&gt;EE3350), _xlpm.x * 10 + _xlpm.d), 0), _xlfn.XLOOKUP(TRUE, ISNUMBER(_xlpm.b), _xlpm.b)))))</f>
        <v>0</v>
      </c>
      <c r="EH3350">
        <v>0</v>
      </c>
    </row>
    <row r="3351" spans="134:138">
      <c r="ED3351">
        <v>80482</v>
      </c>
      <c r="EE3351">
        <v>56112</v>
      </c>
      <c r="EF3351" s="3" cm="1">
        <f t="array" ref="EF33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"#")*(_xlpm.x&lt;&gt;EE3351), _xlpm.x * 10 + _xlpm.d), 0), _xlfn.XLOOKUP(TRUE, ISNUMBER(_xlpm.b), _xlpm.b)))))</f>
        <v>0</v>
      </c>
      <c r="EH3351">
        <v>0</v>
      </c>
    </row>
    <row r="3352" spans="134:138">
      <c r="ED3352">
        <v>80492</v>
      </c>
      <c r="EE3352">
        <v>55112</v>
      </c>
      <c r="EF3352" s="3" cm="1">
        <f t="array" ref="EF33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"#")*(_xlpm.x&lt;&gt;EE3352), _xlpm.x * 10 + _xlpm.d), 0), _xlfn.XLOOKUP(TRUE, ISNUMBER(_xlpm.b), _xlpm.b)))))</f>
        <v>0</v>
      </c>
      <c r="EH3352">
        <v>0</v>
      </c>
    </row>
    <row r="3353" spans="134:138">
      <c r="ED3353">
        <v>80502</v>
      </c>
      <c r="EE3353">
        <v>54112</v>
      </c>
      <c r="EF3353" s="3" cm="1">
        <f t="array" ref="EF33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"#")*(_xlpm.x&lt;&gt;EE3353), _xlpm.x * 10 + _xlpm.d), 0), _xlfn.XLOOKUP(TRUE, ISNUMBER(_xlpm.b), _xlpm.b)))))</f>
        <v>0</v>
      </c>
      <c r="EH3353">
        <v>0</v>
      </c>
    </row>
    <row r="3354" spans="134:138">
      <c r="ED3354">
        <v>80512</v>
      </c>
      <c r="EE3354">
        <v>53112</v>
      </c>
      <c r="EF3354" s="3" cm="1">
        <f t="array" ref="EF33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"#")*(_xlpm.x&lt;&gt;EE3354), _xlpm.x * 10 + _xlpm.d), 0), _xlfn.XLOOKUP(TRUE, ISNUMBER(_xlpm.b), _xlpm.b)))))</f>
        <v>0</v>
      </c>
      <c r="EH3354">
        <v>0</v>
      </c>
    </row>
    <row r="3355" spans="134:138">
      <c r="ED3355">
        <v>80522</v>
      </c>
      <c r="EE3355">
        <v>52112</v>
      </c>
      <c r="EF3355" s="3" cm="1">
        <f t="array" ref="EF33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"#")*(_xlpm.x&lt;&gt;EE3355), _xlpm.x * 10 + _xlpm.d), 0), _xlfn.XLOOKUP(TRUE, ISNUMBER(_xlpm.b), _xlpm.b)))))</f>
        <v>0</v>
      </c>
      <c r="EH3355">
        <v>0</v>
      </c>
    </row>
    <row r="3356" spans="134:138">
      <c r="ED3356">
        <v>80532</v>
      </c>
      <c r="EE3356">
        <v>51112</v>
      </c>
      <c r="EF3356" s="3" cm="1">
        <f t="array" ref="EF33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"#")*(_xlpm.x&lt;&gt;EE3356), _xlpm.x * 10 + _xlpm.d), 0), _xlfn.XLOOKUP(TRUE, ISNUMBER(_xlpm.b), _xlpm.b)))))</f>
        <v>0</v>
      </c>
      <c r="EH3356">
        <v>0</v>
      </c>
    </row>
    <row r="3357" spans="134:138">
      <c r="ED3357">
        <v>80542</v>
      </c>
      <c r="EE3357">
        <v>50112</v>
      </c>
      <c r="EF3357" s="3" cm="1">
        <f t="array" ref="EF33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"#")*(_xlpm.x&lt;&gt;EE3357), _xlpm.x * 10 + _xlpm.d), 0), _xlfn.XLOOKUP(TRUE, ISNUMBER(_xlpm.b), _xlpm.b)))))</f>
        <v>0</v>
      </c>
      <c r="EH3357">
        <v>0</v>
      </c>
    </row>
    <row r="3358" spans="134:138">
      <c r="ED3358">
        <v>80552</v>
      </c>
      <c r="EE3358">
        <v>49112</v>
      </c>
      <c r="EF3358" s="3" cm="1">
        <f t="array" ref="EF33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"#")*(_xlpm.x&lt;&gt;EE3358), _xlpm.x * 10 + _xlpm.d), 0), _xlfn.XLOOKUP(TRUE, ISNUMBER(_xlpm.b), _xlpm.b)))))</f>
        <v>0</v>
      </c>
      <c r="EH3358">
        <v>0</v>
      </c>
    </row>
    <row r="3359" spans="134:138">
      <c r="ED3359">
        <v>80562</v>
      </c>
      <c r="EE3359">
        <v>48112</v>
      </c>
      <c r="EF3359" s="3" cm="1">
        <f t="array" ref="EF33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"#")*(_xlpm.x&lt;&gt;EE3359), _xlpm.x * 10 + _xlpm.d), 0), _xlfn.XLOOKUP(TRUE, ISNUMBER(_xlpm.b), _xlpm.b)))))</f>
        <v>0</v>
      </c>
      <c r="EH3359">
        <v>0</v>
      </c>
    </row>
    <row r="3360" spans="134:138">
      <c r="ED3360">
        <v>80572</v>
      </c>
      <c r="EE3360">
        <v>47112</v>
      </c>
      <c r="EF3360" s="3" cm="1">
        <f t="array" ref="EF33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"#")*(_xlpm.x&lt;&gt;EE3360), _xlpm.x * 10 + _xlpm.d), 0), _xlfn.XLOOKUP(TRUE, ISNUMBER(_xlpm.b), _xlpm.b)))))</f>
        <v>0</v>
      </c>
      <c r="EH3360">
        <v>0</v>
      </c>
    </row>
    <row r="3361" spans="134:138">
      <c r="ED3361">
        <v>80582</v>
      </c>
      <c r="EE3361">
        <v>46112</v>
      </c>
      <c r="EF3361" s="3" cm="1">
        <f t="array" ref="EF33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"#")*(_xlpm.x&lt;&gt;EE3361), _xlpm.x * 10 + _xlpm.d), 0), _xlfn.XLOOKUP(TRUE, ISNUMBER(_xlpm.b), _xlpm.b)))))</f>
        <v>471182</v>
      </c>
      <c r="EH3361">
        <v>471182</v>
      </c>
    </row>
    <row r="3362" spans="134:138">
      <c r="ED3362">
        <v>80592</v>
      </c>
      <c r="EE3362">
        <v>45112</v>
      </c>
      <c r="EF3362" s="3" cm="1">
        <f t="array" ref="EF33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"#")*(_xlpm.x&lt;&gt;EE3362), _xlpm.x * 10 + _xlpm.d), 0), _xlfn.XLOOKUP(TRUE, ISNUMBER(_xlpm.b), _xlpm.b)))))</f>
        <v>0</v>
      </c>
      <c r="EH3362">
        <v>0</v>
      </c>
    </row>
    <row r="3363" spans="134:138">
      <c r="ED3363">
        <v>80602</v>
      </c>
      <c r="EE3363">
        <v>44112</v>
      </c>
      <c r="EF3363" s="3" cm="1">
        <f t="array" ref="EF33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"#")*(_xlpm.x&lt;&gt;EE3363), _xlpm.x * 10 + _xlpm.d), 0), _xlfn.XLOOKUP(TRUE, ISNUMBER(_xlpm.b), _xlpm.b)))))</f>
        <v>541253</v>
      </c>
      <c r="EH3363">
        <v>541253</v>
      </c>
    </row>
    <row r="3364" spans="134:138">
      <c r="ED3364">
        <v>80612</v>
      </c>
      <c r="EE3364">
        <v>43112</v>
      </c>
      <c r="EF3364" s="3" cm="1">
        <f t="array" ref="EF33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"#")*(_xlpm.x&lt;&gt;EE3364), _xlpm.x * 10 + _xlpm.d), 0), _xlfn.XLOOKUP(TRUE, ISNUMBER(_xlpm.b), _xlpm.b)))))</f>
        <v>0</v>
      </c>
      <c r="EH3364">
        <v>0</v>
      </c>
    </row>
    <row r="3365" spans="134:138">
      <c r="ED3365">
        <v>80622</v>
      </c>
      <c r="EE3365">
        <v>42112</v>
      </c>
      <c r="EF3365" s="3" cm="1">
        <f t="array" ref="EF33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"#")*(_xlpm.x&lt;&gt;EE3365), _xlpm.x * 10 + _xlpm.d), 0), _xlfn.XLOOKUP(TRUE, ISNUMBER(_xlpm.b), _xlpm.b)))))</f>
        <v>0</v>
      </c>
      <c r="EH3365">
        <v>0</v>
      </c>
    </row>
    <row r="3366" spans="134:138">
      <c r="ED3366">
        <v>80632</v>
      </c>
      <c r="EE3366">
        <v>41112</v>
      </c>
      <c r="EF3366" s="3" cm="1">
        <f t="array" ref="EF33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"#")*(_xlpm.x&lt;&gt;EE3366), _xlpm.x * 10 + _xlpm.d), 0), _xlfn.XLOOKUP(TRUE, ISNUMBER(_xlpm.b), _xlpm.b)))))</f>
        <v>0</v>
      </c>
      <c r="EH3366">
        <v>0</v>
      </c>
    </row>
    <row r="3367" spans="134:138">
      <c r="ED3367">
        <v>80642</v>
      </c>
      <c r="EE3367">
        <v>40112</v>
      </c>
      <c r="EF3367" s="3" cm="1">
        <f t="array" ref="EF33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"#")*(_xlpm.x&lt;&gt;EE3367), _xlpm.x * 10 + _xlpm.d), 0), _xlfn.XLOOKUP(TRUE, ISNUMBER(_xlpm.b), _xlpm.b)))))</f>
        <v>0</v>
      </c>
      <c r="EH3367">
        <v>0</v>
      </c>
    </row>
    <row r="3368" spans="134:138">
      <c r="ED3368">
        <v>80652</v>
      </c>
      <c r="EE3368">
        <v>39112</v>
      </c>
      <c r="EF3368" s="3" cm="1">
        <f t="array" ref="EF33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"#")*(_xlpm.x&lt;&gt;EE3368), _xlpm.x * 10 + _xlpm.d), 0), _xlfn.XLOOKUP(TRUE, ISNUMBER(_xlpm.b), _xlpm.b)))))</f>
        <v>0</v>
      </c>
      <c r="EH3368">
        <v>0</v>
      </c>
    </row>
    <row r="3369" spans="134:138">
      <c r="ED3369">
        <v>80662</v>
      </c>
      <c r="EE3369">
        <v>38112</v>
      </c>
      <c r="EF3369" s="3" cm="1">
        <f t="array" ref="EF33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"#")*(_xlpm.x&lt;&gt;EE3369), _xlpm.x * 10 + _xlpm.d), 0), _xlfn.XLOOKUP(TRUE, ISNUMBER(_xlpm.b), _xlpm.b)))))</f>
        <v>0</v>
      </c>
      <c r="EH3369">
        <v>0</v>
      </c>
    </row>
    <row r="3370" spans="134:138">
      <c r="ED3370">
        <v>80672</v>
      </c>
      <c r="EE3370">
        <v>37112</v>
      </c>
      <c r="EF3370" s="3" cm="1">
        <f t="array" ref="EF33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"#")*(_xlpm.x&lt;&gt;EE3370), _xlpm.x * 10 + _xlpm.d), 0), _xlfn.XLOOKUP(TRUE, ISNUMBER(_xlpm.b), _xlpm.b)))))</f>
        <v>0</v>
      </c>
      <c r="EH3370">
        <v>0</v>
      </c>
    </row>
    <row r="3371" spans="134:138">
      <c r="ED3371">
        <v>80682</v>
      </c>
      <c r="EE3371">
        <v>35112</v>
      </c>
      <c r="EF3371" s="3" cm="1">
        <f t="array" ref="EF33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"#")*(_xlpm.x&lt;&gt;EE3371), _xlpm.x * 10 + _xlpm.d), 0), _xlfn.XLOOKUP(TRUE, ISNUMBER(_xlpm.b), _xlpm.b)))))</f>
        <v>0</v>
      </c>
      <c r="EH3371">
        <v>0</v>
      </c>
    </row>
    <row r="3372" spans="134:138">
      <c r="ED3372">
        <v>80692</v>
      </c>
      <c r="EE3372">
        <v>34112</v>
      </c>
      <c r="EF3372" s="3" cm="1">
        <f t="array" ref="EF33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"#")*(_xlpm.x&lt;&gt;EE3372), _xlpm.x * 10 + _xlpm.d), 0), _xlfn.XLOOKUP(TRUE, ISNUMBER(_xlpm.b), _xlpm.b)))))</f>
        <v>0</v>
      </c>
      <c r="EH3372">
        <v>0</v>
      </c>
    </row>
    <row r="3373" spans="134:138">
      <c r="ED3373">
        <v>80702</v>
      </c>
      <c r="EE3373">
        <v>33112</v>
      </c>
      <c r="EF3373" s="3" cm="1">
        <f t="array" ref="EF33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"#")*(_xlpm.x&lt;&gt;EE3373), _xlpm.x * 10 + _xlpm.d), 0), _xlfn.XLOOKUP(TRUE, ISNUMBER(_xlpm.b), _xlpm.b)))))</f>
        <v>220892</v>
      </c>
      <c r="EH3373">
        <v>220892</v>
      </c>
    </row>
    <row r="3374" spans="134:138">
      <c r="ED3374">
        <v>80712</v>
      </c>
      <c r="EE3374">
        <v>32112</v>
      </c>
      <c r="EF3374" s="3" cm="1">
        <f t="array" ref="EF33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"#")*(_xlpm.x&lt;&gt;EE3374), _xlpm.x * 10 + _xlpm.d), 0), _xlfn.XLOOKUP(TRUE, ISNUMBER(_xlpm.b), _xlpm.b)))))</f>
        <v>0</v>
      </c>
      <c r="EH3374">
        <v>0</v>
      </c>
    </row>
    <row r="3375" spans="134:138">
      <c r="ED3375">
        <v>80722</v>
      </c>
      <c r="EE3375">
        <v>31112</v>
      </c>
      <c r="EF3375" s="3" cm="1">
        <f t="array" ref="EF33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"#")*(_xlpm.x&lt;&gt;EE3375), _xlpm.x * 10 + _xlpm.d), 0), _xlfn.XLOOKUP(TRUE, ISNUMBER(_xlpm.b), _xlpm.b)))))</f>
        <v>0</v>
      </c>
      <c r="EH3375">
        <v>0</v>
      </c>
    </row>
    <row r="3376" spans="134:138">
      <c r="ED3376">
        <v>80732</v>
      </c>
      <c r="EE3376">
        <v>30112</v>
      </c>
      <c r="EF3376" s="3" cm="1">
        <f t="array" ref="EF33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"#")*(_xlpm.x&lt;&gt;EE3376), _xlpm.x * 10 + _xlpm.d), 0), _xlfn.XLOOKUP(TRUE, ISNUMBER(_xlpm.b), _xlpm.b)))))</f>
        <v>0</v>
      </c>
      <c r="EH3376">
        <v>0</v>
      </c>
    </row>
    <row r="3377" spans="134:138">
      <c r="ED3377">
        <v>80742</v>
      </c>
      <c r="EE3377">
        <v>29112</v>
      </c>
      <c r="EF3377" s="3" cm="1">
        <f t="array" ref="EF33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"#")*(_xlpm.x&lt;&gt;EE3377), _xlpm.x * 10 + _xlpm.d), 0), _xlfn.XLOOKUP(TRUE, ISNUMBER(_xlpm.b), _xlpm.b)))))</f>
        <v>0</v>
      </c>
      <c r="EH3377">
        <v>0</v>
      </c>
    </row>
    <row r="3378" spans="134:138">
      <c r="ED3378">
        <v>80752</v>
      </c>
      <c r="EE3378">
        <v>28112</v>
      </c>
      <c r="EF3378" s="3" cm="1">
        <f t="array" ref="EF33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"#")*(_xlpm.x&lt;&gt;EE3378), _xlpm.x * 10 + _xlpm.d), 0), _xlfn.XLOOKUP(TRUE, ISNUMBER(_xlpm.b), _xlpm.b)))))</f>
        <v>0</v>
      </c>
      <c r="EH3378">
        <v>0</v>
      </c>
    </row>
    <row r="3379" spans="134:138">
      <c r="ED3379">
        <v>80762</v>
      </c>
      <c r="EE3379">
        <v>27112</v>
      </c>
      <c r="EF3379" s="3" cm="1">
        <f t="array" ref="EF33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"#")*(_xlpm.x&lt;&gt;EE3379), _xlpm.x * 10 + _xlpm.d), 0), _xlfn.XLOOKUP(TRUE, ISNUMBER(_xlpm.b), _xlpm.b)))))</f>
        <v>500454</v>
      </c>
      <c r="EH3379">
        <v>500454</v>
      </c>
    </row>
    <row r="3380" spans="134:138">
      <c r="ED3380">
        <v>80772</v>
      </c>
      <c r="EE3380">
        <v>26112</v>
      </c>
      <c r="EF3380" s="3" cm="1">
        <f t="array" ref="EF33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"#")*(_xlpm.x&lt;&gt;EE3380), _xlpm.x * 10 + _xlpm.d), 0), _xlfn.XLOOKUP(TRUE, ISNUMBER(_xlpm.b), _xlpm.b)))))</f>
        <v>0</v>
      </c>
      <c r="EH3380">
        <v>0</v>
      </c>
    </row>
    <row r="3381" spans="134:138">
      <c r="ED3381">
        <v>80782</v>
      </c>
      <c r="EE3381">
        <v>25112</v>
      </c>
      <c r="EF3381" s="3" cm="1">
        <f t="array" ref="EF33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"#")*(_xlpm.x&lt;&gt;EE3381), _xlpm.x * 10 + _xlpm.d), 0), _xlfn.XLOOKUP(TRUE, ISNUMBER(_xlpm.b), _xlpm.b)))))</f>
        <v>411121</v>
      </c>
      <c r="EH3381">
        <v>411121</v>
      </c>
    </row>
    <row r="3382" spans="134:138">
      <c r="ED3382">
        <v>80792</v>
      </c>
      <c r="EE3382">
        <v>23112</v>
      </c>
      <c r="EF3382" s="3" cm="1">
        <f t="array" ref="EF33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"#")*(_xlpm.x&lt;&gt;EE3382), _xlpm.x * 10 + _xlpm.d), 0), _xlfn.XLOOKUP(TRUE, ISNUMBER(_xlpm.b), _xlpm.b)))))</f>
        <v>750401</v>
      </c>
      <c r="EH3382">
        <v>750401</v>
      </c>
    </row>
    <row r="3383" spans="134:138">
      <c r="ED3383">
        <v>80802</v>
      </c>
      <c r="EE3383">
        <v>21112</v>
      </c>
      <c r="EF3383" s="3" cm="1">
        <f t="array" ref="EF33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"#")*(_xlpm.x&lt;&gt;EE3383), _xlpm.x * 10 + _xlpm.d), 0), _xlfn.XLOOKUP(TRUE, ISNUMBER(_xlpm.b), _xlpm.b)))))</f>
        <v>401193</v>
      </c>
      <c r="EH3383">
        <v>401193</v>
      </c>
    </row>
    <row r="3384" spans="134:138">
      <c r="ED3384">
        <v>80812</v>
      </c>
      <c r="EE3384">
        <v>20112</v>
      </c>
      <c r="EF3384" s="3" cm="1">
        <f t="array" ref="EF33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"#")*(_xlpm.x&lt;&gt;EE3384), _xlpm.x * 10 + _xlpm.d), 0), _xlfn.XLOOKUP(TRUE, ISNUMBER(_xlpm.b), _xlpm.b)))))</f>
        <v>80792</v>
      </c>
      <c r="EH3384">
        <v>80792</v>
      </c>
    </row>
    <row r="3385" spans="134:138">
      <c r="ED3385">
        <v>80822</v>
      </c>
      <c r="EE3385">
        <v>18112</v>
      </c>
      <c r="EF3385" s="3" cm="1">
        <f t="array" ref="EF33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"#")*(_xlpm.x&lt;&gt;EE3385), _xlpm.x * 10 + _xlpm.d), 0), _xlfn.XLOOKUP(TRUE, ISNUMBER(_xlpm.b), _xlpm.b)))))</f>
        <v>80552</v>
      </c>
      <c r="EH3385">
        <v>80552</v>
      </c>
    </row>
    <row r="3386" spans="134:138">
      <c r="ED3386">
        <v>80832</v>
      </c>
      <c r="EE3386">
        <v>17112</v>
      </c>
      <c r="EF3386" s="3" cm="1">
        <f t="array" ref="EF33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"#")*(_xlpm.x&lt;&gt;EE3386), _xlpm.x * 10 + _xlpm.d), 0), _xlfn.XLOOKUP(TRUE, ISNUMBER(_xlpm.b), _xlpm.b)))))</f>
        <v>0</v>
      </c>
      <c r="EH3386">
        <v>0</v>
      </c>
    </row>
    <row r="3387" spans="134:138">
      <c r="ED3387">
        <v>80842</v>
      </c>
      <c r="EE3387">
        <v>17113</v>
      </c>
      <c r="EF3387" s="3" cm="1">
        <f t="array" ref="EF33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"#")*(_xlpm.x&lt;&gt;EE3387), _xlpm.x * 10 + _xlpm.d), 0), _xlfn.XLOOKUP(TRUE, ISNUMBER(_xlpm.b), _xlpm.b)))))</f>
        <v>0</v>
      </c>
      <c r="EH3387">
        <v>0</v>
      </c>
    </row>
    <row r="3388" spans="134:138">
      <c r="ED3388">
        <v>80852</v>
      </c>
      <c r="EE3388">
        <v>17114</v>
      </c>
      <c r="EF3388" s="3" cm="1">
        <f t="array" ref="EF33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"#")*(_xlpm.x&lt;&gt;EE3388), _xlpm.x * 10 + _xlpm.d), 0), _xlfn.XLOOKUP(TRUE, ISNUMBER(_xlpm.b), _xlpm.b)))))</f>
        <v>180411</v>
      </c>
      <c r="EH3388">
        <v>180411</v>
      </c>
    </row>
    <row r="3389" spans="134:138">
      <c r="ED3389">
        <v>80862</v>
      </c>
      <c r="EE3389">
        <v>17115</v>
      </c>
      <c r="EF3389" s="3" cm="1">
        <f t="array" ref="EF33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"#")*(_xlpm.x&lt;&gt;EE3389), _xlpm.x * 10 + _xlpm.d), 0), _xlfn.XLOOKUP(TRUE, ISNUMBER(_xlpm.b), _xlpm.b)))))</f>
        <v>0</v>
      </c>
      <c r="EH3389">
        <v>0</v>
      </c>
    </row>
    <row r="3390" spans="134:138">
      <c r="ED3390">
        <v>80872</v>
      </c>
      <c r="EE3390">
        <v>17116</v>
      </c>
      <c r="EF3390" s="3" cm="1">
        <f t="array" ref="EF33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"#")*(_xlpm.x&lt;&gt;EE3390), _xlpm.x * 10 + _xlpm.d), 0), _xlfn.XLOOKUP(TRUE, ISNUMBER(_xlpm.b), _xlpm.b)))))</f>
        <v>221052</v>
      </c>
      <c r="EH3390">
        <v>221052</v>
      </c>
    </row>
    <row r="3391" spans="134:138">
      <c r="ED3391">
        <v>80882</v>
      </c>
      <c r="EE3391">
        <v>17117</v>
      </c>
      <c r="EF3391" s="3" cm="1">
        <f t="array" ref="EF33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"#")*(_xlpm.x&lt;&gt;EE3391), _xlpm.x * 10 + _xlpm.d), 0), _xlfn.XLOOKUP(TRUE, ISNUMBER(_xlpm.b), _xlpm.b)))))</f>
        <v>0</v>
      </c>
      <c r="EH3391">
        <v>0</v>
      </c>
    </row>
    <row r="3392" spans="134:138">
      <c r="ED3392">
        <v>80892</v>
      </c>
      <c r="EE3392">
        <v>17118</v>
      </c>
      <c r="EF3392" s="3" cm="1">
        <f t="array" ref="EF33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"#")*(_xlpm.x&lt;&gt;EE3392), _xlpm.x * 10 + _xlpm.d), 0), _xlfn.XLOOKUP(TRUE, ISNUMBER(_xlpm.b), _xlpm.b)))))</f>
        <v>1030401</v>
      </c>
      <c r="EH3392">
        <v>1030401</v>
      </c>
    </row>
    <row r="3393" spans="134:138">
      <c r="ED3393">
        <v>80902</v>
      </c>
      <c r="EE3393">
        <v>17119</v>
      </c>
      <c r="EF3393" s="3" cm="1">
        <f t="array" ref="EF33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"#")*(_xlpm.x&lt;&gt;EE3393), _xlpm.x * 10 + _xlpm.d), 0), _xlfn.XLOOKUP(TRUE, ISNUMBER(_xlpm.b), _xlpm.b)))))</f>
        <v>210523</v>
      </c>
      <c r="EH3393">
        <v>210523</v>
      </c>
    </row>
    <row r="3394" spans="134:138">
      <c r="ED3394">
        <v>80912</v>
      </c>
      <c r="EE3394">
        <v>17120</v>
      </c>
      <c r="EF3394" s="3" cm="1">
        <f t="array" ref="EF33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"#")*(_xlpm.x&lt;&gt;EE3394), _xlpm.x * 10 + _xlpm.d), 0), _xlfn.XLOOKUP(TRUE, ISNUMBER(_xlpm.b), _xlpm.b)))))</f>
        <v>591121</v>
      </c>
      <c r="EH3394">
        <v>591121</v>
      </c>
    </row>
    <row r="3395" spans="134:138">
      <c r="ED3395">
        <v>80922</v>
      </c>
      <c r="EE3395">
        <v>17121</v>
      </c>
      <c r="EF3395" s="3" cm="1">
        <f t="array" ref="EF33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"#")*(_xlpm.x&lt;&gt;EE3395), _xlpm.x * 10 + _xlpm.d), 0), _xlfn.XLOOKUP(TRUE, ISNUMBER(_xlpm.b), _xlpm.b)))))</f>
        <v>0</v>
      </c>
      <c r="EH3395">
        <v>0</v>
      </c>
    </row>
    <row r="3396" spans="134:138">
      <c r="ED3396">
        <v>80932</v>
      </c>
      <c r="EE3396">
        <v>17122</v>
      </c>
      <c r="EF3396" s="3" cm="1">
        <f t="array" ref="EF33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"#")*(_xlpm.x&lt;&gt;EE3396), _xlpm.x * 10 + _xlpm.d), 0), _xlfn.XLOOKUP(TRUE, ISNUMBER(_xlpm.b), _xlpm.b)))))</f>
        <v>0</v>
      </c>
      <c r="EH3396">
        <v>0</v>
      </c>
    </row>
    <row r="3397" spans="134:138">
      <c r="ED3397">
        <v>80942</v>
      </c>
      <c r="EE3397">
        <v>17123</v>
      </c>
      <c r="EF3397" s="3" cm="1">
        <f t="array" ref="EF33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"#")*(_xlpm.x&lt;&gt;EE3397), _xlpm.x * 10 + _xlpm.d), 0), _xlfn.XLOOKUP(TRUE, ISNUMBER(_xlpm.b), _xlpm.b)))))</f>
        <v>0</v>
      </c>
      <c r="EH3397">
        <v>0</v>
      </c>
    </row>
    <row r="3398" spans="134:138">
      <c r="ED3398">
        <v>80952</v>
      </c>
      <c r="EE3398">
        <v>18123</v>
      </c>
      <c r="EF3398" s="3" cm="1">
        <f t="array" ref="EF33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"#")*(_xlpm.x&lt;&gt;EE3398), _xlpm.x * 10 + _xlpm.d), 0), _xlfn.XLOOKUP(TRUE, ISNUMBER(_xlpm.b), _xlpm.b)))))</f>
        <v>461193</v>
      </c>
      <c r="EH3398">
        <v>461193</v>
      </c>
    </row>
    <row r="3399" spans="134:138">
      <c r="ED3399">
        <v>80962</v>
      </c>
      <c r="EE3399">
        <v>19123</v>
      </c>
      <c r="EF3399" s="3" cm="1">
        <f t="array" ref="EF33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"#")*(_xlpm.x&lt;&gt;EE3399), _xlpm.x * 10 + _xlpm.d), 0), _xlfn.XLOOKUP(TRUE, ISNUMBER(_xlpm.b), _xlpm.b)))))</f>
        <v>0</v>
      </c>
      <c r="EH3399">
        <v>0</v>
      </c>
    </row>
    <row r="3400" spans="134:138">
      <c r="ED3400">
        <v>80972</v>
      </c>
      <c r="EE3400">
        <v>20123</v>
      </c>
      <c r="EF3400" s="3" cm="1">
        <f t="array" ref="EF34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"#")*(_xlpm.x&lt;&gt;EE3400), _xlpm.x * 10 + _xlpm.d), 0), _xlfn.XLOOKUP(TRUE, ISNUMBER(_xlpm.b), _xlpm.b)))))</f>
        <v>0</v>
      </c>
      <c r="EH3400">
        <v>0</v>
      </c>
    </row>
    <row r="3401" spans="134:138">
      <c r="ED3401">
        <v>80982</v>
      </c>
      <c r="EE3401">
        <v>21123</v>
      </c>
      <c r="EF3401" s="3" cm="1">
        <f t="array" ref="EF34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"#")*(_xlpm.x&lt;&gt;EE3401), _xlpm.x * 10 + _xlpm.d), 0), _xlfn.XLOOKUP(TRUE, ISNUMBER(_xlpm.b), _xlpm.b)))))</f>
        <v>0</v>
      </c>
      <c r="EH3401">
        <v>0</v>
      </c>
    </row>
    <row r="3402" spans="134:138">
      <c r="ED3402">
        <v>80992</v>
      </c>
      <c r="EE3402">
        <v>22123</v>
      </c>
      <c r="EF3402" s="3" cm="1">
        <f t="array" ref="EF34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"#")*(_xlpm.x&lt;&gt;EE3402), _xlpm.x * 10 + _xlpm.d), 0), _xlfn.XLOOKUP(TRUE, ISNUMBER(_xlpm.b), _xlpm.b)))))</f>
        <v>0</v>
      </c>
      <c r="EH3402">
        <v>0</v>
      </c>
    </row>
    <row r="3403" spans="134:138">
      <c r="ED3403">
        <v>81002</v>
      </c>
      <c r="EE3403">
        <v>23123</v>
      </c>
      <c r="EF3403" s="3" cm="1">
        <f t="array" ref="EF34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"#")*(_xlpm.x&lt;&gt;EE3403), _xlpm.x * 10 + _xlpm.d), 0), _xlfn.XLOOKUP(TRUE, ISNUMBER(_xlpm.b), _xlpm.b)))))</f>
        <v>0</v>
      </c>
      <c r="EH3403">
        <v>0</v>
      </c>
    </row>
    <row r="3404" spans="134:138">
      <c r="ED3404">
        <v>81012</v>
      </c>
      <c r="EE3404">
        <v>24123</v>
      </c>
      <c r="EF3404" s="3" cm="1">
        <f t="array" ref="EF34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"#")*(_xlpm.x&lt;&gt;EE3404), _xlpm.x * 10 + _xlpm.d), 0), _xlfn.XLOOKUP(TRUE, ISNUMBER(_xlpm.b), _xlpm.b)))))</f>
        <v>100332</v>
      </c>
      <c r="EH3404">
        <v>100332</v>
      </c>
    </row>
    <row r="3405" spans="134:138">
      <c r="ED3405">
        <v>81022</v>
      </c>
      <c r="EE3405">
        <v>25123</v>
      </c>
      <c r="EF3405" s="3" cm="1">
        <f t="array" ref="EF34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"#")*(_xlpm.x&lt;&gt;EE3405), _xlpm.x * 10 + _xlpm.d), 0), _xlfn.XLOOKUP(TRUE, ISNUMBER(_xlpm.b), _xlpm.b)))))</f>
        <v>0</v>
      </c>
      <c r="EH3405">
        <v>0</v>
      </c>
    </row>
    <row r="3406" spans="134:138">
      <c r="ED3406">
        <v>81032</v>
      </c>
      <c r="EE3406">
        <v>26123</v>
      </c>
      <c r="EF3406" s="3" cm="1">
        <f t="array" ref="EF34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"#")*(_xlpm.x&lt;&gt;EE3406), _xlpm.x * 10 + _xlpm.d), 0), _xlfn.XLOOKUP(TRUE, ISNUMBER(_xlpm.b), _xlpm.b)))))</f>
        <v>171162</v>
      </c>
      <c r="EH3406">
        <v>171162</v>
      </c>
    </row>
    <row r="3407" spans="134:138">
      <c r="ED3407">
        <v>81042</v>
      </c>
      <c r="EE3407">
        <v>27123</v>
      </c>
      <c r="EF3407" s="3" cm="1">
        <f t="array" ref="EF34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"#")*(_xlpm.x&lt;&gt;EE3407), _xlpm.x * 10 + _xlpm.d), 0), _xlfn.XLOOKUP(TRUE, ISNUMBER(_xlpm.b), _xlpm.b)))))</f>
        <v>0</v>
      </c>
      <c r="EH3407">
        <v>0</v>
      </c>
    </row>
    <row r="3408" spans="134:138">
      <c r="ED3408">
        <v>81052</v>
      </c>
      <c r="EE3408">
        <v>28123</v>
      </c>
      <c r="EF3408" s="3" cm="1">
        <f t="array" ref="EF34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"#")*(_xlpm.x&lt;&gt;EE3408), _xlpm.x * 10 + _xlpm.d), 0), _xlfn.XLOOKUP(TRUE, ISNUMBER(_xlpm.b), _xlpm.b)))))</f>
        <v>270724</v>
      </c>
      <c r="EH3408">
        <v>270724</v>
      </c>
    </row>
    <row r="3409" spans="134:138">
      <c r="ED3409">
        <v>91053</v>
      </c>
      <c r="EE3409">
        <v>29123</v>
      </c>
      <c r="EF3409" s="3" cm="1">
        <f t="array" ref="EF34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"#")*(_xlpm.x&lt;&gt;EE3409), _xlpm.x * 10 + _xlpm.d), 0), _xlfn.XLOOKUP(TRUE, ISNUMBER(_xlpm.b), _xlpm.b)))))</f>
        <v>0</v>
      </c>
      <c r="EH3409">
        <v>0</v>
      </c>
    </row>
    <row r="3410" spans="134:138">
      <c r="ED3410">
        <v>101053</v>
      </c>
      <c r="EE3410">
        <v>30123</v>
      </c>
      <c r="EF3410" s="3" cm="1">
        <f t="array" ref="EF34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"#")*(_xlpm.x&lt;&gt;EE3410), _xlpm.x * 10 + _xlpm.d), 0), _xlfn.XLOOKUP(TRUE, ISNUMBER(_xlpm.b), _xlpm.b)))))</f>
        <v>0</v>
      </c>
      <c r="EH3410">
        <v>0</v>
      </c>
    </row>
    <row r="3411" spans="134:138">
      <c r="ED3411">
        <v>111053</v>
      </c>
      <c r="EE3411">
        <v>31123</v>
      </c>
      <c r="EF3411" s="3" cm="1">
        <f t="array" ref="EF34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"#")*(_xlpm.x&lt;&gt;EE3411), _xlpm.x * 10 + _xlpm.d), 0), _xlfn.XLOOKUP(TRUE, ISNUMBER(_xlpm.b), _xlpm.b)))))</f>
        <v>0</v>
      </c>
      <c r="EH3411">
        <v>0</v>
      </c>
    </row>
    <row r="3412" spans="134:138">
      <c r="ED3412">
        <v>121053</v>
      </c>
      <c r="EE3412">
        <v>32123</v>
      </c>
      <c r="EF3412" s="3" cm="1">
        <f t="array" ref="EF34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"#")*(_xlpm.x&lt;&gt;EE3412), _xlpm.x * 10 + _xlpm.d), 0), _xlfn.XLOOKUP(TRUE, ISNUMBER(_xlpm.b), _xlpm.b)))))</f>
        <v>321193</v>
      </c>
      <c r="EH3412">
        <v>321193</v>
      </c>
    </row>
    <row r="3413" spans="134:138">
      <c r="ED3413">
        <v>131053</v>
      </c>
      <c r="EE3413">
        <v>33123</v>
      </c>
      <c r="EF3413" s="3" cm="1">
        <f t="array" ref="EF34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"#")*(_xlpm.x&lt;&gt;EE3413), _xlpm.x * 10 + _xlpm.d), 0), _xlfn.XLOOKUP(TRUE, ISNUMBER(_xlpm.b), _xlpm.b)))))</f>
        <v>0</v>
      </c>
      <c r="EH3413">
        <v>0</v>
      </c>
    </row>
    <row r="3414" spans="134:138">
      <c r="ED3414">
        <v>141053</v>
      </c>
      <c r="EE3414">
        <v>34123</v>
      </c>
      <c r="EF3414" s="3" cm="1">
        <f t="array" ref="EF34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"#")*(_xlpm.x&lt;&gt;EE3414), _xlpm.x * 10 + _xlpm.d), 0), _xlfn.XLOOKUP(TRUE, ISNUMBER(_xlpm.b), _xlpm.b)))))</f>
        <v>0</v>
      </c>
      <c r="EH3414">
        <v>0</v>
      </c>
    </row>
    <row r="3415" spans="134:138">
      <c r="ED3415">
        <v>151053</v>
      </c>
      <c r="EE3415">
        <v>35123</v>
      </c>
      <c r="EF3415" s="3" cm="1">
        <f t="array" ref="EF34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"#")*(_xlpm.x&lt;&gt;EE3415), _xlpm.x * 10 + _xlpm.d), 0), _xlfn.XLOOKUP(TRUE, ISNUMBER(_xlpm.b), _xlpm.b)))))</f>
        <v>0</v>
      </c>
      <c r="EH3415">
        <v>0</v>
      </c>
    </row>
    <row r="3416" spans="134:138">
      <c r="ED3416">
        <v>161053</v>
      </c>
      <c r="EE3416">
        <v>36123</v>
      </c>
      <c r="EF3416" s="3" cm="1">
        <f t="array" ref="EF34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"#")*(_xlpm.x&lt;&gt;EE3416), _xlpm.x * 10 + _xlpm.d), 0), _xlfn.XLOOKUP(TRUE, ISNUMBER(_xlpm.b), _xlpm.b)))))</f>
        <v>290162</v>
      </c>
      <c r="EH3416">
        <v>290162</v>
      </c>
    </row>
    <row r="3417" spans="134:138">
      <c r="ED3417">
        <v>171053</v>
      </c>
      <c r="EE3417">
        <v>37123</v>
      </c>
      <c r="EF3417" s="3" cm="1">
        <f t="array" ref="EF34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"#")*(_xlpm.x&lt;&gt;EE3417), _xlpm.x * 10 + _xlpm.d), 0), _xlfn.XLOOKUP(TRUE, ISNUMBER(_xlpm.b), _xlpm.b)))))</f>
        <v>380131</v>
      </c>
      <c r="EH3417">
        <v>380131</v>
      </c>
    </row>
    <row r="3418" spans="134:138">
      <c r="ED3418">
        <v>181053</v>
      </c>
      <c r="EE3418">
        <v>38123</v>
      </c>
      <c r="EF3418" s="3" cm="1">
        <f t="array" ref="EF34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"#")*(_xlpm.x&lt;&gt;EE3418), _xlpm.x * 10 + _xlpm.d), 0), _xlfn.XLOOKUP(TRUE, ISNUMBER(_xlpm.b), _xlpm.b)))))</f>
        <v>0</v>
      </c>
      <c r="EH3418">
        <v>0</v>
      </c>
    </row>
    <row r="3419" spans="134:138">
      <c r="ED3419">
        <v>191053</v>
      </c>
      <c r="EE3419">
        <v>39123</v>
      </c>
      <c r="EF3419" s="3" cm="1">
        <f t="array" ref="EF34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"#")*(_xlpm.x&lt;&gt;EE3419), _xlpm.x * 10 + _xlpm.d), 0), _xlfn.XLOOKUP(TRUE, ISNUMBER(_xlpm.b), _xlpm.b)))))</f>
        <v>171222</v>
      </c>
      <c r="EH3419">
        <v>171222</v>
      </c>
    </row>
    <row r="3420" spans="134:138">
      <c r="ED3420">
        <v>201053</v>
      </c>
      <c r="EE3420">
        <v>40123</v>
      </c>
      <c r="EF3420" s="3" cm="1">
        <f t="array" ref="EF34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"#")*(_xlpm.x&lt;&gt;EE3420), _xlpm.x * 10 + _xlpm.d), 0), _xlfn.XLOOKUP(TRUE, ISNUMBER(_xlpm.b), _xlpm.b)))))</f>
        <v>0</v>
      </c>
      <c r="EH3420">
        <v>0</v>
      </c>
    </row>
    <row r="3421" spans="134:138">
      <c r="ED3421">
        <v>211053</v>
      </c>
      <c r="EE3421">
        <v>41123</v>
      </c>
      <c r="EF3421" s="3" cm="1">
        <f t="array" ref="EF34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"#")*(_xlpm.x&lt;&gt;EE3421), _xlpm.x * 10 + _xlpm.d), 0), _xlfn.XLOOKUP(TRUE, ISNUMBER(_xlpm.b), _xlpm.b)))))</f>
        <v>0</v>
      </c>
      <c r="EH3421">
        <v>0</v>
      </c>
    </row>
    <row r="3422" spans="134:138">
      <c r="ED3422">
        <v>221053</v>
      </c>
      <c r="EE3422">
        <v>42123</v>
      </c>
      <c r="EF3422" s="3" cm="1">
        <f t="array" ref="EF34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"#")*(_xlpm.x&lt;&gt;EE3422), _xlpm.x * 10 + _xlpm.d), 0), _xlfn.XLOOKUP(TRUE, ISNUMBER(_xlpm.b), _xlpm.b)))))</f>
        <v>201233</v>
      </c>
      <c r="EH3422">
        <v>201233</v>
      </c>
    </row>
    <row r="3423" spans="134:138">
      <c r="ED3423">
        <v>231053</v>
      </c>
      <c r="EE3423">
        <v>43123</v>
      </c>
      <c r="EF3423" s="3" cm="1">
        <f t="array" ref="EF34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"#")*(_xlpm.x&lt;&gt;EE3423), _xlpm.x * 10 + _xlpm.d), 0), _xlfn.XLOOKUP(TRUE, ISNUMBER(_xlpm.b), _xlpm.b)))))</f>
        <v>0</v>
      </c>
      <c r="EH3423">
        <v>0</v>
      </c>
    </row>
    <row r="3424" spans="134:138">
      <c r="ED3424">
        <v>241053</v>
      </c>
      <c r="EE3424">
        <v>44123</v>
      </c>
      <c r="EF3424" s="3" cm="1">
        <f t="array" ref="EF34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"#")*(_xlpm.x&lt;&gt;EE3424), _xlpm.x * 10 + _xlpm.d), 0), _xlfn.XLOOKUP(TRUE, ISNUMBER(_xlpm.b), _xlpm.b)))))</f>
        <v>270504</v>
      </c>
      <c r="EH3424">
        <v>270504</v>
      </c>
    </row>
    <row r="3425" spans="134:138">
      <c r="ED3425">
        <v>251053</v>
      </c>
      <c r="EE3425">
        <v>45123</v>
      </c>
      <c r="EF3425" s="3" cm="1">
        <f t="array" ref="EF34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"#")*(_xlpm.x&lt;&gt;EE3425), _xlpm.x * 10 + _xlpm.d), 0), _xlfn.XLOOKUP(TRUE, ISNUMBER(_xlpm.b), _xlpm.b)))))</f>
        <v>0</v>
      </c>
      <c r="EH3425">
        <v>0</v>
      </c>
    </row>
    <row r="3426" spans="134:138">
      <c r="ED3426">
        <v>261053</v>
      </c>
      <c r="EE3426">
        <v>46123</v>
      </c>
      <c r="EF3426" s="3" cm="1">
        <f t="array" ref="EF34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"#")*(_xlpm.x&lt;&gt;EE3426), _xlpm.x * 10 + _xlpm.d), 0), _xlfn.XLOOKUP(TRUE, ISNUMBER(_xlpm.b), _xlpm.b)))))</f>
        <v>220812</v>
      </c>
      <c r="EH3426">
        <v>220812</v>
      </c>
    </row>
    <row r="3427" spans="134:138">
      <c r="ED3427">
        <v>271053</v>
      </c>
      <c r="EE3427">
        <v>47123</v>
      </c>
      <c r="EF3427" s="3" cm="1">
        <f t="array" ref="EF34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"#")*(_xlpm.x&lt;&gt;EE3427), _xlpm.x * 10 + _xlpm.d), 0), _xlfn.XLOOKUP(TRUE, ISNUMBER(_xlpm.b), _xlpm.b)))))</f>
        <v>0</v>
      </c>
      <c r="EH3427">
        <v>0</v>
      </c>
    </row>
    <row r="3428" spans="134:138">
      <c r="ED3428">
        <v>281053</v>
      </c>
      <c r="EE3428">
        <v>48123</v>
      </c>
      <c r="EF3428" s="3" cm="1">
        <f t="array" ref="EF34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"#")*(_xlpm.x&lt;&gt;EE3428), _xlpm.x * 10 + _xlpm.d), 0), _xlfn.XLOOKUP(TRUE, ISNUMBER(_xlpm.b), _xlpm.b)))))</f>
        <v>0</v>
      </c>
      <c r="EH3428">
        <v>0</v>
      </c>
    </row>
    <row r="3429" spans="134:138">
      <c r="ED3429">
        <v>291053</v>
      </c>
      <c r="EE3429">
        <v>49123</v>
      </c>
      <c r="EF3429" s="3" cm="1">
        <f t="array" ref="EF34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"#")*(_xlpm.x&lt;&gt;EE3429), _xlpm.x * 10 + _xlpm.d), 0), _xlfn.XLOOKUP(TRUE, ISNUMBER(_xlpm.b), _xlpm.b)))))</f>
        <v>0</v>
      </c>
      <c r="EH3429">
        <v>0</v>
      </c>
    </row>
    <row r="3430" spans="134:138">
      <c r="ED3430">
        <v>301053</v>
      </c>
      <c r="EE3430">
        <v>50123</v>
      </c>
      <c r="EF3430" s="3" cm="1">
        <f t="array" ref="EF34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"#")*(_xlpm.x&lt;&gt;EE3430), _xlpm.x * 10 + _xlpm.d), 0), _xlfn.XLOOKUP(TRUE, ISNUMBER(_xlpm.b), _xlpm.b)))))</f>
        <v>0</v>
      </c>
      <c r="EH3430">
        <v>0</v>
      </c>
    </row>
    <row r="3431" spans="134:138">
      <c r="ED3431">
        <v>311053</v>
      </c>
      <c r="EE3431">
        <v>51123</v>
      </c>
      <c r="EF3431" s="3" cm="1">
        <f t="array" ref="EF34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"#")*(_xlpm.x&lt;&gt;EE3431), _xlpm.x * 10 + _xlpm.d), 0), _xlfn.XLOOKUP(TRUE, ISNUMBER(_xlpm.b), _xlpm.b)))))</f>
        <v>0</v>
      </c>
      <c r="EH3431">
        <v>0</v>
      </c>
    </row>
    <row r="3432" spans="134:138">
      <c r="ED3432">
        <v>321053</v>
      </c>
      <c r="EE3432">
        <v>52123</v>
      </c>
      <c r="EF3432" s="3" cm="1">
        <f t="array" ref="EF34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"#")*(_xlpm.x&lt;&gt;EE3432), _xlpm.x * 10 + _xlpm.d), 0), _xlfn.XLOOKUP(TRUE, ISNUMBER(_xlpm.b), _xlpm.b)))))</f>
        <v>0</v>
      </c>
      <c r="EH3432">
        <v>0</v>
      </c>
    </row>
    <row r="3433" spans="134:138">
      <c r="ED3433">
        <v>331053</v>
      </c>
      <c r="EE3433">
        <v>53123</v>
      </c>
      <c r="EF3433" s="3" cm="1">
        <f t="array" ref="EF34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"#")*(_xlpm.x&lt;&gt;EE3433), _xlpm.x * 10 + _xlpm.d), 0), _xlfn.XLOOKUP(TRUE, ISNUMBER(_xlpm.b), _xlpm.b)))))</f>
        <v>0</v>
      </c>
      <c r="EH3433">
        <v>0</v>
      </c>
    </row>
    <row r="3434" spans="134:138">
      <c r="ED3434">
        <v>341053</v>
      </c>
      <c r="EE3434">
        <v>54123</v>
      </c>
      <c r="EF3434" s="3" cm="1">
        <f t="array" ref="EF34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"#")*(_xlpm.x&lt;&gt;EE3434), _xlpm.x * 10 + _xlpm.d), 0), _xlfn.XLOOKUP(TRUE, ISNUMBER(_xlpm.b), _xlpm.b)))))</f>
        <v>0</v>
      </c>
      <c r="EH3434">
        <v>0</v>
      </c>
    </row>
    <row r="3435" spans="134:138">
      <c r="ED3435">
        <v>351053</v>
      </c>
      <c r="EE3435">
        <v>55123</v>
      </c>
      <c r="EF3435" s="3" cm="1">
        <f t="array" ref="EF34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"#")*(_xlpm.x&lt;&gt;EE3435), _xlpm.x * 10 + _xlpm.d), 0), _xlfn.XLOOKUP(TRUE, ISNUMBER(_xlpm.b), _xlpm.b)))))</f>
        <v>0</v>
      </c>
      <c r="EH3435">
        <v>0</v>
      </c>
    </row>
    <row r="3436" spans="134:138">
      <c r="ED3436">
        <v>361053</v>
      </c>
      <c r="EE3436">
        <v>56123</v>
      </c>
      <c r="EF3436" s="3" cm="1">
        <f t="array" ref="EF34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"#")*(_xlpm.x&lt;&gt;EE3436), _xlpm.x * 10 + _xlpm.d), 0), _xlfn.XLOOKUP(TRUE, ISNUMBER(_xlpm.b), _xlpm.b)))))</f>
        <v>0</v>
      </c>
      <c r="EH3436">
        <v>0</v>
      </c>
    </row>
    <row r="3437" spans="134:138">
      <c r="ED3437">
        <v>371053</v>
      </c>
      <c r="EE3437">
        <v>57123</v>
      </c>
      <c r="EF3437" s="3" cm="1">
        <f t="array" ref="EF34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"#")*(_xlpm.x&lt;&gt;EE3437), _xlpm.x * 10 + _xlpm.d), 0), _xlfn.XLOOKUP(TRUE, ISNUMBER(_xlpm.b), _xlpm.b)))))</f>
        <v>0</v>
      </c>
      <c r="EH3437">
        <v>0</v>
      </c>
    </row>
    <row r="3438" spans="134:138">
      <c r="ED3438">
        <v>381053</v>
      </c>
      <c r="EE3438">
        <v>58123</v>
      </c>
      <c r="EF3438" s="3" cm="1">
        <f t="array" ref="EF34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"#")*(_xlpm.x&lt;&gt;EE3438), _xlpm.x * 10 + _xlpm.d), 0), _xlfn.XLOOKUP(TRUE, ISNUMBER(_xlpm.b), _xlpm.b)))))</f>
        <v>0</v>
      </c>
      <c r="EH3438">
        <v>0</v>
      </c>
    </row>
    <row r="3439" spans="134:138">
      <c r="ED3439">
        <v>391053</v>
      </c>
      <c r="EE3439">
        <v>59123</v>
      </c>
      <c r="EF3439" s="3" cm="1">
        <f t="array" ref="EF34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"#")*(_xlpm.x&lt;&gt;EE3439), _xlpm.x * 10 + _xlpm.d), 0), _xlfn.XLOOKUP(TRUE, ISNUMBER(_xlpm.b), _xlpm.b)))))</f>
        <v>101072</v>
      </c>
      <c r="EH3439">
        <v>101072</v>
      </c>
    </row>
    <row r="3440" spans="134:138">
      <c r="ED3440">
        <v>401053</v>
      </c>
      <c r="EE3440">
        <v>60123</v>
      </c>
      <c r="EF3440" s="3" cm="1">
        <f t="array" ref="EF34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"#")*(_xlpm.x&lt;&gt;EE3440), _xlpm.x * 10 + _xlpm.d), 0), _xlfn.XLOOKUP(TRUE, ISNUMBER(_xlpm.b), _xlpm.b)))))</f>
        <v>100972</v>
      </c>
      <c r="EH3440">
        <v>100972</v>
      </c>
    </row>
    <row r="3441" spans="134:138">
      <c r="ED3441">
        <v>411053</v>
      </c>
      <c r="EE3441">
        <v>61123</v>
      </c>
      <c r="EF3441" s="3" cm="1">
        <f t="array" ref="EF34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"#")*(_xlpm.x&lt;&gt;EE3441), _xlpm.x * 10 + _xlpm.d), 0), _xlfn.XLOOKUP(TRUE, ISNUMBER(_xlpm.b), _xlpm.b)))))</f>
        <v>0</v>
      </c>
      <c r="EH3441">
        <v>0</v>
      </c>
    </row>
    <row r="3442" spans="134:138">
      <c r="ED3442">
        <v>421053</v>
      </c>
      <c r="EE3442">
        <v>62123</v>
      </c>
      <c r="EF3442" s="3" cm="1">
        <f t="array" ref="EF34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"#")*(_xlpm.x&lt;&gt;EE3442), _xlpm.x * 10 + _xlpm.d), 0), _xlfn.XLOOKUP(TRUE, ISNUMBER(_xlpm.b), _xlpm.b)))))</f>
        <v>601233</v>
      </c>
      <c r="EH3442">
        <v>601233</v>
      </c>
    </row>
    <row r="3443" spans="134:138">
      <c r="ED3443">
        <v>431053</v>
      </c>
      <c r="EE3443">
        <v>63123</v>
      </c>
      <c r="EF3443" s="3" cm="1">
        <f t="array" ref="EF34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"#")*(_xlpm.x&lt;&gt;EE3443), _xlpm.x * 10 + _xlpm.d), 0), _xlfn.XLOOKUP(TRUE, ISNUMBER(_xlpm.b), _xlpm.b)))))</f>
        <v>0</v>
      </c>
      <c r="EH3443">
        <v>0</v>
      </c>
    </row>
    <row r="3444" spans="134:138">
      <c r="ED3444">
        <v>441053</v>
      </c>
      <c r="EE3444">
        <v>64123</v>
      </c>
      <c r="EF3444" s="3" cm="1">
        <f t="array" ref="EF34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"#")*(_xlpm.x&lt;&gt;EE3444), _xlpm.x * 10 + _xlpm.d), 0), _xlfn.XLOOKUP(TRUE, ISNUMBER(_xlpm.b), _xlpm.b)))))</f>
        <v>0</v>
      </c>
      <c r="EH3444">
        <v>0</v>
      </c>
    </row>
    <row r="3445" spans="134:138">
      <c r="ED3445">
        <v>451053</v>
      </c>
      <c r="EE3445">
        <v>65123</v>
      </c>
      <c r="EF3445" s="3" cm="1">
        <f t="array" ref="EF34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"#")*(_xlpm.x&lt;&gt;EE3445), _xlpm.x * 10 + _xlpm.d), 0), _xlfn.XLOOKUP(TRUE, ISNUMBER(_xlpm.b), _xlpm.b)))))</f>
        <v>0</v>
      </c>
      <c r="EH3445">
        <v>0</v>
      </c>
    </row>
    <row r="3446" spans="134:138">
      <c r="ED3446">
        <v>461053</v>
      </c>
      <c r="EE3446">
        <v>66123</v>
      </c>
      <c r="EF3446" s="3" cm="1">
        <f t="array" ref="EF34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"#")*(_xlpm.x&lt;&gt;EE3446), _xlpm.x * 10 + _xlpm.d), 0), _xlfn.XLOOKUP(TRUE, ISNUMBER(_xlpm.b), _xlpm.b)))))</f>
        <v>550324</v>
      </c>
      <c r="EH3446">
        <v>550324</v>
      </c>
    </row>
    <row r="3447" spans="134:138">
      <c r="ED3447">
        <v>471053</v>
      </c>
      <c r="EE3447">
        <v>67123</v>
      </c>
      <c r="EF3447" s="3" cm="1">
        <f t="array" ref="EF34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"#")*(_xlpm.x&lt;&gt;EE3447), _xlpm.x * 10 + _xlpm.d), 0), _xlfn.XLOOKUP(TRUE, ISNUMBER(_xlpm.b), _xlpm.b)))))</f>
        <v>191122</v>
      </c>
      <c r="EH3447">
        <v>191122</v>
      </c>
    </row>
    <row r="3448" spans="134:138">
      <c r="ED3448">
        <v>471044</v>
      </c>
      <c r="EE3448">
        <v>68123</v>
      </c>
      <c r="EF3448" s="3" cm="1">
        <f t="array" ref="EF34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"#")*(_xlpm.x&lt;&gt;EE3448), _xlpm.x * 10 + _xlpm.d), 0), _xlfn.XLOOKUP(TRUE, ISNUMBER(_xlpm.b), _xlpm.b)))))</f>
        <v>0</v>
      </c>
      <c r="EH3448">
        <v>0</v>
      </c>
    </row>
    <row r="3449" spans="134:138">
      <c r="ED3449">
        <v>471034</v>
      </c>
      <c r="EE3449">
        <v>69123</v>
      </c>
      <c r="EF3449" s="3" cm="1">
        <f t="array" ref="EF34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"#")*(_xlpm.x&lt;&gt;EE3449), _xlpm.x * 10 + _xlpm.d), 0), _xlfn.XLOOKUP(TRUE, ISNUMBER(_xlpm.b), _xlpm.b)))))</f>
        <v>291121</v>
      </c>
      <c r="EH3449">
        <v>291121</v>
      </c>
    </row>
    <row r="3450" spans="134:138">
      <c r="ED3450">
        <v>471024</v>
      </c>
      <c r="EE3450">
        <v>70123</v>
      </c>
      <c r="EF3450" s="3" cm="1">
        <f t="array" ref="EF34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"#")*(_xlpm.x&lt;&gt;EE3450), _xlpm.x * 10 + _xlpm.d), 0), _xlfn.XLOOKUP(TRUE, ISNUMBER(_xlpm.b), _xlpm.b)))))</f>
        <v>0</v>
      </c>
      <c r="EH3450">
        <v>0</v>
      </c>
    </row>
    <row r="3451" spans="134:138">
      <c r="ED3451">
        <v>471014</v>
      </c>
      <c r="EE3451">
        <v>71123</v>
      </c>
      <c r="EF3451" s="3" cm="1">
        <f t="array" ref="EF34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"#")*(_xlpm.x&lt;&gt;EE3451), _xlpm.x * 10 + _xlpm.d), 0), _xlfn.XLOOKUP(TRUE, ISNUMBER(_xlpm.b), _xlpm.b)))))</f>
        <v>0</v>
      </c>
      <c r="EH3451">
        <v>0</v>
      </c>
    </row>
    <row r="3452" spans="134:138">
      <c r="ED3452">
        <v>471004</v>
      </c>
      <c r="EE3452">
        <v>72123</v>
      </c>
      <c r="EF3452" s="3" cm="1">
        <f t="array" ref="EF34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"#")*(_xlpm.x&lt;&gt;EE3452), _xlpm.x * 10 + _xlpm.d), 0), _xlfn.XLOOKUP(TRUE, ISNUMBER(_xlpm.b), _xlpm.b)))))</f>
        <v>0</v>
      </c>
      <c r="EH3452">
        <v>0</v>
      </c>
    </row>
    <row r="3453" spans="134:138">
      <c r="ED3453">
        <v>470994</v>
      </c>
      <c r="EE3453">
        <v>73123</v>
      </c>
      <c r="EF3453" s="3" cm="1">
        <f t="array" ref="EF34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"#")*(_xlpm.x&lt;&gt;EE3453), _xlpm.x * 10 + _xlpm.d), 0), _xlfn.XLOOKUP(TRUE, ISNUMBER(_xlpm.b), _xlpm.b)))))</f>
        <v>221092</v>
      </c>
      <c r="EH3453">
        <v>221092</v>
      </c>
    </row>
    <row r="3454" spans="134:138">
      <c r="ED3454">
        <v>470984</v>
      </c>
      <c r="EE3454">
        <v>74123</v>
      </c>
      <c r="EF3454" s="3" cm="1">
        <f t="array" ref="EF34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"#")*(_xlpm.x&lt;&gt;EE3454), _xlpm.x * 10 + _xlpm.d), 0), _xlfn.XLOOKUP(TRUE, ISNUMBER(_xlpm.b), _xlpm.b)))))</f>
        <v>0</v>
      </c>
      <c r="EH3454">
        <v>0</v>
      </c>
    </row>
    <row r="3455" spans="134:138">
      <c r="ED3455">
        <v>470974</v>
      </c>
      <c r="EE3455">
        <v>75123</v>
      </c>
      <c r="EF3455" s="3" cm="1">
        <f t="array" ref="EF34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"#")*(_xlpm.x&lt;&gt;EE3455), _xlpm.x * 10 + _xlpm.d), 0), _xlfn.XLOOKUP(TRUE, ISNUMBER(_xlpm.b), _xlpm.b)))))</f>
        <v>0</v>
      </c>
      <c r="EH3455">
        <v>0</v>
      </c>
    </row>
    <row r="3456" spans="134:138">
      <c r="ED3456">
        <v>470964</v>
      </c>
      <c r="EE3456">
        <v>76123</v>
      </c>
      <c r="EF3456" s="3" cm="1">
        <f t="array" ref="EF34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"#")*(_xlpm.x&lt;&gt;EE3456), _xlpm.x * 10 + _xlpm.d), 0), _xlfn.XLOOKUP(TRUE, ISNUMBER(_xlpm.b), _xlpm.b)))))</f>
        <v>80332</v>
      </c>
      <c r="EH3456">
        <v>80332</v>
      </c>
    </row>
    <row r="3457" spans="134:138">
      <c r="ED3457">
        <v>470954</v>
      </c>
      <c r="EE3457">
        <v>77123</v>
      </c>
      <c r="EF3457" s="3" cm="1">
        <f t="array" ref="EF34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"#")*(_xlpm.x&lt;&gt;EE3457), _xlpm.x * 10 + _xlpm.d), 0), _xlfn.XLOOKUP(TRUE, ISNUMBER(_xlpm.b), _xlpm.b)))))</f>
        <v>0</v>
      </c>
      <c r="EH3457">
        <v>0</v>
      </c>
    </row>
    <row r="3458" spans="134:138">
      <c r="ED3458">
        <v>470944</v>
      </c>
      <c r="EE3458">
        <v>78123</v>
      </c>
      <c r="EF3458" s="3" cm="1">
        <f t="array" ref="EF34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"#")*(_xlpm.x&lt;&gt;EE3458), _xlpm.x * 10 + _xlpm.d), 0), _xlfn.XLOOKUP(TRUE, ISNUMBER(_xlpm.b), _xlpm.b)))))</f>
        <v>0</v>
      </c>
      <c r="EH3458">
        <v>0</v>
      </c>
    </row>
    <row r="3459" spans="134:138">
      <c r="ED3459">
        <v>470934</v>
      </c>
      <c r="EE3459">
        <v>79123</v>
      </c>
      <c r="EF3459" s="3" cm="1">
        <f t="array" ref="EF34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"#")*(_xlpm.x&lt;&gt;EE3459), _xlpm.x * 10 + _xlpm.d), 0), _xlfn.XLOOKUP(TRUE, ISNUMBER(_xlpm.b), _xlpm.b)))))</f>
        <v>0</v>
      </c>
      <c r="EH3459">
        <v>0</v>
      </c>
    </row>
    <row r="3460" spans="134:138">
      <c r="ED3460">
        <v>470924</v>
      </c>
      <c r="EE3460">
        <v>80123</v>
      </c>
      <c r="EF3460" s="3" cm="1">
        <f t="array" ref="EF34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"#")*(_xlpm.x&lt;&gt;EE3460), _xlpm.x * 10 + _xlpm.d), 0), _xlfn.XLOOKUP(TRUE, ISNUMBER(_xlpm.b), _xlpm.b)))))</f>
        <v>791084</v>
      </c>
      <c r="EH3460">
        <v>791084</v>
      </c>
    </row>
    <row r="3461" spans="134:138">
      <c r="ED3461">
        <v>470914</v>
      </c>
      <c r="EE3461">
        <v>81123</v>
      </c>
      <c r="EF3461" s="3" cm="1">
        <f t="array" ref="EF34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"#")*(_xlpm.x&lt;&gt;EE3461), _xlpm.x * 10 + _xlpm.d), 0), _xlfn.XLOOKUP(TRUE, ISNUMBER(_xlpm.b), _xlpm.b)))))</f>
        <v>0</v>
      </c>
      <c r="EH3461">
        <v>0</v>
      </c>
    </row>
    <row r="3462" spans="134:138">
      <c r="ED3462">
        <v>470904</v>
      </c>
      <c r="EE3462">
        <v>82123</v>
      </c>
      <c r="EF3462" s="3" cm="1">
        <f t="array" ref="EF34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"#")*(_xlpm.x&lt;&gt;EE3462), _xlpm.x * 10 + _xlpm.d), 0), _xlfn.XLOOKUP(TRUE, ISNUMBER(_xlpm.b), _xlpm.b)))))</f>
        <v>0</v>
      </c>
      <c r="EH3462">
        <v>0</v>
      </c>
    </row>
    <row r="3463" spans="134:138">
      <c r="ED3463">
        <v>470894</v>
      </c>
      <c r="EE3463">
        <v>83123</v>
      </c>
      <c r="EF3463" s="3" cm="1">
        <f t="array" ref="EF34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"#")*(_xlpm.x&lt;&gt;EE3463), _xlpm.x * 10 + _xlpm.d), 0), _xlfn.XLOOKUP(TRUE, ISNUMBER(_xlpm.b), _xlpm.b)))))</f>
        <v>0</v>
      </c>
      <c r="EH3463">
        <v>0</v>
      </c>
    </row>
    <row r="3464" spans="134:138">
      <c r="ED3464">
        <v>470884</v>
      </c>
      <c r="EE3464">
        <v>84123</v>
      </c>
      <c r="EF3464" s="3" cm="1">
        <f t="array" ref="EF34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"#")*(_xlpm.x&lt;&gt;EE3464), _xlpm.x * 10 + _xlpm.d), 0), _xlfn.XLOOKUP(TRUE, ISNUMBER(_xlpm.b), _xlpm.b)))))</f>
        <v>0</v>
      </c>
      <c r="EH3464">
        <v>0</v>
      </c>
    </row>
    <row r="3465" spans="134:138">
      <c r="ED3465">
        <v>470874</v>
      </c>
      <c r="EE3465">
        <v>85123</v>
      </c>
      <c r="EF3465" s="3" cm="1">
        <f t="array" ref="EF34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"#")*(_xlpm.x&lt;&gt;EE3465), _xlpm.x * 10 + _xlpm.d), 0), _xlfn.XLOOKUP(TRUE, ISNUMBER(_xlpm.b), _xlpm.b)))))</f>
        <v>150921</v>
      </c>
      <c r="EH3465">
        <v>150921</v>
      </c>
    </row>
    <row r="3466" spans="134:138">
      <c r="ED3466">
        <v>470864</v>
      </c>
      <c r="EE3466">
        <v>86123</v>
      </c>
      <c r="EF3466" s="3" cm="1">
        <f t="array" ref="EF34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"#")*(_xlpm.x&lt;&gt;EE3466), _xlpm.x * 10 + _xlpm.d), 0), _xlfn.XLOOKUP(TRUE, ISNUMBER(_xlpm.b), _xlpm.b)))))</f>
        <v>0</v>
      </c>
      <c r="EH3466">
        <v>0</v>
      </c>
    </row>
    <row r="3467" spans="134:138">
      <c r="ED3467">
        <v>470854</v>
      </c>
      <c r="EE3467">
        <v>87123</v>
      </c>
      <c r="EF3467" s="3" cm="1">
        <f t="array" ref="EF34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"#")*(_xlpm.x&lt;&gt;EE3467), _xlpm.x * 10 + _xlpm.d), 0), _xlfn.XLOOKUP(TRUE, ISNUMBER(_xlpm.b), _xlpm.b)))))</f>
        <v>0</v>
      </c>
      <c r="EH3467">
        <v>0</v>
      </c>
    </row>
    <row r="3468" spans="134:138">
      <c r="ED3468">
        <v>470844</v>
      </c>
      <c r="EE3468">
        <v>88123</v>
      </c>
      <c r="EF3468" s="3" cm="1">
        <f t="array" ref="EF34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"#")*(_xlpm.x&lt;&gt;EE3468), _xlpm.x * 10 + _xlpm.d), 0), _xlfn.XLOOKUP(TRUE, ISNUMBER(_xlpm.b), _xlpm.b)))))</f>
        <v>810321</v>
      </c>
      <c r="EH3468">
        <v>810321</v>
      </c>
    </row>
    <row r="3469" spans="134:138">
      <c r="ED3469">
        <v>470834</v>
      </c>
      <c r="EE3469">
        <v>89123</v>
      </c>
      <c r="EF3469" s="3" cm="1">
        <f t="array" ref="EF34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"#")*(_xlpm.x&lt;&gt;EE3469), _xlpm.x * 10 + _xlpm.d), 0), _xlfn.XLOOKUP(TRUE, ISNUMBER(_xlpm.b), _xlpm.b)))))</f>
        <v>0</v>
      </c>
      <c r="EH3469">
        <v>0</v>
      </c>
    </row>
    <row r="3470" spans="134:138">
      <c r="ED3470">
        <v>470824</v>
      </c>
      <c r="EE3470">
        <v>90123</v>
      </c>
      <c r="EF3470" s="3" cm="1">
        <f t="array" ref="EF34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"#")*(_xlpm.x&lt;&gt;EE3470), _xlpm.x * 10 + _xlpm.d), 0), _xlfn.XLOOKUP(TRUE, ISNUMBER(_xlpm.b), _xlpm.b)))))</f>
        <v>0</v>
      </c>
      <c r="EH3470">
        <v>0</v>
      </c>
    </row>
    <row r="3471" spans="134:138">
      <c r="ED3471">
        <v>470814</v>
      </c>
      <c r="EE3471">
        <v>91123</v>
      </c>
      <c r="EF3471" s="3" cm="1">
        <f t="array" ref="EF34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"#")*(_xlpm.x&lt;&gt;EE3471), _xlpm.x * 10 + _xlpm.d), 0), _xlfn.XLOOKUP(TRUE, ISNUMBER(_xlpm.b), _xlpm.b)))))</f>
        <v>0</v>
      </c>
      <c r="EH3471">
        <v>0</v>
      </c>
    </row>
    <row r="3472" spans="134:138">
      <c r="ED3472">
        <v>470804</v>
      </c>
      <c r="EE3472">
        <v>92123</v>
      </c>
      <c r="EF3472" s="3" cm="1">
        <f t="array" ref="EF34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"#")*(_xlpm.x&lt;&gt;EE3472), _xlpm.x * 10 + _xlpm.d), 0), _xlfn.XLOOKUP(TRUE, ISNUMBER(_xlpm.b), _xlpm.b)))))</f>
        <v>971242</v>
      </c>
      <c r="EH3472">
        <v>971242</v>
      </c>
    </row>
    <row r="3473" spans="134:138">
      <c r="ED3473">
        <v>470794</v>
      </c>
      <c r="EE3473">
        <v>93123</v>
      </c>
      <c r="EF3473" s="3" cm="1">
        <f t="array" ref="EF34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"#")*(_xlpm.x&lt;&gt;EE3473), _xlpm.x * 10 + _xlpm.d), 0), _xlfn.XLOOKUP(TRUE, ISNUMBER(_xlpm.b), _xlpm.b)))))</f>
        <v>0</v>
      </c>
      <c r="EH3473">
        <v>0</v>
      </c>
    </row>
    <row r="3474" spans="134:138">
      <c r="ED3474">
        <v>470784</v>
      </c>
      <c r="EE3474">
        <v>94123</v>
      </c>
      <c r="EF3474" s="3" cm="1">
        <f t="array" ref="EF34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"#")*(_xlpm.x&lt;&gt;EE3474), _xlpm.x * 10 + _xlpm.d), 0), _xlfn.XLOOKUP(TRUE, ISNUMBER(_xlpm.b), _xlpm.b)))))</f>
        <v>0</v>
      </c>
      <c r="EH3474">
        <v>0</v>
      </c>
    </row>
    <row r="3475" spans="134:138">
      <c r="ED3475">
        <v>470774</v>
      </c>
      <c r="EE3475">
        <v>95123</v>
      </c>
      <c r="EF3475" s="3" cm="1">
        <f t="array" ref="EF34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"#")*(_xlpm.x&lt;&gt;EE3475), _xlpm.x * 10 + _xlpm.d), 0), _xlfn.XLOOKUP(TRUE, ISNUMBER(_xlpm.b), _xlpm.b)))))</f>
        <v>1060614</v>
      </c>
      <c r="EH3475">
        <v>1060614</v>
      </c>
    </row>
    <row r="3476" spans="134:138">
      <c r="ED3476">
        <v>470764</v>
      </c>
      <c r="EE3476">
        <v>95122</v>
      </c>
      <c r="EF3476" s="3" cm="1">
        <f t="array" ref="EF34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"#")*(_xlpm.x&lt;&gt;EE3476), _xlpm.x * 10 + _xlpm.d), 0), _xlfn.XLOOKUP(TRUE, ISNUMBER(_xlpm.b), _xlpm.b)))))</f>
        <v>0</v>
      </c>
      <c r="EH3476">
        <v>0</v>
      </c>
    </row>
    <row r="3477" spans="134:138">
      <c r="ED3477">
        <v>470754</v>
      </c>
      <c r="EE3477">
        <v>95121</v>
      </c>
      <c r="EF3477" s="3" cm="1">
        <f t="array" ref="EF34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"#")*(_xlpm.x&lt;&gt;EE3477), _xlpm.x * 10 + _xlpm.d), 0), _xlfn.XLOOKUP(TRUE, ISNUMBER(_xlpm.b), _xlpm.b)))))</f>
        <v>0</v>
      </c>
      <c r="EH3477">
        <v>0</v>
      </c>
    </row>
    <row r="3478" spans="134:138">
      <c r="ED3478">
        <v>470744</v>
      </c>
      <c r="EE3478">
        <v>95120</v>
      </c>
      <c r="EF3478" s="3" cm="1">
        <f t="array" ref="EF34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"#")*(_xlpm.x&lt;&gt;EE3478), _xlpm.x * 10 + _xlpm.d), 0), _xlfn.XLOOKUP(TRUE, ISNUMBER(_xlpm.b), _xlpm.b)))))</f>
        <v>0</v>
      </c>
      <c r="EH3478">
        <v>0</v>
      </c>
    </row>
    <row r="3479" spans="134:138">
      <c r="ED3479">
        <v>470734</v>
      </c>
      <c r="EE3479">
        <v>94120</v>
      </c>
      <c r="EF3479" s="3" cm="1">
        <f t="array" ref="EF34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"#")*(_xlpm.x&lt;&gt;EE3479), _xlpm.x * 10 + _xlpm.d), 0), _xlfn.XLOOKUP(TRUE, ISNUMBER(_xlpm.b), _xlpm.b)))))</f>
        <v>0</v>
      </c>
      <c r="EH3479">
        <v>0</v>
      </c>
    </row>
    <row r="3480" spans="134:138">
      <c r="ED3480">
        <v>470724</v>
      </c>
      <c r="EE3480">
        <v>93120</v>
      </c>
      <c r="EF3480" s="3" cm="1">
        <f t="array" ref="EF34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"#")*(_xlpm.x&lt;&gt;EE3480), _xlpm.x * 10 + _xlpm.d), 0), _xlfn.XLOOKUP(TRUE, ISNUMBER(_xlpm.b), _xlpm.b)))))</f>
        <v>0</v>
      </c>
      <c r="EH3480">
        <v>0</v>
      </c>
    </row>
    <row r="3481" spans="134:138">
      <c r="ED3481">
        <v>470714</v>
      </c>
      <c r="EE3481">
        <v>92120</v>
      </c>
      <c r="EF3481" s="3" cm="1">
        <f t="array" ref="EF34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"#")*(_xlpm.x&lt;&gt;EE3481), _xlpm.x * 10 + _xlpm.d), 0), _xlfn.XLOOKUP(TRUE, ISNUMBER(_xlpm.b), _xlpm.b)))))</f>
        <v>0</v>
      </c>
      <c r="EH3481">
        <v>0</v>
      </c>
    </row>
    <row r="3482" spans="134:138">
      <c r="ED3482">
        <v>470704</v>
      </c>
      <c r="EE3482">
        <v>91120</v>
      </c>
      <c r="EF3482" s="3" cm="1">
        <f t="array" ref="EF34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"#")*(_xlpm.x&lt;&gt;EE3482), _xlpm.x * 10 + _xlpm.d), 0), _xlfn.XLOOKUP(TRUE, ISNUMBER(_xlpm.b), _xlpm.b)))))</f>
        <v>0</v>
      </c>
      <c r="EH3482">
        <v>0</v>
      </c>
    </row>
    <row r="3483" spans="134:138">
      <c r="ED3483">
        <v>470694</v>
      </c>
      <c r="EE3483">
        <v>90120</v>
      </c>
      <c r="EF3483" s="3" cm="1">
        <f t="array" ref="EF34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"#")*(_xlpm.x&lt;&gt;EE3483), _xlpm.x * 10 + _xlpm.d), 0), _xlfn.XLOOKUP(TRUE, ISNUMBER(_xlpm.b), _xlpm.b)))))</f>
        <v>981231</v>
      </c>
      <c r="EH3483">
        <v>981231</v>
      </c>
    </row>
    <row r="3484" spans="134:138">
      <c r="ED3484">
        <v>470684</v>
      </c>
      <c r="EE3484">
        <v>89120</v>
      </c>
      <c r="EF3484" s="3" cm="1">
        <f t="array" ref="EF34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"#")*(_xlpm.x&lt;&gt;EE3484), _xlpm.x * 10 + _xlpm.d), 0), _xlfn.XLOOKUP(TRUE, ISNUMBER(_xlpm.b), _xlpm.b)))))</f>
        <v>0</v>
      </c>
      <c r="EH3484">
        <v>0</v>
      </c>
    </row>
    <row r="3485" spans="134:138">
      <c r="ED3485">
        <v>470674</v>
      </c>
      <c r="EE3485">
        <v>88120</v>
      </c>
      <c r="EF3485" s="3" cm="1">
        <f t="array" ref="EF34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"#")*(_xlpm.x&lt;&gt;EE3485), _xlpm.x * 10 + _xlpm.d), 0), _xlfn.XLOOKUP(TRUE, ISNUMBER(_xlpm.b), _xlpm.b)))))</f>
        <v>0</v>
      </c>
      <c r="EH3485">
        <v>0</v>
      </c>
    </row>
    <row r="3486" spans="134:138">
      <c r="ED3486">
        <v>470664</v>
      </c>
      <c r="EE3486">
        <v>87120</v>
      </c>
      <c r="EF3486" s="3" cm="1">
        <f t="array" ref="EF34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"#")*(_xlpm.x&lt;&gt;EE3486), _xlpm.x * 10 + _xlpm.d), 0), _xlfn.XLOOKUP(TRUE, ISNUMBER(_xlpm.b), _xlpm.b)))))</f>
        <v>1101253</v>
      </c>
      <c r="EH3486">
        <v>1101253</v>
      </c>
    </row>
    <row r="3487" spans="134:138">
      <c r="ED3487">
        <v>470654</v>
      </c>
      <c r="EE3487">
        <v>86120</v>
      </c>
      <c r="EF3487" s="3" cm="1">
        <f t="array" ref="EF34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"#")*(_xlpm.x&lt;&gt;EE3487), _xlpm.x * 10 + _xlpm.d), 0), _xlfn.XLOOKUP(TRUE, ISNUMBER(_xlpm.b), _xlpm.b)))))</f>
        <v>0</v>
      </c>
      <c r="EH3487">
        <v>0</v>
      </c>
    </row>
    <row r="3488" spans="134:138">
      <c r="ED3488">
        <v>470644</v>
      </c>
      <c r="EE3488">
        <v>85120</v>
      </c>
      <c r="EF3488" s="3" cm="1">
        <f t="array" ref="EF34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"#")*(_xlpm.x&lt;&gt;EE3488), _xlpm.x * 10 + _xlpm.d), 0), _xlfn.XLOOKUP(TRUE, ISNUMBER(_xlpm.b), _xlpm.b)))))</f>
        <v>941253</v>
      </c>
      <c r="EH3488">
        <v>941253</v>
      </c>
    </row>
    <row r="3489" spans="134:138">
      <c r="ED3489">
        <v>460641</v>
      </c>
      <c r="EE3489">
        <v>84120</v>
      </c>
      <c r="EF3489" s="3" cm="1">
        <f t="array" ref="EF34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"#")*(_xlpm.x&lt;&gt;EE3489), _xlpm.x * 10 + _xlpm.d), 0), _xlfn.XLOOKUP(TRUE, ISNUMBER(_xlpm.b), _xlpm.b)))))</f>
        <v>971262</v>
      </c>
      <c r="EH3489">
        <v>971262</v>
      </c>
    </row>
    <row r="3490" spans="134:138">
      <c r="ED3490">
        <v>450641</v>
      </c>
      <c r="EE3490">
        <v>83120</v>
      </c>
      <c r="EF3490" s="3" cm="1">
        <f t="array" ref="EF34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"#")*(_xlpm.x&lt;&gt;EE3490), _xlpm.x * 10 + _xlpm.d), 0), _xlfn.XLOOKUP(TRUE, ISNUMBER(_xlpm.b), _xlpm.b)))))</f>
        <v>0</v>
      </c>
      <c r="EH3490">
        <v>0</v>
      </c>
    </row>
    <row r="3491" spans="134:138">
      <c r="ED3491">
        <v>440641</v>
      </c>
      <c r="EE3491">
        <v>82120</v>
      </c>
      <c r="EF3491" s="3" cm="1">
        <f t="array" ref="EF34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"#")*(_xlpm.x&lt;&gt;EE3491), _xlpm.x * 10 + _xlpm.d), 0), _xlfn.XLOOKUP(TRUE, ISNUMBER(_xlpm.b), _xlpm.b)))))</f>
        <v>0</v>
      </c>
      <c r="EH3491">
        <v>0</v>
      </c>
    </row>
    <row r="3492" spans="134:138">
      <c r="ED3492">
        <v>430641</v>
      </c>
      <c r="EE3492">
        <v>81120</v>
      </c>
      <c r="EF3492" s="3" cm="1">
        <f t="array" ref="EF34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"#")*(_xlpm.x&lt;&gt;EE3492), _xlpm.x * 10 + _xlpm.d), 0), _xlfn.XLOOKUP(TRUE, ISNUMBER(_xlpm.b), _xlpm.b)))))</f>
        <v>0</v>
      </c>
      <c r="EH3492">
        <v>0</v>
      </c>
    </row>
    <row r="3493" spans="134:138">
      <c r="ED3493">
        <v>420641</v>
      </c>
      <c r="EE3493">
        <v>80120</v>
      </c>
      <c r="EF3493" s="3" cm="1">
        <f t="array" ref="EF34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"#")*(_xlpm.x&lt;&gt;EE3493), _xlpm.x * 10 + _xlpm.d), 0), _xlfn.XLOOKUP(TRUE, ISNUMBER(_xlpm.b), _xlpm.b)))))</f>
        <v>0</v>
      </c>
      <c r="EH3493">
        <v>0</v>
      </c>
    </row>
    <row r="3494" spans="134:138">
      <c r="ED3494">
        <v>410641</v>
      </c>
      <c r="EE3494">
        <v>79120</v>
      </c>
      <c r="EF3494" s="3" cm="1">
        <f t="array" ref="EF34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"#")*(_xlpm.x&lt;&gt;EE3494), _xlpm.x * 10 + _xlpm.d), 0), _xlfn.XLOOKUP(TRUE, ISNUMBER(_xlpm.b), _xlpm.b)))))</f>
        <v>0</v>
      </c>
      <c r="EH3494">
        <v>0</v>
      </c>
    </row>
    <row r="3495" spans="134:138">
      <c r="ED3495">
        <v>400641</v>
      </c>
      <c r="EE3495">
        <v>78120</v>
      </c>
      <c r="EF3495" s="3" cm="1">
        <f t="array" ref="EF34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"#")*(_xlpm.x&lt;&gt;EE3495), _xlpm.x * 10 + _xlpm.d), 0), _xlfn.XLOOKUP(TRUE, ISNUMBER(_xlpm.b), _xlpm.b)))))</f>
        <v>0</v>
      </c>
      <c r="EH3495">
        <v>0</v>
      </c>
    </row>
    <row r="3496" spans="134:138">
      <c r="ED3496">
        <v>390641</v>
      </c>
      <c r="EE3496">
        <v>77120</v>
      </c>
      <c r="EF3496" s="3" cm="1">
        <f t="array" ref="EF34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"#")*(_xlpm.x&lt;&gt;EE3496), _xlpm.x * 10 + _xlpm.d), 0), _xlfn.XLOOKUP(TRUE, ISNUMBER(_xlpm.b), _xlpm.b)))))</f>
        <v>0</v>
      </c>
      <c r="EH3496">
        <v>0</v>
      </c>
    </row>
    <row r="3497" spans="134:138">
      <c r="ED3497">
        <v>380641</v>
      </c>
      <c r="EE3497">
        <v>76120</v>
      </c>
      <c r="EF3497" s="3" cm="1">
        <f t="array" ref="EF34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"#")*(_xlpm.x&lt;&gt;EE3497), _xlpm.x * 10 + _xlpm.d), 0), _xlfn.XLOOKUP(TRUE, ISNUMBER(_xlpm.b), _xlpm.b)))))</f>
        <v>0</v>
      </c>
      <c r="EH3497">
        <v>0</v>
      </c>
    </row>
    <row r="3498" spans="134:138">
      <c r="ED3498">
        <v>370641</v>
      </c>
      <c r="EE3498">
        <v>75120</v>
      </c>
      <c r="EF3498" s="3" cm="1">
        <f t="array" ref="EF34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"#")*(_xlpm.x&lt;&gt;EE3498), _xlpm.x * 10 + _xlpm.d), 0), _xlfn.XLOOKUP(TRUE, ISNUMBER(_xlpm.b), _xlpm.b)))))</f>
        <v>0</v>
      </c>
      <c r="EH3498">
        <v>0</v>
      </c>
    </row>
    <row r="3499" spans="134:138">
      <c r="ED3499">
        <v>360641</v>
      </c>
      <c r="EE3499">
        <v>74120</v>
      </c>
      <c r="EF3499" s="3" cm="1">
        <f t="array" ref="EF34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"#")*(_xlpm.x&lt;&gt;EE3499), _xlpm.x * 10 + _xlpm.d), 0), _xlfn.XLOOKUP(TRUE, ISNUMBER(_xlpm.b), _xlpm.b)))))</f>
        <v>0</v>
      </c>
      <c r="EH3499">
        <v>0</v>
      </c>
    </row>
    <row r="3500" spans="134:138">
      <c r="ED3500">
        <v>350641</v>
      </c>
      <c r="EE3500">
        <v>73120</v>
      </c>
      <c r="EF3500" s="3" cm="1">
        <f t="array" ref="EF35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"#")*(_xlpm.x&lt;&gt;EE3500), _xlpm.x * 10 + _xlpm.d), 0), _xlfn.XLOOKUP(TRUE, ISNUMBER(_xlpm.b), _xlpm.b)))))</f>
        <v>0</v>
      </c>
      <c r="EH3500">
        <v>0</v>
      </c>
    </row>
    <row r="3501" spans="134:138">
      <c r="ED3501">
        <v>340641</v>
      </c>
      <c r="EE3501">
        <v>72120</v>
      </c>
      <c r="EF3501" s="3" cm="1">
        <f t="array" ref="EF35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"#")*(_xlpm.x&lt;&gt;EE3501), _xlpm.x * 10 + _xlpm.d), 0), _xlfn.XLOOKUP(TRUE, ISNUMBER(_xlpm.b), _xlpm.b)))))</f>
        <v>931201</v>
      </c>
      <c r="EH3501">
        <v>931201</v>
      </c>
    </row>
    <row r="3502" spans="134:138">
      <c r="ED3502">
        <v>330641</v>
      </c>
      <c r="EE3502">
        <v>71120</v>
      </c>
      <c r="EF3502" s="3" cm="1">
        <f t="array" ref="EF35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"#")*(_xlpm.x&lt;&gt;EE3502), _xlpm.x * 10 + _xlpm.d), 0), _xlfn.XLOOKUP(TRUE, ISNUMBER(_xlpm.b), _xlpm.b)))))</f>
        <v>0</v>
      </c>
      <c r="EH3502">
        <v>0</v>
      </c>
    </row>
    <row r="3503" spans="134:138">
      <c r="ED3503">
        <v>320641</v>
      </c>
      <c r="EE3503">
        <v>70120</v>
      </c>
      <c r="EF3503" s="3" cm="1">
        <f t="array" ref="EF35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"#")*(_xlpm.x&lt;&gt;EE3503), _xlpm.x * 10 + _xlpm.d), 0), _xlfn.XLOOKUP(TRUE, ISNUMBER(_xlpm.b), _xlpm.b)))))</f>
        <v>0</v>
      </c>
      <c r="EH3503">
        <v>0</v>
      </c>
    </row>
    <row r="3504" spans="134:138">
      <c r="ED3504">
        <v>310641</v>
      </c>
      <c r="EE3504">
        <v>69120</v>
      </c>
      <c r="EF3504" s="3" cm="1">
        <f t="array" ref="EF35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"#")*(_xlpm.x&lt;&gt;EE3504), _xlpm.x * 10 + _xlpm.d), 0), _xlfn.XLOOKUP(TRUE, ISNUMBER(_xlpm.b), _xlpm.b)))))</f>
        <v>0</v>
      </c>
      <c r="EH3504">
        <v>0</v>
      </c>
    </row>
    <row r="3505" spans="134:138">
      <c r="ED3505">
        <v>300641</v>
      </c>
      <c r="EE3505">
        <v>68120</v>
      </c>
      <c r="EF3505" s="3" cm="1">
        <f t="array" ref="EF35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"#")*(_xlpm.x&lt;&gt;EE3505), _xlpm.x * 10 + _xlpm.d), 0), _xlfn.XLOOKUP(TRUE, ISNUMBER(_xlpm.b), _xlpm.b)))))</f>
        <v>0</v>
      </c>
      <c r="EH3505">
        <v>0</v>
      </c>
    </row>
    <row r="3506" spans="134:138">
      <c r="ED3506">
        <v>290641</v>
      </c>
      <c r="EE3506">
        <v>68121</v>
      </c>
      <c r="EF3506" s="3" cm="1">
        <f t="array" ref="EF35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"#")*(_xlpm.x&lt;&gt;EE3506), _xlpm.x * 10 + _xlpm.d), 0), _xlfn.XLOOKUP(TRUE, ISNUMBER(_xlpm.b), _xlpm.b)))))</f>
        <v>0</v>
      </c>
      <c r="EH3506">
        <v>0</v>
      </c>
    </row>
    <row r="3507" spans="134:138">
      <c r="ED3507">
        <v>280641</v>
      </c>
      <c r="EE3507">
        <v>68122</v>
      </c>
      <c r="EF3507" s="3" cm="1">
        <f t="array" ref="EF35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"#")*(_xlpm.x&lt;&gt;EE3507), _xlpm.x * 10 + _xlpm.d), 0), _xlfn.XLOOKUP(TRUE, ISNUMBER(_xlpm.b), _xlpm.b)))))</f>
        <v>0</v>
      </c>
      <c r="EH3507">
        <v>0</v>
      </c>
    </row>
    <row r="3508" spans="134:138">
      <c r="ED3508">
        <v>270641</v>
      </c>
      <c r="EE3508">
        <v>68124</v>
      </c>
      <c r="EF3508" s="3" cm="1">
        <f t="array" ref="EF35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"#")*(_xlpm.x&lt;&gt;EE3508), _xlpm.x * 10 + _xlpm.d), 0), _xlfn.XLOOKUP(TRUE, ISNUMBER(_xlpm.b), _xlpm.b)))))</f>
        <v>901233</v>
      </c>
      <c r="EH3508">
        <v>901233</v>
      </c>
    </row>
    <row r="3509" spans="134:138">
      <c r="ED3509">
        <v>260641</v>
      </c>
      <c r="EE3509">
        <v>68125</v>
      </c>
      <c r="EF3509" s="3" cm="1">
        <f t="array" ref="EF35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"#")*(_xlpm.x&lt;&gt;EE3509), _xlpm.x * 10 + _xlpm.d), 0), _xlfn.XLOOKUP(TRUE, ISNUMBER(_xlpm.b), _xlpm.b)))))</f>
        <v>711021</v>
      </c>
      <c r="EH3509">
        <v>711021</v>
      </c>
    </row>
    <row r="3510" spans="134:138">
      <c r="ED3510">
        <v>250641</v>
      </c>
      <c r="EE3510">
        <v>68126</v>
      </c>
      <c r="EF3510" s="3" cm="1">
        <f t="array" ref="EF35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"#")*(_xlpm.x&lt;&gt;EE3510), _xlpm.x * 10 + _xlpm.d), 0), _xlfn.XLOOKUP(TRUE, ISNUMBER(_xlpm.b), _xlpm.b)))))</f>
        <v>171182</v>
      </c>
      <c r="EH3510">
        <v>171182</v>
      </c>
    </row>
    <row r="3511" spans="134:138">
      <c r="ED3511">
        <v>240641</v>
      </c>
      <c r="EE3511">
        <v>68127</v>
      </c>
      <c r="EF3511" s="3" cm="1">
        <f t="array" ref="EF35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"#")*(_xlpm.x&lt;&gt;EE3511), _xlpm.x * 10 + _xlpm.d), 0), _xlfn.XLOOKUP(TRUE, ISNUMBER(_xlpm.b), _xlpm.b)))))</f>
        <v>0</v>
      </c>
      <c r="EH3511">
        <v>0</v>
      </c>
    </row>
    <row r="3512" spans="134:138">
      <c r="ED3512">
        <v>230641</v>
      </c>
      <c r="EE3512">
        <v>68128</v>
      </c>
      <c r="EF3512" s="3" cm="1">
        <f t="array" ref="EF35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"#")*(_xlpm.x&lt;&gt;EE3512), _xlpm.x * 10 + _xlpm.d), 0), _xlfn.XLOOKUP(TRUE, ISNUMBER(_xlpm.b), _xlpm.b)))))</f>
        <v>750924</v>
      </c>
      <c r="EH3512">
        <v>750924</v>
      </c>
    </row>
    <row r="3513" spans="134:138">
      <c r="ED3513">
        <v>220641</v>
      </c>
      <c r="EE3513">
        <v>69128</v>
      </c>
      <c r="EF3513" s="3" cm="1">
        <f t="array" ref="EF35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"#")*(_xlpm.x&lt;&gt;EE3513), _xlpm.x * 10 + _xlpm.d), 0), _xlfn.XLOOKUP(TRUE, ISNUMBER(_xlpm.b), _xlpm.b)))))</f>
        <v>681054</v>
      </c>
      <c r="EH3513">
        <v>681054</v>
      </c>
    </row>
    <row r="3514" spans="134:138">
      <c r="ED3514">
        <v>220652</v>
      </c>
      <c r="EE3514">
        <v>70128</v>
      </c>
      <c r="EF3514" s="3" cm="1">
        <f t="array" ref="EF35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"#")*(_xlpm.x&lt;&gt;EE3514), _xlpm.x * 10 + _xlpm.d), 0), _xlfn.XLOOKUP(TRUE, ISNUMBER(_xlpm.b), _xlpm.b)))))</f>
        <v>0</v>
      </c>
      <c r="EH3514">
        <v>0</v>
      </c>
    </row>
    <row r="3515" spans="134:138">
      <c r="ED3515">
        <v>220662</v>
      </c>
      <c r="EE3515">
        <v>71128</v>
      </c>
      <c r="EF3515" s="3" cm="1">
        <f t="array" ref="EF35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"#")*(_xlpm.x&lt;&gt;EE3515), _xlpm.x * 10 + _xlpm.d), 0), _xlfn.XLOOKUP(TRUE, ISNUMBER(_xlpm.b), _xlpm.b)))))</f>
        <v>0</v>
      </c>
      <c r="EH3515">
        <v>0</v>
      </c>
    </row>
    <row r="3516" spans="134:138">
      <c r="ED3516">
        <v>220672</v>
      </c>
      <c r="EE3516">
        <v>72128</v>
      </c>
      <c r="EF3516" s="3" cm="1">
        <f t="array" ref="EF35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"#")*(_xlpm.x&lt;&gt;EE3516), _xlpm.x * 10 + _xlpm.d), 0), _xlfn.XLOOKUP(TRUE, ISNUMBER(_xlpm.b), _xlpm.b)))))</f>
        <v>0</v>
      </c>
      <c r="EH3516">
        <v>0</v>
      </c>
    </row>
    <row r="3517" spans="134:138">
      <c r="ED3517">
        <v>220682</v>
      </c>
      <c r="EE3517">
        <v>73128</v>
      </c>
      <c r="EF3517" s="3" cm="1">
        <f t="array" ref="EF35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"#")*(_xlpm.x&lt;&gt;EE3517), _xlpm.x * 10 + _xlpm.d), 0), _xlfn.XLOOKUP(TRUE, ISNUMBER(_xlpm.b), _xlpm.b)))))</f>
        <v>841233</v>
      </c>
      <c r="EH3517">
        <v>841233</v>
      </c>
    </row>
    <row r="3518" spans="134:138">
      <c r="ED3518">
        <v>220692</v>
      </c>
      <c r="EE3518">
        <v>74128</v>
      </c>
      <c r="EF3518" s="3" cm="1">
        <f t="array" ref="EF35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"#")*(_xlpm.x&lt;&gt;EE3518), _xlpm.x * 10 + _xlpm.d), 0), _xlfn.XLOOKUP(TRUE, ISNUMBER(_xlpm.b), _xlpm.b)))))</f>
        <v>721251</v>
      </c>
      <c r="EH3518">
        <v>721251</v>
      </c>
    </row>
    <row r="3519" spans="134:138">
      <c r="ED3519">
        <v>220702</v>
      </c>
      <c r="EE3519">
        <v>75128</v>
      </c>
      <c r="EF3519" s="3" cm="1">
        <f t="array" ref="EF35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"#")*(_xlpm.x&lt;&gt;EE3519), _xlpm.x * 10 + _xlpm.d), 0), _xlfn.XLOOKUP(TRUE, ISNUMBER(_xlpm.b), _xlpm.b)))))</f>
        <v>0</v>
      </c>
      <c r="EH3519">
        <v>0</v>
      </c>
    </row>
    <row r="3520" spans="134:138">
      <c r="ED3520">
        <v>220712</v>
      </c>
      <c r="EE3520">
        <v>76128</v>
      </c>
      <c r="EF3520" s="3" cm="1">
        <f t="array" ref="EF35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"#")*(_xlpm.x&lt;&gt;EE3520), _xlpm.x * 10 + _xlpm.d), 0), _xlfn.XLOOKUP(TRUE, ISNUMBER(_xlpm.b), _xlpm.b)))))</f>
        <v>751024</v>
      </c>
      <c r="EH3520">
        <v>751024</v>
      </c>
    </row>
    <row r="3521" spans="134:138">
      <c r="ED3521">
        <v>220722</v>
      </c>
      <c r="EE3521">
        <v>77128</v>
      </c>
      <c r="EF3521" s="3" cm="1">
        <f t="array" ref="EF35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"#")*(_xlpm.x&lt;&gt;EE3521), _xlpm.x * 10 + _xlpm.d), 0), _xlfn.XLOOKUP(TRUE, ISNUMBER(_xlpm.b), _xlpm.b)))))</f>
        <v>0</v>
      </c>
      <c r="EH3521">
        <v>0</v>
      </c>
    </row>
    <row r="3522" spans="134:138">
      <c r="ED3522">
        <v>220732</v>
      </c>
      <c r="EE3522">
        <v>78128</v>
      </c>
      <c r="EF3522" s="3" cm="1">
        <f t="array" ref="EF35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"#")*(_xlpm.x&lt;&gt;EE3522), _xlpm.x * 10 + _xlpm.d), 0), _xlfn.XLOOKUP(TRUE, ISNUMBER(_xlpm.b), _xlpm.b)))))</f>
        <v>0</v>
      </c>
      <c r="EH3522">
        <v>0</v>
      </c>
    </row>
    <row r="3523" spans="134:138">
      <c r="ED3523">
        <v>220742</v>
      </c>
      <c r="EE3523">
        <v>79128</v>
      </c>
      <c r="EF3523" s="3" cm="1">
        <f t="array" ref="EF35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"#")*(_xlpm.x&lt;&gt;EE3523), _xlpm.x * 10 + _xlpm.d), 0), _xlfn.XLOOKUP(TRUE, ISNUMBER(_xlpm.b), _xlpm.b)))))</f>
        <v>731283</v>
      </c>
      <c r="EH3523">
        <v>731283</v>
      </c>
    </row>
    <row r="3524" spans="134:138">
      <c r="ED3524">
        <v>220752</v>
      </c>
      <c r="EE3524">
        <v>80128</v>
      </c>
      <c r="EF3524" s="3" cm="1">
        <f t="array" ref="EF35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"#")*(_xlpm.x&lt;&gt;EE3524), _xlpm.x * 10 + _xlpm.d), 0), _xlfn.XLOOKUP(TRUE, ISNUMBER(_xlpm.b), _xlpm.b)))))</f>
        <v>731162</v>
      </c>
      <c r="EH3524">
        <v>731162</v>
      </c>
    </row>
    <row r="3525" spans="134:138">
      <c r="ED3525">
        <v>220762</v>
      </c>
      <c r="EE3525">
        <v>81128</v>
      </c>
      <c r="EF3525" s="3" cm="1">
        <f t="array" ref="EF35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"#")*(_xlpm.x&lt;&gt;EE3525), _xlpm.x * 10 + _xlpm.d), 0), _xlfn.XLOOKUP(TRUE, ISNUMBER(_xlpm.b), _xlpm.b)))))</f>
        <v>0</v>
      </c>
      <c r="EH3525">
        <v>0</v>
      </c>
    </row>
    <row r="3526" spans="134:138">
      <c r="ED3526">
        <v>220772</v>
      </c>
      <c r="EE3526">
        <v>82128</v>
      </c>
      <c r="EF3526" s="3" cm="1">
        <f t="array" ref="EF35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"#")*(_xlpm.x&lt;&gt;EE3526), _xlpm.x * 10 + _xlpm.d), 0), _xlfn.XLOOKUP(TRUE, ISNUMBER(_xlpm.b), _xlpm.b)))))</f>
        <v>0</v>
      </c>
      <c r="EH3526">
        <v>0</v>
      </c>
    </row>
    <row r="3527" spans="134:138">
      <c r="ED3527">
        <v>220782</v>
      </c>
      <c r="EE3527">
        <v>83128</v>
      </c>
      <c r="EF3527" s="3" cm="1">
        <f t="array" ref="EF35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"#")*(_xlpm.x&lt;&gt;EE3527), _xlpm.x * 10 + _xlpm.d), 0), _xlfn.XLOOKUP(TRUE, ISNUMBER(_xlpm.b), _xlpm.b)))))</f>
        <v>0</v>
      </c>
      <c r="EH3527">
        <v>0</v>
      </c>
    </row>
    <row r="3528" spans="134:138">
      <c r="ED3528">
        <v>220792</v>
      </c>
      <c r="EE3528">
        <v>84128</v>
      </c>
      <c r="EF3528" s="3" cm="1">
        <f t="array" ref="EF35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"#")*(_xlpm.x&lt;&gt;EE3528), _xlpm.x * 10 + _xlpm.d), 0), _xlfn.XLOOKUP(TRUE, ISNUMBER(_xlpm.b), _xlpm.b)))))</f>
        <v>0</v>
      </c>
      <c r="EH3528">
        <v>0</v>
      </c>
    </row>
    <row r="3529" spans="134:138">
      <c r="ED3529">
        <v>220802</v>
      </c>
      <c r="EE3529">
        <v>85128</v>
      </c>
      <c r="EF3529" s="3" cm="1">
        <f t="array" ref="EF35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"#")*(_xlpm.x&lt;&gt;EE3529), _xlpm.x * 10 + _xlpm.d), 0), _xlfn.XLOOKUP(TRUE, ISNUMBER(_xlpm.b), _xlpm.b)))))</f>
        <v>221233</v>
      </c>
      <c r="EH3529">
        <v>221233</v>
      </c>
    </row>
    <row r="3530" spans="134:138">
      <c r="ED3530">
        <v>220812</v>
      </c>
      <c r="EE3530">
        <v>86128</v>
      </c>
      <c r="EF3530" s="3" cm="1">
        <f t="array" ref="EF35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"#")*(_xlpm.x&lt;&gt;EE3530), _xlpm.x * 10 + _xlpm.d), 0), _xlfn.XLOOKUP(TRUE, ISNUMBER(_xlpm.b), _xlpm.b)))))</f>
        <v>0</v>
      </c>
      <c r="EH3530">
        <v>0</v>
      </c>
    </row>
    <row r="3531" spans="134:138">
      <c r="ED3531">
        <v>220822</v>
      </c>
      <c r="EE3531">
        <v>87128</v>
      </c>
      <c r="EF3531" s="3" cm="1">
        <f t="array" ref="EF35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"#")*(_xlpm.x&lt;&gt;EE3531), _xlpm.x * 10 + _xlpm.d), 0), _xlfn.XLOOKUP(TRUE, ISNUMBER(_xlpm.b), _xlpm.b)))))</f>
        <v>0</v>
      </c>
      <c r="EH3531">
        <v>0</v>
      </c>
    </row>
    <row r="3532" spans="134:138">
      <c r="ED3532">
        <v>220832</v>
      </c>
      <c r="EE3532">
        <v>88128</v>
      </c>
      <c r="EF3532" s="3" cm="1">
        <f t="array" ref="EF35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"#")*(_xlpm.x&lt;&gt;EE3532), _xlpm.x * 10 + _xlpm.d), 0), _xlfn.XLOOKUP(TRUE, ISNUMBER(_xlpm.b), _xlpm.b)))))</f>
        <v>640532</v>
      </c>
      <c r="EH3532">
        <v>640532</v>
      </c>
    </row>
    <row r="3533" spans="134:138">
      <c r="ED3533">
        <v>220842</v>
      </c>
      <c r="EE3533">
        <v>89128</v>
      </c>
      <c r="EF3533" s="3" cm="1">
        <f t="array" ref="EF35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"#")*(_xlpm.x&lt;&gt;EE3533), _xlpm.x * 10 + _xlpm.d), 0), _xlfn.XLOOKUP(TRUE, ISNUMBER(_xlpm.b), _xlpm.b)))))</f>
        <v>0</v>
      </c>
      <c r="EH3533">
        <v>0</v>
      </c>
    </row>
    <row r="3534" spans="134:138">
      <c r="ED3534">
        <v>220852</v>
      </c>
      <c r="EE3534">
        <v>90128</v>
      </c>
      <c r="EF3534" s="3" cm="1">
        <f t="array" ref="EF35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"#")*(_xlpm.x&lt;&gt;EE3534), _xlpm.x * 10 + _xlpm.d), 0), _xlfn.XLOOKUP(TRUE, ISNUMBER(_xlpm.b), _xlpm.b)))))</f>
        <v>0</v>
      </c>
      <c r="EH3534">
        <v>0</v>
      </c>
    </row>
    <row r="3535" spans="134:138">
      <c r="ED3535">
        <v>220862</v>
      </c>
      <c r="EE3535">
        <v>91128</v>
      </c>
      <c r="EF3535" s="3" cm="1">
        <f t="array" ref="EF35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"#")*(_xlpm.x&lt;&gt;EE3535), _xlpm.x * 10 + _xlpm.d), 0), _xlfn.XLOOKUP(TRUE, ISNUMBER(_xlpm.b), _xlpm.b)))))</f>
        <v>0</v>
      </c>
      <c r="EH3535">
        <v>0</v>
      </c>
    </row>
    <row r="3536" spans="134:138">
      <c r="ED3536">
        <v>220872</v>
      </c>
      <c r="EE3536">
        <v>92128</v>
      </c>
      <c r="EF3536" s="3" cm="1">
        <f t="array" ref="EF35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"#")*(_xlpm.x&lt;&gt;EE3536), _xlpm.x * 10 + _xlpm.d), 0), _xlfn.XLOOKUP(TRUE, ISNUMBER(_xlpm.b), _xlpm.b)))))</f>
        <v>991264</v>
      </c>
      <c r="EH3536">
        <v>991264</v>
      </c>
    </row>
    <row r="3537" spans="134:138">
      <c r="ED3537">
        <v>220882</v>
      </c>
      <c r="EE3537">
        <v>93128</v>
      </c>
      <c r="EF3537" s="3" cm="1">
        <f t="array" ref="EF35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"#")*(_xlpm.x&lt;&gt;EE3537), _xlpm.x * 10 + _xlpm.d), 0), _xlfn.XLOOKUP(TRUE, ISNUMBER(_xlpm.b), _xlpm.b)))))</f>
        <v>0</v>
      </c>
      <c r="EH3537">
        <v>0</v>
      </c>
    </row>
    <row r="3538" spans="134:138">
      <c r="ED3538">
        <v>220892</v>
      </c>
      <c r="EE3538">
        <v>94128</v>
      </c>
      <c r="EF3538" s="3" cm="1">
        <f t="array" ref="EF35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"#")*(_xlpm.x&lt;&gt;EE3538), _xlpm.x * 10 + _xlpm.d), 0), _xlfn.XLOOKUP(TRUE, ISNUMBER(_xlpm.b), _xlpm.b)))))</f>
        <v>0</v>
      </c>
      <c r="EH3538">
        <v>0</v>
      </c>
    </row>
    <row r="3539" spans="134:138">
      <c r="ED3539">
        <v>220902</v>
      </c>
      <c r="EE3539">
        <v>95128</v>
      </c>
      <c r="EF3539" s="3" cm="1">
        <f t="array" ref="EF35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"#")*(_xlpm.x&lt;&gt;EE3539), _xlpm.x * 10 + _xlpm.d), 0), _xlfn.XLOOKUP(TRUE, ISNUMBER(_xlpm.b), _xlpm.b)))))</f>
        <v>690823</v>
      </c>
      <c r="EH3539">
        <v>690823</v>
      </c>
    </row>
    <row r="3540" spans="134:138">
      <c r="ED3540">
        <v>220912</v>
      </c>
      <c r="EE3540">
        <v>96128</v>
      </c>
      <c r="EF3540" s="3" cm="1">
        <f t="array" ref="EF35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"#")*(_xlpm.x&lt;&gt;EE3540), _xlpm.x * 10 + _xlpm.d), 0), _xlfn.XLOOKUP(TRUE, ISNUMBER(_xlpm.b), _xlpm.b)))))</f>
        <v>851283</v>
      </c>
      <c r="EH3540">
        <v>851283</v>
      </c>
    </row>
    <row r="3541" spans="134:138">
      <c r="ED3541">
        <v>220922</v>
      </c>
      <c r="EE3541">
        <v>97128</v>
      </c>
      <c r="EF3541" s="3" cm="1">
        <f t="array" ref="EF35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"#")*(_xlpm.x&lt;&gt;EE3541), _xlpm.x * 10 + _xlpm.d), 0), _xlfn.XLOOKUP(TRUE, ISNUMBER(_xlpm.b), _xlpm.b)))))</f>
        <v>0</v>
      </c>
      <c r="EH3541">
        <v>0</v>
      </c>
    </row>
    <row r="3542" spans="134:138">
      <c r="ED3542">
        <v>220932</v>
      </c>
      <c r="EE3542">
        <v>98128</v>
      </c>
      <c r="EF3542" s="3" cm="1">
        <f t="array" ref="EF35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"#")*(_xlpm.x&lt;&gt;EE3542), _xlpm.x * 10 + _xlpm.d), 0), _xlfn.XLOOKUP(TRUE, ISNUMBER(_xlpm.b), _xlpm.b)))))</f>
        <v>0</v>
      </c>
      <c r="EH3542">
        <v>0</v>
      </c>
    </row>
    <row r="3543" spans="134:138">
      <c r="ED3543">
        <v>220942</v>
      </c>
      <c r="EE3543">
        <v>99128</v>
      </c>
      <c r="EF3543" s="3" cm="1">
        <f t="array" ref="EF35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"#")*(_xlpm.x&lt;&gt;EE3543), _xlpm.x * 10 + _xlpm.d), 0), _xlfn.XLOOKUP(TRUE, ISNUMBER(_xlpm.b), _xlpm.b)))))</f>
        <v>0</v>
      </c>
      <c r="EH3543">
        <v>0</v>
      </c>
    </row>
    <row r="3544" spans="134:138">
      <c r="ED3544">
        <v>220952</v>
      </c>
      <c r="EE3544">
        <v>100128</v>
      </c>
      <c r="EF3544" s="3" cm="1">
        <f t="array" ref="EF35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"#")*(_xlpm.x&lt;&gt;EE3544), _xlpm.x * 10 + _xlpm.d), 0), _xlfn.XLOOKUP(TRUE, ISNUMBER(_xlpm.b), _xlpm.b)))))</f>
        <v>971262</v>
      </c>
      <c r="EH3544">
        <v>971262</v>
      </c>
    </row>
    <row r="3545" spans="134:138">
      <c r="ED3545">
        <v>220962</v>
      </c>
      <c r="EE3545">
        <v>101128</v>
      </c>
      <c r="EF3545" s="3" cm="1">
        <f t="array" ref="EF35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"#")*(_xlpm.x&lt;&gt;EE3545), _xlpm.x * 10 + _xlpm.d), 0), _xlfn.XLOOKUP(TRUE, ISNUMBER(_xlpm.b), _xlpm.b)))))</f>
        <v>0</v>
      </c>
      <c r="EH3545">
        <v>0</v>
      </c>
    </row>
    <row r="3546" spans="134:138">
      <c r="ED3546">
        <v>220972</v>
      </c>
      <c r="EE3546">
        <v>102128</v>
      </c>
      <c r="EF3546" s="3" cm="1">
        <f t="array" ref="EF35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"#")*(_xlpm.x&lt;&gt;EE3546), _xlpm.x * 10 + _xlpm.d), 0), _xlfn.XLOOKUP(TRUE, ISNUMBER(_xlpm.b), _xlpm.b)))))</f>
        <v>0</v>
      </c>
      <c r="EH3546">
        <v>0</v>
      </c>
    </row>
    <row r="3547" spans="134:138">
      <c r="ED3547">
        <v>220982</v>
      </c>
      <c r="EE3547">
        <v>103128</v>
      </c>
      <c r="EF3547" s="3" cm="1">
        <f t="array" ref="EF35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"#")*(_xlpm.x&lt;&gt;EE3547), _xlpm.x * 10 + _xlpm.d), 0), _xlfn.XLOOKUP(TRUE, ISNUMBER(_xlpm.b), _xlpm.b)))))</f>
        <v>0</v>
      </c>
      <c r="EH3547">
        <v>0</v>
      </c>
    </row>
    <row r="3548" spans="134:138">
      <c r="ED3548">
        <v>220992</v>
      </c>
      <c r="EE3548">
        <v>104128</v>
      </c>
      <c r="EF3548" s="3" cm="1">
        <f t="array" ref="EF35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"#")*(_xlpm.x&lt;&gt;EE3548), _xlpm.x * 10 + _xlpm.d), 0), _xlfn.XLOOKUP(TRUE, ISNUMBER(_xlpm.b), _xlpm.b)))))</f>
        <v>1031264</v>
      </c>
      <c r="EH3548">
        <v>1031264</v>
      </c>
    </row>
    <row r="3549" spans="134:138">
      <c r="ED3549">
        <v>221002</v>
      </c>
      <c r="EE3549">
        <v>105128</v>
      </c>
      <c r="EF3549" s="3" cm="1">
        <f t="array" ref="EF35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"#")*(_xlpm.x&lt;&gt;EE3549), _xlpm.x * 10 + _xlpm.d), 0), _xlfn.XLOOKUP(TRUE, ISNUMBER(_xlpm.b), _xlpm.b)))))</f>
        <v>0</v>
      </c>
      <c r="EH3549">
        <v>0</v>
      </c>
    </row>
    <row r="3550" spans="134:138">
      <c r="ED3550">
        <v>221012</v>
      </c>
      <c r="EE3550">
        <v>106128</v>
      </c>
      <c r="EF3550" s="3" cm="1">
        <f t="array" ref="EF35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"#")*(_xlpm.x&lt;&gt;EE3550), _xlpm.x * 10 + _xlpm.d), 0), _xlfn.XLOOKUP(TRUE, ISNUMBER(_xlpm.b), _xlpm.b)))))</f>
        <v>0</v>
      </c>
      <c r="EH3550">
        <v>0</v>
      </c>
    </row>
    <row r="3551" spans="134:138">
      <c r="ED3551">
        <v>221022</v>
      </c>
      <c r="EE3551">
        <v>107128</v>
      </c>
      <c r="EF3551" s="3" cm="1">
        <f t="array" ref="EF35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"#")*(_xlpm.x&lt;&gt;EE3551), _xlpm.x * 10 + _xlpm.d), 0), _xlfn.XLOOKUP(TRUE, ISNUMBER(_xlpm.b), _xlpm.b)))))</f>
        <v>0</v>
      </c>
      <c r="EH3551">
        <v>0</v>
      </c>
    </row>
    <row r="3552" spans="134:138">
      <c r="ED3552">
        <v>221032</v>
      </c>
      <c r="EE3552">
        <v>108128</v>
      </c>
      <c r="EF3552" s="3" cm="1">
        <f t="array" ref="EF35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"#")*(_xlpm.x&lt;&gt;EE3552), _xlpm.x * 10 + _xlpm.d), 0), _xlfn.XLOOKUP(TRUE, ISNUMBER(_xlpm.b), _xlpm.b)))))</f>
        <v>1001272</v>
      </c>
      <c r="EH3552">
        <v>1001272</v>
      </c>
    </row>
    <row r="3553" spans="134:138">
      <c r="ED3553">
        <v>221042</v>
      </c>
      <c r="EE3553">
        <v>109128</v>
      </c>
      <c r="EF3553" s="3" cm="1">
        <f t="array" ref="EF35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"#")*(_xlpm.x&lt;&gt;EE3553), _xlpm.x * 10 + _xlpm.d), 0), _xlfn.XLOOKUP(TRUE, ISNUMBER(_xlpm.b), _xlpm.b)))))</f>
        <v>0</v>
      </c>
      <c r="EH3553">
        <v>0</v>
      </c>
    </row>
    <row r="3554" spans="134:138">
      <c r="ED3554">
        <v>221052</v>
      </c>
      <c r="EE3554">
        <v>110128</v>
      </c>
      <c r="EF3554" s="3" cm="1">
        <f t="array" ref="EF35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"#")*(_xlpm.x&lt;&gt;EE3554), _xlpm.x * 10 + _xlpm.d), 0), _xlfn.XLOOKUP(TRUE, ISNUMBER(_xlpm.b), _xlpm.b)))))</f>
        <v>0</v>
      </c>
      <c r="EH3554">
        <v>0</v>
      </c>
    </row>
    <row r="3555" spans="134:138">
      <c r="ED3555">
        <v>221062</v>
      </c>
      <c r="EE3555">
        <v>111128</v>
      </c>
      <c r="EF3555" s="3" cm="1">
        <f t="array" ref="EF35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"#")*(_xlpm.x&lt;&gt;EE3555), _xlpm.x * 10 + _xlpm.d), 0), _xlfn.XLOOKUP(TRUE, ISNUMBER(_xlpm.b), _xlpm.b)))))</f>
        <v>450641</v>
      </c>
      <c r="EH3555">
        <v>450641</v>
      </c>
    </row>
    <row r="3556" spans="134:138">
      <c r="ED3556">
        <v>221072</v>
      </c>
      <c r="EE3556">
        <v>112128</v>
      </c>
      <c r="EF3556" s="3" cm="1">
        <f t="array" ref="EF35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"#")*(_xlpm.x&lt;&gt;EE3556), _xlpm.x * 10 + _xlpm.d), 0), _xlfn.XLOOKUP(TRUE, ISNUMBER(_xlpm.b), _xlpm.b)))))</f>
        <v>971262</v>
      </c>
      <c r="EH3556">
        <v>971262</v>
      </c>
    </row>
    <row r="3557" spans="134:138">
      <c r="ED3557">
        <v>221082</v>
      </c>
      <c r="EE3557">
        <v>113128</v>
      </c>
      <c r="EF3557" s="3" cm="1">
        <f t="array" ref="EF35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"#")*(_xlpm.x&lt;&gt;EE3557), _xlpm.x * 10 + _xlpm.d), 0), _xlfn.XLOOKUP(TRUE, ISNUMBER(_xlpm.b), _xlpm.b)))))</f>
        <v>971242</v>
      </c>
      <c r="EH3557">
        <v>971242</v>
      </c>
    </row>
    <row r="3558" spans="134:138">
      <c r="ED3558">
        <v>221092</v>
      </c>
      <c r="EE3558">
        <v>114128</v>
      </c>
      <c r="EF3558" s="3" cm="1">
        <f t="array" ref="EF35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"#")*(_xlpm.x&lt;&gt;EE3558), _xlpm.x * 10 + _xlpm.d), 0), _xlfn.XLOOKUP(TRUE, ISNUMBER(_xlpm.b), _xlpm.b)))))</f>
        <v>0</v>
      </c>
      <c r="EH3558">
        <v>0</v>
      </c>
    </row>
    <row r="3559" spans="134:138">
      <c r="ED3559">
        <v>221102</v>
      </c>
      <c r="EE3559">
        <v>115128</v>
      </c>
      <c r="EF3559" s="3" cm="1">
        <f t="array" ref="EF35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"#")*(_xlpm.x&lt;&gt;EE3559), _xlpm.x * 10 + _xlpm.d), 0), _xlfn.XLOOKUP(TRUE, ISNUMBER(_xlpm.b), _xlpm.b)))))</f>
        <v>711283</v>
      </c>
      <c r="EH3559">
        <v>711283</v>
      </c>
    </row>
    <row r="3560" spans="134:138">
      <c r="ED3560">
        <v>221112</v>
      </c>
      <c r="EE3560">
        <v>116128</v>
      </c>
      <c r="EF3560" s="3" cm="1">
        <f t="array" ref="EF35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"#")*(_xlpm.x&lt;&gt;EE3560), _xlpm.x * 10 + _xlpm.d), 0), _xlfn.XLOOKUP(TRUE, ISNUMBER(_xlpm.b), _xlpm.b)))))</f>
        <v>0</v>
      </c>
      <c r="EH3560">
        <v>0</v>
      </c>
    </row>
    <row r="3561" spans="134:138">
      <c r="ED3561">
        <v>221122</v>
      </c>
      <c r="EE3561">
        <v>117128</v>
      </c>
      <c r="EF3561" s="3" cm="1">
        <f t="array" ref="EF35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"#")*(_xlpm.x&lt;&gt;EE3561), _xlpm.x * 10 + _xlpm.d), 0), _xlfn.XLOOKUP(TRUE, ISNUMBER(_xlpm.b), _xlpm.b)))))</f>
        <v>0</v>
      </c>
      <c r="EH3561">
        <v>0</v>
      </c>
    </row>
    <row r="3562" spans="134:138">
      <c r="ED3562">
        <v>221132</v>
      </c>
      <c r="EE3562">
        <v>118128</v>
      </c>
      <c r="EF3562" s="3" cm="1">
        <f t="array" ref="EF35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"#")*(_xlpm.x&lt;&gt;EE3562), _xlpm.x * 10 + _xlpm.d), 0), _xlfn.XLOOKUP(TRUE, ISNUMBER(_xlpm.b), _xlpm.b)))))</f>
        <v>1121251</v>
      </c>
      <c r="EH3562">
        <v>1121251</v>
      </c>
    </row>
    <row r="3563" spans="134:138">
      <c r="ED3563">
        <v>221142</v>
      </c>
      <c r="EE3563">
        <v>119128</v>
      </c>
      <c r="EF3563" s="3" cm="1">
        <f t="array" ref="EF35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"#")*(_xlpm.x&lt;&gt;EE3563), _xlpm.x * 10 + _xlpm.d), 0), _xlfn.XLOOKUP(TRUE, ISNUMBER(_xlpm.b), _xlpm.b)))))</f>
        <v>1091283</v>
      </c>
      <c r="EH3563">
        <v>1091283</v>
      </c>
    </row>
    <row r="3564" spans="134:138">
      <c r="ED3564">
        <v>221152</v>
      </c>
      <c r="EE3564">
        <v>120128</v>
      </c>
      <c r="EF3564" s="3" cm="1">
        <f t="array" ref="EF35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"#")*(_xlpm.x&lt;&gt;EE3564), _xlpm.x * 10 + _xlpm.d), 0), _xlfn.XLOOKUP(TRUE, ISNUMBER(_xlpm.b), _xlpm.b)))))</f>
        <v>291121</v>
      </c>
      <c r="EH3564">
        <v>291121</v>
      </c>
    </row>
    <row r="3565" spans="134:138">
      <c r="ED3565">
        <v>221162</v>
      </c>
      <c r="EE3565">
        <v>121128</v>
      </c>
      <c r="EF3565" s="3" cm="1">
        <f t="array" ref="EF35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"#")*(_xlpm.x&lt;&gt;EE3565), _xlpm.x * 10 + _xlpm.d), 0), _xlfn.XLOOKUP(TRUE, ISNUMBER(_xlpm.b), _xlpm.b)))))</f>
        <v>0</v>
      </c>
      <c r="EH3565">
        <v>0</v>
      </c>
    </row>
    <row r="3566" spans="134:138">
      <c r="ED3566">
        <v>221172</v>
      </c>
      <c r="EE3566">
        <v>122128</v>
      </c>
      <c r="EF3566" s="3" cm="1">
        <f t="array" ref="EF35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"#")*(_xlpm.x&lt;&gt;EE3566), _xlpm.x * 10 + _xlpm.d), 0), _xlfn.XLOOKUP(TRUE, ISNUMBER(_xlpm.b), _xlpm.b)))))</f>
        <v>0</v>
      </c>
      <c r="EH3566">
        <v>0</v>
      </c>
    </row>
    <row r="3567" spans="134:138">
      <c r="ED3567">
        <v>221182</v>
      </c>
      <c r="EE3567">
        <v>122127</v>
      </c>
      <c r="EF3567" s="3" cm="1">
        <f t="array" ref="EF35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"#")*(_xlpm.x&lt;&gt;EE3567), _xlpm.x * 10 + _xlpm.d), 0), _xlfn.XLOOKUP(TRUE, ISNUMBER(_xlpm.b), _xlpm.b)))))</f>
        <v>0</v>
      </c>
      <c r="EH3567">
        <v>0</v>
      </c>
    </row>
    <row r="3568" spans="134:138">
      <c r="ED3568">
        <v>221192</v>
      </c>
      <c r="EE3568">
        <v>122126</v>
      </c>
      <c r="EF3568" s="3" cm="1">
        <f t="array" ref="EF35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"#")*(_xlpm.x&lt;&gt;EE3568), _xlpm.x * 10 + _xlpm.d), 0), _xlfn.XLOOKUP(TRUE, ISNUMBER(_xlpm.b), _xlpm.b)))))</f>
        <v>0</v>
      </c>
      <c r="EH3568">
        <v>0</v>
      </c>
    </row>
    <row r="3569" spans="134:138">
      <c r="ED3569">
        <v>231193</v>
      </c>
      <c r="EE3569">
        <v>122125</v>
      </c>
      <c r="EF3569" s="3" cm="1">
        <f t="array" ref="EF35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"#")*(_xlpm.x&lt;&gt;EE3569), _xlpm.x * 10 + _xlpm.d), 0), _xlfn.XLOOKUP(TRUE, ISNUMBER(_xlpm.b), _xlpm.b)))))</f>
        <v>0</v>
      </c>
      <c r="EH3569">
        <v>0</v>
      </c>
    </row>
    <row r="3570" spans="134:138">
      <c r="ED3570">
        <v>241193</v>
      </c>
      <c r="EE3570">
        <v>122124</v>
      </c>
      <c r="EF3570" s="3" cm="1">
        <f t="array" ref="EF35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"#")*(_xlpm.x&lt;&gt;EE3570), _xlpm.x * 10 + _xlpm.d), 0), _xlfn.XLOOKUP(TRUE, ISNUMBER(_xlpm.b), _xlpm.b)))))</f>
        <v>1221254</v>
      </c>
      <c r="EH3570">
        <v>1221254</v>
      </c>
    </row>
    <row r="3571" spans="134:138">
      <c r="ED3571">
        <v>251193</v>
      </c>
      <c r="EE3571">
        <v>122123</v>
      </c>
      <c r="EF3571" s="3" cm="1">
        <f t="array" ref="EF35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"#")*(_xlpm.x&lt;&gt;EE3571), _xlpm.x * 10 + _xlpm.d), 0), _xlfn.XLOOKUP(TRUE, ISNUMBER(_xlpm.b), _xlpm.b)))))</f>
        <v>0</v>
      </c>
      <c r="EH3571">
        <v>0</v>
      </c>
    </row>
    <row r="3572" spans="134:138">
      <c r="ED3572">
        <v>261193</v>
      </c>
      <c r="EE3572">
        <v>122122</v>
      </c>
      <c r="EF3572" s="3" cm="1">
        <f t="array" ref="EF35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"#")*(_xlpm.x&lt;&gt;EE3572), _xlpm.x * 10 + _xlpm.d), 0), _xlfn.XLOOKUP(TRUE, ISNUMBER(_xlpm.b), _xlpm.b)))))</f>
        <v>0</v>
      </c>
      <c r="EH3572">
        <v>0</v>
      </c>
    </row>
    <row r="3573" spans="134:138">
      <c r="ED3573">
        <v>271193</v>
      </c>
      <c r="EE3573">
        <v>122121</v>
      </c>
      <c r="EF3573" s="3" cm="1">
        <f t="array" ref="EF35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"#")*(_xlpm.x&lt;&gt;EE3573), _xlpm.x * 10 + _xlpm.d), 0), _xlfn.XLOOKUP(TRUE, ISNUMBER(_xlpm.b), _xlpm.b)))))</f>
        <v>0</v>
      </c>
      <c r="EH3573">
        <v>0</v>
      </c>
    </row>
    <row r="3574" spans="134:138">
      <c r="ED3574">
        <v>281193</v>
      </c>
      <c r="EE3574">
        <v>122120</v>
      </c>
      <c r="EF3574" s="3" cm="1">
        <f t="array" ref="EF35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"#")*(_xlpm.x&lt;&gt;EE3574), _xlpm.x * 10 + _xlpm.d), 0), _xlfn.XLOOKUP(TRUE, ISNUMBER(_xlpm.b), _xlpm.b)))))</f>
        <v>0</v>
      </c>
      <c r="EH3574">
        <v>0</v>
      </c>
    </row>
    <row r="3575" spans="134:138">
      <c r="ED3575">
        <v>291193</v>
      </c>
      <c r="EE3575">
        <v>122119</v>
      </c>
      <c r="EF3575" s="3" cm="1">
        <f t="array" ref="EF35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"#")*(_xlpm.x&lt;&gt;EE3575), _xlpm.x * 10 + _xlpm.d), 0), _xlfn.XLOOKUP(TRUE, ISNUMBER(_xlpm.b), _xlpm.b)))))</f>
        <v>0</v>
      </c>
      <c r="EH3575">
        <v>0</v>
      </c>
    </row>
    <row r="3576" spans="134:138">
      <c r="ED3576">
        <v>301193</v>
      </c>
      <c r="EE3576">
        <v>122118</v>
      </c>
      <c r="EF3576" s="3" cm="1">
        <f t="array" ref="EF35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"#")*(_xlpm.x&lt;&gt;EE3576), _xlpm.x * 10 + _xlpm.d), 0), _xlfn.XLOOKUP(TRUE, ISNUMBER(_xlpm.b), _xlpm.b)))))</f>
        <v>0</v>
      </c>
      <c r="EH3576">
        <v>0</v>
      </c>
    </row>
    <row r="3577" spans="134:138">
      <c r="ED3577">
        <v>311193</v>
      </c>
      <c r="EE3577">
        <v>122117</v>
      </c>
      <c r="EF3577" s="3" cm="1">
        <f t="array" ref="EF35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"#")*(_xlpm.x&lt;&gt;EE3577), _xlpm.x * 10 + _xlpm.d), 0), _xlfn.XLOOKUP(TRUE, ISNUMBER(_xlpm.b), _xlpm.b)))))</f>
        <v>0</v>
      </c>
      <c r="EH3577">
        <v>0</v>
      </c>
    </row>
    <row r="3578" spans="134:138">
      <c r="ED3578">
        <v>321193</v>
      </c>
      <c r="EE3578">
        <v>122116</v>
      </c>
      <c r="EF3578" s="3" cm="1">
        <f t="array" ref="EF35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"#")*(_xlpm.x&lt;&gt;EE3578), _xlpm.x * 10 + _xlpm.d), 0), _xlfn.XLOOKUP(TRUE, ISNUMBER(_xlpm.b), _xlpm.b)))))</f>
        <v>0</v>
      </c>
      <c r="EH3578">
        <v>0</v>
      </c>
    </row>
    <row r="3579" spans="134:138">
      <c r="ED3579">
        <v>331193</v>
      </c>
      <c r="EE3579">
        <v>122115</v>
      </c>
      <c r="EF3579" s="3" cm="1">
        <f t="array" ref="EF35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"#")*(_xlpm.x&lt;&gt;EE3579), _xlpm.x * 10 + _xlpm.d), 0), _xlfn.XLOOKUP(TRUE, ISNUMBER(_xlpm.b), _xlpm.b)))))</f>
        <v>0</v>
      </c>
      <c r="EH3579">
        <v>0</v>
      </c>
    </row>
    <row r="3580" spans="134:138">
      <c r="ED3580">
        <v>341193</v>
      </c>
      <c r="EE3580">
        <v>122114</v>
      </c>
      <c r="EF3580" s="3" cm="1">
        <f t="array" ref="EF35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"#")*(_xlpm.x&lt;&gt;EE3580), _xlpm.x * 10 + _xlpm.d), 0), _xlfn.XLOOKUP(TRUE, ISNUMBER(_xlpm.b), _xlpm.b)))))</f>
        <v>471121</v>
      </c>
      <c r="EH3580">
        <v>471121</v>
      </c>
    </row>
    <row r="3581" spans="134:138">
      <c r="ED3581">
        <v>351193</v>
      </c>
      <c r="EE3581">
        <v>122113</v>
      </c>
      <c r="EF3581" s="3" cm="1">
        <f t="array" ref="EF35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"#")*(_xlpm.x&lt;&gt;EE3581), _xlpm.x * 10 + _xlpm.d), 0), _xlfn.XLOOKUP(TRUE, ISNUMBER(_xlpm.b), _xlpm.b)))))</f>
        <v>0</v>
      </c>
      <c r="EH3581">
        <v>0</v>
      </c>
    </row>
    <row r="3582" spans="134:138">
      <c r="ED3582">
        <v>361193</v>
      </c>
      <c r="EE3582">
        <v>122112</v>
      </c>
      <c r="EF3582" s="3" cm="1">
        <f t="array" ref="EF35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"#")*(_xlpm.x&lt;&gt;EE3582), _xlpm.x * 10 + _xlpm.d), 0), _xlfn.XLOOKUP(TRUE, ISNUMBER(_xlpm.b), _xlpm.b)))))</f>
        <v>0</v>
      </c>
      <c r="EH3582">
        <v>0</v>
      </c>
    </row>
    <row r="3583" spans="134:138">
      <c r="ED3583">
        <v>371193</v>
      </c>
      <c r="EE3583">
        <v>122111</v>
      </c>
      <c r="EF3583" s="3" cm="1">
        <f t="array" ref="EF35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"#")*(_xlpm.x&lt;&gt;EE3583), _xlpm.x * 10 + _xlpm.d), 0), _xlfn.XLOOKUP(TRUE, ISNUMBER(_xlpm.b), _xlpm.b)))))</f>
        <v>711201</v>
      </c>
      <c r="EH3583">
        <v>711201</v>
      </c>
    </row>
    <row r="3584" spans="134:138">
      <c r="ED3584">
        <v>381193</v>
      </c>
      <c r="EE3584">
        <v>122110</v>
      </c>
      <c r="EF3584" s="3" cm="1">
        <f t="array" ref="EF35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"#")*(_xlpm.x&lt;&gt;EE3584), _xlpm.x * 10 + _xlpm.d), 0), _xlfn.XLOOKUP(TRUE, ISNUMBER(_xlpm.b), _xlpm.b)))))</f>
        <v>0</v>
      </c>
      <c r="EH3584">
        <v>0</v>
      </c>
    </row>
    <row r="3585" spans="134:138">
      <c r="ED3585">
        <v>391193</v>
      </c>
      <c r="EE3585">
        <v>122109</v>
      </c>
      <c r="EF3585" s="3" cm="1">
        <f t="array" ref="EF35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"#")*(_xlpm.x&lt;&gt;EE3585), _xlpm.x * 10 + _xlpm.d), 0), _xlfn.XLOOKUP(TRUE, ISNUMBER(_xlpm.b), _xlpm.b)))))</f>
        <v>0</v>
      </c>
      <c r="EH3585">
        <v>0</v>
      </c>
    </row>
    <row r="3586" spans="134:138">
      <c r="ED3586">
        <v>401193</v>
      </c>
      <c r="EE3586">
        <v>122108</v>
      </c>
      <c r="EF3586" s="3" cm="1">
        <f t="array" ref="EF35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"#")*(_xlpm.x&lt;&gt;EE3586), _xlpm.x * 10 + _xlpm.d), 0), _xlfn.XLOOKUP(TRUE, ISNUMBER(_xlpm.b), _xlpm.b)))))</f>
        <v>0</v>
      </c>
      <c r="EH3586">
        <v>0</v>
      </c>
    </row>
    <row r="3587" spans="134:138">
      <c r="ED3587">
        <v>411193</v>
      </c>
      <c r="EE3587">
        <v>122107</v>
      </c>
      <c r="EF3587" s="3" cm="1">
        <f t="array" ref="EF35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"#")*(_xlpm.x&lt;&gt;EE3587), _xlpm.x * 10 + _xlpm.d), 0), _xlfn.XLOOKUP(TRUE, ISNUMBER(_xlpm.b), _xlpm.b)))))</f>
        <v>0</v>
      </c>
      <c r="EH3587">
        <v>0</v>
      </c>
    </row>
    <row r="3588" spans="134:138">
      <c r="ED3588">
        <v>421193</v>
      </c>
      <c r="EE3588">
        <v>122106</v>
      </c>
      <c r="EF3588" s="3" cm="1">
        <f t="array" ref="EF35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"#")*(_xlpm.x&lt;&gt;EE3588), _xlpm.x * 10 + _xlpm.d), 0), _xlfn.XLOOKUP(TRUE, ISNUMBER(_xlpm.b), _xlpm.b)))))</f>
        <v>0</v>
      </c>
      <c r="EH3588">
        <v>0</v>
      </c>
    </row>
    <row r="3589" spans="134:138">
      <c r="ED3589">
        <v>431193</v>
      </c>
      <c r="EE3589">
        <v>122105</v>
      </c>
      <c r="EF3589" s="3" cm="1">
        <f t="array" ref="EF35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"#")*(_xlpm.x&lt;&gt;EE3589), _xlpm.x * 10 + _xlpm.d), 0), _xlfn.XLOOKUP(TRUE, ISNUMBER(_xlpm.b), _xlpm.b)))))</f>
        <v>80912</v>
      </c>
      <c r="EH3589">
        <v>80912</v>
      </c>
    </row>
    <row r="3590" spans="134:138">
      <c r="ED3590">
        <v>441193</v>
      </c>
      <c r="EE3590">
        <v>122104</v>
      </c>
      <c r="EF3590" s="3" cm="1">
        <f t="array" ref="EF35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"#")*(_xlpm.x&lt;&gt;EE3590), _xlpm.x * 10 + _xlpm.d), 0), _xlfn.XLOOKUP(TRUE, ISNUMBER(_xlpm.b), _xlpm.b)))))</f>
        <v>0</v>
      </c>
      <c r="EH3590">
        <v>0</v>
      </c>
    </row>
    <row r="3591" spans="134:138">
      <c r="ED3591">
        <v>451193</v>
      </c>
      <c r="EE3591">
        <v>122103</v>
      </c>
      <c r="EF3591" s="3" cm="1">
        <f t="array" ref="EF35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"#")*(_xlpm.x&lt;&gt;EE3591), _xlpm.x * 10 + _xlpm.d), 0), _xlfn.XLOOKUP(TRUE, ISNUMBER(_xlpm.b), _xlpm.b)))))</f>
        <v>1131041</v>
      </c>
      <c r="EH3591">
        <v>1131041</v>
      </c>
    </row>
    <row r="3592" spans="134:138">
      <c r="ED3592">
        <v>461193</v>
      </c>
      <c r="EE3592">
        <v>122102</v>
      </c>
      <c r="EF3592" s="3" cm="1">
        <f t="array" ref="EF35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"#")*(_xlpm.x&lt;&gt;EE3592), _xlpm.x * 10 + _xlpm.d), 0), _xlfn.XLOOKUP(TRUE, ISNUMBER(_xlpm.b), _xlpm.b)))))</f>
        <v>0</v>
      </c>
      <c r="EH3592">
        <v>0</v>
      </c>
    </row>
    <row r="3593" spans="134:138">
      <c r="ED3593">
        <v>471193</v>
      </c>
      <c r="EE3593">
        <v>122101</v>
      </c>
      <c r="EF3593" s="3" cm="1">
        <f t="array" ref="EF35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"#")*(_xlpm.x&lt;&gt;EE3593), _xlpm.x * 10 + _xlpm.d), 0), _xlfn.XLOOKUP(TRUE, ISNUMBER(_xlpm.b), _xlpm.b)))))</f>
        <v>0</v>
      </c>
      <c r="EH3593">
        <v>0</v>
      </c>
    </row>
    <row r="3594" spans="134:138">
      <c r="ED3594">
        <v>481193</v>
      </c>
      <c r="EE3594">
        <v>122100</v>
      </c>
      <c r="EF3594" s="3" cm="1">
        <f t="array" ref="EF35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"#")*(_xlpm.x&lt;&gt;EE3594), _xlpm.x * 10 + _xlpm.d), 0), _xlfn.XLOOKUP(TRUE, ISNUMBER(_xlpm.b), _xlpm.b)))))</f>
        <v>0</v>
      </c>
      <c r="EH3594">
        <v>0</v>
      </c>
    </row>
    <row r="3595" spans="134:138">
      <c r="ED3595">
        <v>491193</v>
      </c>
      <c r="EE3595">
        <v>122099</v>
      </c>
      <c r="EF3595" s="3" cm="1">
        <f t="array" ref="EF35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"#")*(_xlpm.x&lt;&gt;EE3595), _xlpm.x * 10 + _xlpm.d), 0), _xlfn.XLOOKUP(TRUE, ISNUMBER(_xlpm.b), _xlpm.b)))))</f>
        <v>0</v>
      </c>
      <c r="EH3595">
        <v>0</v>
      </c>
    </row>
    <row r="3596" spans="134:138">
      <c r="ED3596">
        <v>501193</v>
      </c>
      <c r="EE3596">
        <v>122098</v>
      </c>
      <c r="EF3596" s="3" cm="1">
        <f t="array" ref="EF35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"#")*(_xlpm.x&lt;&gt;EE3596), _xlpm.x * 10 + _xlpm.d), 0), _xlfn.XLOOKUP(TRUE, ISNUMBER(_xlpm.b), _xlpm.b)))))</f>
        <v>0</v>
      </c>
      <c r="EH3596">
        <v>0</v>
      </c>
    </row>
    <row r="3597" spans="134:138">
      <c r="ED3597">
        <v>511193</v>
      </c>
      <c r="EE3597">
        <v>122097</v>
      </c>
      <c r="EF3597" s="3" cm="1">
        <f t="array" ref="EF35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"#")*(_xlpm.x&lt;&gt;EE3597), _xlpm.x * 10 + _xlpm.d), 0), _xlfn.XLOOKUP(TRUE, ISNUMBER(_xlpm.b), _xlpm.b)))))</f>
        <v>0</v>
      </c>
      <c r="EH3597">
        <v>0</v>
      </c>
    </row>
    <row r="3598" spans="134:138">
      <c r="ED3598">
        <v>521193</v>
      </c>
      <c r="EE3598">
        <v>122096</v>
      </c>
      <c r="EF3598" s="3" cm="1">
        <f t="array" ref="EF35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"#")*(_xlpm.x&lt;&gt;EE3598), _xlpm.x * 10 + _xlpm.d), 0), _xlfn.XLOOKUP(TRUE, ISNUMBER(_xlpm.b), _xlpm.b)))))</f>
        <v>0</v>
      </c>
      <c r="EH3598">
        <v>0</v>
      </c>
    </row>
    <row r="3599" spans="134:138">
      <c r="ED3599">
        <v>531193</v>
      </c>
      <c r="EE3599">
        <v>122095</v>
      </c>
      <c r="EF3599" s="3" cm="1">
        <f t="array" ref="EF35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"#")*(_xlpm.x&lt;&gt;EE3599), _xlpm.x * 10 + _xlpm.d), 0), _xlfn.XLOOKUP(TRUE, ISNUMBER(_xlpm.b), _xlpm.b)))))</f>
        <v>0</v>
      </c>
      <c r="EH3599">
        <v>0</v>
      </c>
    </row>
    <row r="3600" spans="134:138">
      <c r="ED3600">
        <v>541193</v>
      </c>
      <c r="EE3600">
        <v>122094</v>
      </c>
      <c r="EF3600" s="3" cm="1">
        <f t="array" ref="EF36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"#")*(_xlpm.x&lt;&gt;EE3600), _xlpm.x * 10 + _xlpm.d), 0), _xlfn.XLOOKUP(TRUE, ISNUMBER(_xlpm.b), _xlpm.b)))))</f>
        <v>0</v>
      </c>
      <c r="EH3600">
        <v>0</v>
      </c>
    </row>
    <row r="3601" spans="134:138">
      <c r="ED3601">
        <v>551193</v>
      </c>
      <c r="EE3601">
        <v>122093</v>
      </c>
      <c r="EF3601" s="3" cm="1">
        <f t="array" ref="EF36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"#")*(_xlpm.x&lt;&gt;EE3601), _xlpm.x * 10 + _xlpm.d), 0), _xlfn.XLOOKUP(TRUE, ISNUMBER(_xlpm.b), _xlpm.b)))))</f>
        <v>340131</v>
      </c>
      <c r="EH3601">
        <v>340131</v>
      </c>
    </row>
    <row r="3602" spans="134:138">
      <c r="ED3602">
        <v>561193</v>
      </c>
      <c r="EE3602">
        <v>122092</v>
      </c>
      <c r="EF3602" s="3" cm="1">
        <f t="array" ref="EF36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"#")*(_xlpm.x&lt;&gt;EE3602), _xlpm.x * 10 + _xlpm.d), 0), _xlfn.XLOOKUP(TRUE, ISNUMBER(_xlpm.b), _xlpm.b)))))</f>
        <v>0</v>
      </c>
      <c r="EH3602">
        <v>0</v>
      </c>
    </row>
    <row r="3603" spans="134:138">
      <c r="ED3603">
        <v>571193</v>
      </c>
      <c r="EE3603">
        <v>122091</v>
      </c>
      <c r="EF3603" s="3" cm="1">
        <f t="array" ref="EF36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"#")*(_xlpm.x&lt;&gt;EE3603), _xlpm.x * 10 + _xlpm.d), 0), _xlfn.XLOOKUP(TRUE, ISNUMBER(_xlpm.b), _xlpm.b)))))</f>
        <v>0</v>
      </c>
      <c r="EH3603">
        <v>0</v>
      </c>
    </row>
    <row r="3604" spans="134:138">
      <c r="ED3604">
        <v>581193</v>
      </c>
      <c r="EE3604">
        <v>122090</v>
      </c>
      <c r="EF3604" s="3" cm="1">
        <f t="array" ref="EF36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"#")*(_xlpm.x&lt;&gt;EE3604), _xlpm.x * 10 + _xlpm.d), 0), _xlfn.XLOOKUP(TRUE, ISNUMBER(_xlpm.b), _xlpm.b)))))</f>
        <v>0</v>
      </c>
      <c r="EH3604">
        <v>0</v>
      </c>
    </row>
    <row r="3605" spans="134:138">
      <c r="ED3605">
        <v>591193</v>
      </c>
      <c r="EE3605">
        <v>122089</v>
      </c>
      <c r="EF3605" s="3" cm="1">
        <f t="array" ref="EF36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"#")*(_xlpm.x&lt;&gt;EE3605), _xlpm.x * 10 + _xlpm.d), 0), _xlfn.XLOOKUP(TRUE, ISNUMBER(_xlpm.b), _xlpm.b)))))</f>
        <v>0</v>
      </c>
      <c r="EH3605">
        <v>0</v>
      </c>
    </row>
    <row r="3606" spans="134:138">
      <c r="ED3606">
        <v>601193</v>
      </c>
      <c r="EE3606">
        <v>122088</v>
      </c>
      <c r="EF3606" s="3" cm="1">
        <f t="array" ref="EF36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"#")*(_xlpm.x&lt;&gt;EE3606), _xlpm.x * 10 + _xlpm.d), 0), _xlfn.XLOOKUP(TRUE, ISNUMBER(_xlpm.b), _xlpm.b)))))</f>
        <v>0</v>
      </c>
      <c r="EH3606">
        <v>0</v>
      </c>
    </row>
    <row r="3607" spans="134:138">
      <c r="ED3607">
        <v>611193</v>
      </c>
      <c r="EE3607">
        <v>122087</v>
      </c>
      <c r="EF3607" s="3" cm="1">
        <f t="array" ref="EF36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"#")*(_xlpm.x&lt;&gt;EE3607), _xlpm.x * 10 + _xlpm.d), 0), _xlfn.XLOOKUP(TRUE, ISNUMBER(_xlpm.b), _xlpm.b)))))</f>
        <v>0</v>
      </c>
      <c r="EH3607">
        <v>0</v>
      </c>
    </row>
    <row r="3608" spans="134:138">
      <c r="ED3608">
        <v>611184</v>
      </c>
      <c r="EE3608">
        <v>122086</v>
      </c>
      <c r="EF3608" s="3" cm="1">
        <f t="array" ref="EF36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"#")*(_xlpm.x&lt;&gt;EE3608), _xlpm.x * 10 + _xlpm.d), 0), _xlfn.XLOOKUP(TRUE, ISNUMBER(_xlpm.b), _xlpm.b)))))</f>
        <v>0</v>
      </c>
      <c r="EH3608">
        <v>0</v>
      </c>
    </row>
    <row r="3609" spans="134:138">
      <c r="ED3609">
        <v>611174</v>
      </c>
      <c r="EE3609">
        <v>122085</v>
      </c>
      <c r="EF3609" s="3" cm="1">
        <f t="array" ref="EF36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"#")*(_xlpm.x&lt;&gt;EE3609), _xlpm.x * 10 + _xlpm.d), 0), _xlfn.XLOOKUP(TRUE, ISNUMBER(_xlpm.b), _xlpm.b)))))</f>
        <v>681212</v>
      </c>
      <c r="EH3609">
        <v>681212</v>
      </c>
    </row>
    <row r="3610" spans="134:138">
      <c r="ED3610">
        <v>611164</v>
      </c>
      <c r="EE3610">
        <v>122084</v>
      </c>
      <c r="EF3610" s="3" cm="1">
        <f t="array" ref="EF36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"#")*(_xlpm.x&lt;&gt;EE3610), _xlpm.x * 10 + _xlpm.d), 0), _xlfn.XLOOKUP(TRUE, ISNUMBER(_xlpm.b), _xlpm.b)))))</f>
        <v>0</v>
      </c>
      <c r="EH3610">
        <v>0</v>
      </c>
    </row>
    <row r="3611" spans="134:138">
      <c r="ED3611">
        <v>611154</v>
      </c>
      <c r="EE3611">
        <v>122083</v>
      </c>
      <c r="EF3611" s="3" cm="1">
        <f t="array" ref="EF36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"#")*(_xlpm.x&lt;&gt;EE3611), _xlpm.x * 10 + _xlpm.d), 0), _xlfn.XLOOKUP(TRUE, ISNUMBER(_xlpm.b), _xlpm.b)))))</f>
        <v>0</v>
      </c>
      <c r="EH3611">
        <v>0</v>
      </c>
    </row>
    <row r="3612" spans="134:138">
      <c r="ED3612">
        <v>611144</v>
      </c>
      <c r="EE3612">
        <v>122082</v>
      </c>
      <c r="EF3612" s="3" cm="1">
        <f t="array" ref="EF36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"#")*(_xlpm.x&lt;&gt;EE3612), _xlpm.x * 10 + _xlpm.d), 0), _xlfn.XLOOKUP(TRUE, ISNUMBER(_xlpm.b), _xlpm.b)))))</f>
        <v>0</v>
      </c>
      <c r="EH3612">
        <v>0</v>
      </c>
    </row>
    <row r="3613" spans="134:138">
      <c r="ED3613">
        <v>611134</v>
      </c>
      <c r="EE3613">
        <v>122081</v>
      </c>
      <c r="EF3613" s="3" cm="1">
        <f t="array" ref="EF36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"#")*(_xlpm.x&lt;&gt;EE3613), _xlpm.x * 10 + _xlpm.d), 0), _xlfn.XLOOKUP(TRUE, ISNUMBER(_xlpm.b), _xlpm.b)))))</f>
        <v>150921</v>
      </c>
      <c r="EH3613">
        <v>150921</v>
      </c>
    </row>
    <row r="3614" spans="134:138">
      <c r="ED3614">
        <v>611124</v>
      </c>
      <c r="EE3614">
        <v>122080</v>
      </c>
      <c r="EF3614" s="3" cm="1">
        <f t="array" ref="EF36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"#")*(_xlpm.x&lt;&gt;EE3614), _xlpm.x * 10 + _xlpm.d), 0), _xlfn.XLOOKUP(TRUE, ISNUMBER(_xlpm.b), _xlpm.b)))))</f>
        <v>0</v>
      </c>
      <c r="EH3614">
        <v>0</v>
      </c>
    </row>
    <row r="3615" spans="134:138">
      <c r="ED3615">
        <v>601121</v>
      </c>
      <c r="EE3615">
        <v>122079</v>
      </c>
      <c r="EF3615" s="3" cm="1">
        <f t="array" ref="EF36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"#")*(_xlpm.x&lt;&gt;EE3615), _xlpm.x * 10 + _xlpm.d), 0), _xlfn.XLOOKUP(TRUE, ISNUMBER(_xlpm.b), _xlpm.b)))))</f>
        <v>0</v>
      </c>
      <c r="EH3615">
        <v>0</v>
      </c>
    </row>
    <row r="3616" spans="134:138">
      <c r="ED3616">
        <v>591121</v>
      </c>
      <c r="EE3616">
        <v>122078</v>
      </c>
      <c r="EF3616" s="3" cm="1">
        <f t="array" ref="EF36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"#")*(_xlpm.x&lt;&gt;EE3616), _xlpm.x * 10 + _xlpm.d), 0), _xlfn.XLOOKUP(TRUE, ISNUMBER(_xlpm.b), _xlpm.b)))))</f>
        <v>0</v>
      </c>
      <c r="EH3616">
        <v>0</v>
      </c>
    </row>
    <row r="3617" spans="134:138">
      <c r="ED3617">
        <v>581121</v>
      </c>
      <c r="EE3617">
        <v>122077</v>
      </c>
      <c r="EF3617" s="3" cm="1">
        <f t="array" ref="EF36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"#")*(_xlpm.x&lt;&gt;EE3617), _xlpm.x * 10 + _xlpm.d), 0), _xlfn.XLOOKUP(TRUE, ISNUMBER(_xlpm.b), _xlpm.b)))))</f>
        <v>0</v>
      </c>
      <c r="EH3617">
        <v>0</v>
      </c>
    </row>
    <row r="3618" spans="134:138">
      <c r="ED3618">
        <v>571121</v>
      </c>
      <c r="EE3618">
        <v>122076</v>
      </c>
      <c r="EF3618" s="3" cm="1">
        <f t="array" ref="EF36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"#")*(_xlpm.x&lt;&gt;EE3618), _xlpm.x * 10 + _xlpm.d), 0), _xlfn.XLOOKUP(TRUE, ISNUMBER(_xlpm.b), _xlpm.b)))))</f>
        <v>1250824</v>
      </c>
      <c r="EH3618">
        <v>1250824</v>
      </c>
    </row>
    <row r="3619" spans="134:138">
      <c r="ED3619">
        <v>561121</v>
      </c>
      <c r="EE3619">
        <v>122075</v>
      </c>
      <c r="EF3619" s="3" cm="1">
        <f t="array" ref="EF36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"#")*(_xlpm.x&lt;&gt;EE3619), _xlpm.x * 10 + _xlpm.d), 0), _xlfn.XLOOKUP(TRUE, ISNUMBER(_xlpm.b), _xlpm.b)))))</f>
        <v>0</v>
      </c>
      <c r="EH3619">
        <v>0</v>
      </c>
    </row>
    <row r="3620" spans="134:138">
      <c r="ED3620">
        <v>551121</v>
      </c>
      <c r="EE3620">
        <v>122074</v>
      </c>
      <c r="EF3620" s="3" cm="1">
        <f t="array" ref="EF36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"#")*(_xlpm.x&lt;&gt;EE3620), _xlpm.x * 10 + _xlpm.d), 0), _xlfn.XLOOKUP(TRUE, ISNUMBER(_xlpm.b), _xlpm.b)))))</f>
        <v>0</v>
      </c>
      <c r="EH3620">
        <v>0</v>
      </c>
    </row>
    <row r="3621" spans="134:138">
      <c r="ED3621">
        <v>541121</v>
      </c>
      <c r="EE3621">
        <v>122073</v>
      </c>
      <c r="EF3621" s="3" cm="1">
        <f t="array" ref="EF36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"#")*(_xlpm.x&lt;&gt;EE3621), _xlpm.x * 10 + _xlpm.d), 0), _xlfn.XLOOKUP(TRUE, ISNUMBER(_xlpm.b), _xlpm.b)))))</f>
        <v>0</v>
      </c>
      <c r="EH3621">
        <v>0</v>
      </c>
    </row>
    <row r="3622" spans="134:138">
      <c r="ED3622">
        <v>531121</v>
      </c>
      <c r="EE3622">
        <v>122072</v>
      </c>
      <c r="EF3622" s="3" cm="1">
        <f t="array" ref="EF36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"#")*(_xlpm.x&lt;&gt;EE3622), _xlpm.x * 10 + _xlpm.d), 0), _xlfn.XLOOKUP(TRUE, ISNUMBER(_xlpm.b), _xlpm.b)))))</f>
        <v>0</v>
      </c>
      <c r="EH3622">
        <v>0</v>
      </c>
    </row>
    <row r="3623" spans="134:138">
      <c r="ED3623">
        <v>521121</v>
      </c>
      <c r="EE3623">
        <v>122071</v>
      </c>
      <c r="EF3623" s="3" cm="1">
        <f t="array" ref="EF36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"#")*(_xlpm.x&lt;&gt;EE3623), _xlpm.x * 10 + _xlpm.d), 0), _xlfn.XLOOKUP(TRUE, ISNUMBER(_xlpm.b), _xlpm.b)))))</f>
        <v>0</v>
      </c>
      <c r="EH3623">
        <v>0</v>
      </c>
    </row>
    <row r="3624" spans="134:138">
      <c r="ED3624">
        <v>511121</v>
      </c>
      <c r="EE3624">
        <v>122070</v>
      </c>
      <c r="EF3624" s="3" cm="1">
        <f t="array" ref="EF36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"#")*(_xlpm.x&lt;&gt;EE3624), _xlpm.x * 10 + _xlpm.d), 0), _xlfn.XLOOKUP(TRUE, ISNUMBER(_xlpm.b), _xlpm.b)))))</f>
        <v>221072</v>
      </c>
      <c r="EH3624">
        <v>221072</v>
      </c>
    </row>
    <row r="3625" spans="134:138">
      <c r="ED3625">
        <v>501121</v>
      </c>
      <c r="EE3625">
        <v>122069</v>
      </c>
      <c r="EF3625" s="3" cm="1">
        <f t="array" ref="EF36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"#")*(_xlpm.x&lt;&gt;EE3625), _xlpm.x * 10 + _xlpm.d), 0), _xlfn.XLOOKUP(TRUE, ISNUMBER(_xlpm.b), _xlpm.b)))))</f>
        <v>0</v>
      </c>
      <c r="EH3625">
        <v>0</v>
      </c>
    </row>
    <row r="3626" spans="134:138">
      <c r="ED3626">
        <v>491121</v>
      </c>
      <c r="EE3626">
        <v>122068</v>
      </c>
      <c r="EF3626" s="3" cm="1">
        <f t="array" ref="EF36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"#")*(_xlpm.x&lt;&gt;EE3626), _xlpm.x * 10 + _xlpm.d), 0), _xlfn.XLOOKUP(TRUE, ISNUMBER(_xlpm.b), _xlpm.b)))))</f>
        <v>0</v>
      </c>
      <c r="EH3626">
        <v>0</v>
      </c>
    </row>
    <row r="3627" spans="134:138">
      <c r="ED3627">
        <v>481121</v>
      </c>
      <c r="EE3627">
        <v>122067</v>
      </c>
      <c r="EF3627" s="3" cm="1">
        <f t="array" ref="EF36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"#")*(_xlpm.x&lt;&gt;EE3627), _xlpm.x * 10 + _xlpm.d), 0), _xlfn.XLOOKUP(TRUE, ISNUMBER(_xlpm.b), _xlpm.b)))))</f>
        <v>270164</v>
      </c>
      <c r="EH3627">
        <v>270164</v>
      </c>
    </row>
    <row r="3628" spans="134:138">
      <c r="ED3628">
        <v>471121</v>
      </c>
      <c r="EE3628">
        <v>122066</v>
      </c>
      <c r="EF3628" s="3" cm="1">
        <f t="array" ref="EF36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"#")*(_xlpm.x&lt;&gt;EE3628), _xlpm.x * 10 + _xlpm.d), 0), _xlfn.XLOOKUP(TRUE, ISNUMBER(_xlpm.b), _xlpm.b)))))</f>
        <v>0</v>
      </c>
      <c r="EH3628">
        <v>0</v>
      </c>
    </row>
    <row r="3629" spans="134:138">
      <c r="ED3629">
        <v>461121</v>
      </c>
      <c r="EE3629">
        <v>122065</v>
      </c>
      <c r="EF3629" s="3" cm="1">
        <f t="array" ref="EF36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"#")*(_xlpm.x&lt;&gt;EE3629), _xlpm.x * 10 + _xlpm.d), 0), _xlfn.XLOOKUP(TRUE, ISNUMBER(_xlpm.b), _xlpm.b)))))</f>
        <v>0</v>
      </c>
      <c r="EH3629">
        <v>0</v>
      </c>
    </row>
    <row r="3630" spans="134:138">
      <c r="ED3630">
        <v>451121</v>
      </c>
      <c r="EE3630">
        <v>122064</v>
      </c>
      <c r="EF3630" s="3" cm="1">
        <f t="array" ref="EF36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"#")*(_xlpm.x&lt;&gt;EE3630), _xlpm.x * 10 + _xlpm.d), 0), _xlfn.XLOOKUP(TRUE, ISNUMBER(_xlpm.b), _xlpm.b)))))</f>
        <v>0</v>
      </c>
      <c r="EH3630">
        <v>0</v>
      </c>
    </row>
    <row r="3631" spans="134:138">
      <c r="ED3631">
        <v>441121</v>
      </c>
      <c r="EE3631">
        <v>122063</v>
      </c>
      <c r="EF3631" s="3" cm="1">
        <f t="array" ref="EF36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"#")*(_xlpm.x&lt;&gt;EE3631), _xlpm.x * 10 + _xlpm.d), 0), _xlfn.XLOOKUP(TRUE, ISNUMBER(_xlpm.b), _xlpm.b)))))</f>
        <v>0</v>
      </c>
      <c r="EH3631">
        <v>0</v>
      </c>
    </row>
    <row r="3632" spans="134:138">
      <c r="ED3632">
        <v>431121</v>
      </c>
      <c r="EE3632">
        <v>122062</v>
      </c>
      <c r="EF3632" s="3" cm="1">
        <f t="array" ref="EF36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"#")*(_xlpm.x&lt;&gt;EE3632), _xlpm.x * 10 + _xlpm.d), 0), _xlfn.XLOOKUP(TRUE, ISNUMBER(_xlpm.b), _xlpm.b)))))</f>
        <v>0</v>
      </c>
      <c r="EH3632">
        <v>0</v>
      </c>
    </row>
    <row r="3633" spans="134:138">
      <c r="ED3633">
        <v>421121</v>
      </c>
      <c r="EE3633">
        <v>122061</v>
      </c>
      <c r="EF3633" s="3" cm="1">
        <f t="array" ref="EF36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"#")*(_xlpm.x&lt;&gt;EE3633), _xlpm.x * 10 + _xlpm.d), 0), _xlfn.XLOOKUP(TRUE, ISNUMBER(_xlpm.b), _xlpm.b)))))</f>
        <v>0</v>
      </c>
      <c r="EH3633">
        <v>0</v>
      </c>
    </row>
    <row r="3634" spans="134:138">
      <c r="ED3634">
        <v>411121</v>
      </c>
      <c r="EE3634">
        <v>122060</v>
      </c>
      <c r="EF3634" s="3" cm="1">
        <f t="array" ref="EF36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"#")*(_xlpm.x&lt;&gt;EE3634), _xlpm.x * 10 + _xlpm.d), 0), _xlfn.XLOOKUP(TRUE, ISNUMBER(_xlpm.b), _xlpm.b)))))</f>
        <v>840811</v>
      </c>
      <c r="EH3634">
        <v>840811</v>
      </c>
    </row>
    <row r="3635" spans="134:138">
      <c r="ED3635">
        <v>401121</v>
      </c>
      <c r="EE3635">
        <v>122059</v>
      </c>
      <c r="EF3635" s="3" cm="1">
        <f t="array" ref="EF36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"#")*(_xlpm.x&lt;&gt;EE3635), _xlpm.x * 10 + _xlpm.d), 0), _xlfn.XLOOKUP(TRUE, ISNUMBER(_xlpm.b), _xlpm.b)))))</f>
        <v>1150623</v>
      </c>
      <c r="EH3635">
        <v>1150623</v>
      </c>
    </row>
    <row r="3636" spans="134:138">
      <c r="ED3636">
        <v>391121</v>
      </c>
      <c r="EE3636">
        <v>122058</v>
      </c>
      <c r="EF3636" s="3" cm="1">
        <f t="array" ref="EF36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"#")*(_xlpm.x&lt;&gt;EE3636), _xlpm.x * 10 + _xlpm.d), 0), _xlfn.XLOOKUP(TRUE, ISNUMBER(_xlpm.b), _xlpm.b)))))</f>
        <v>440811</v>
      </c>
      <c r="EH3636">
        <v>440811</v>
      </c>
    </row>
    <row r="3637" spans="134:138">
      <c r="ED3637">
        <v>381121</v>
      </c>
      <c r="EE3637">
        <v>122057</v>
      </c>
      <c r="EF3637" s="3" cm="1">
        <f t="array" ref="EF36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"#")*(_xlpm.x&lt;&gt;EE3637), _xlpm.x * 10 + _xlpm.d), 0), _xlfn.XLOOKUP(TRUE, ISNUMBER(_xlpm.b), _xlpm.b)))))</f>
        <v>0</v>
      </c>
      <c r="EH3637">
        <v>0</v>
      </c>
    </row>
    <row r="3638" spans="134:138">
      <c r="ED3638">
        <v>371121</v>
      </c>
      <c r="EE3638">
        <v>122056</v>
      </c>
      <c r="EF3638" s="3" cm="1">
        <f t="array" ref="EF36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"#")*(_xlpm.x&lt;&gt;EE3638), _xlpm.x * 10 + _xlpm.d), 0), _xlfn.XLOOKUP(TRUE, ISNUMBER(_xlpm.b), _xlpm.b)))))</f>
        <v>0</v>
      </c>
      <c r="EH3638">
        <v>0</v>
      </c>
    </row>
    <row r="3639" spans="134:138">
      <c r="ED3639">
        <v>361121</v>
      </c>
      <c r="EE3639">
        <v>122055</v>
      </c>
      <c r="EF3639" s="3" cm="1">
        <f t="array" ref="EF36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"#")*(_xlpm.x&lt;&gt;EE3639), _xlpm.x * 10 + _xlpm.d), 0), _xlfn.XLOOKUP(TRUE, ISNUMBER(_xlpm.b), _xlpm.b)))))</f>
        <v>0</v>
      </c>
      <c r="EH3639">
        <v>0</v>
      </c>
    </row>
    <row r="3640" spans="134:138">
      <c r="ED3640">
        <v>351121</v>
      </c>
      <c r="EE3640">
        <v>122054</v>
      </c>
      <c r="EF3640" s="3" cm="1">
        <f t="array" ref="EF36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"#")*(_xlpm.x&lt;&gt;EE3640), _xlpm.x * 10 + _xlpm.d), 0), _xlfn.XLOOKUP(TRUE, ISNUMBER(_xlpm.b), _xlpm.b)))))</f>
        <v>0</v>
      </c>
      <c r="EH3640">
        <v>0</v>
      </c>
    </row>
    <row r="3641" spans="134:138">
      <c r="ED3641">
        <v>341121</v>
      </c>
      <c r="EE3641">
        <v>122053</v>
      </c>
      <c r="EF3641" s="3" cm="1">
        <f t="array" ref="EF36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"#")*(_xlpm.x&lt;&gt;EE3641), _xlpm.x * 10 + _xlpm.d), 0), _xlfn.XLOOKUP(TRUE, ISNUMBER(_xlpm.b), _xlpm.b)))))</f>
        <v>0</v>
      </c>
      <c r="EH3641">
        <v>0</v>
      </c>
    </row>
    <row r="3642" spans="134:138">
      <c r="ED3642">
        <v>331121</v>
      </c>
      <c r="EE3642">
        <v>122052</v>
      </c>
      <c r="EF3642" s="3" cm="1">
        <f t="array" ref="EF36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"#")*(_xlpm.x&lt;&gt;EE3642), _xlpm.x * 10 + _xlpm.d), 0), _xlfn.XLOOKUP(TRUE, ISNUMBER(_xlpm.b), _xlpm.b)))))</f>
        <v>770963</v>
      </c>
      <c r="EH3642">
        <v>770963</v>
      </c>
    </row>
    <row r="3643" spans="134:138">
      <c r="ED3643">
        <v>321121</v>
      </c>
      <c r="EE3643">
        <v>122051</v>
      </c>
      <c r="EF3643" s="3" cm="1">
        <f t="array" ref="EF36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"#")*(_xlpm.x&lt;&gt;EE3643), _xlpm.x * 10 + _xlpm.d), 0), _xlfn.XLOOKUP(TRUE, ISNUMBER(_xlpm.b), _xlpm.b)))))</f>
        <v>0</v>
      </c>
      <c r="EH3643">
        <v>0</v>
      </c>
    </row>
    <row r="3644" spans="134:138">
      <c r="ED3644">
        <v>311121</v>
      </c>
      <c r="EE3644">
        <v>122050</v>
      </c>
      <c r="EF3644" s="3" cm="1">
        <f t="array" ref="EF36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"#")*(_xlpm.x&lt;&gt;EE3644), _xlpm.x * 10 + _xlpm.d), 0), _xlfn.XLOOKUP(TRUE, ISNUMBER(_xlpm.b), _xlpm.b)))))</f>
        <v>1160511</v>
      </c>
      <c r="EH3644">
        <v>1160511</v>
      </c>
    </row>
    <row r="3645" spans="134:138">
      <c r="ED3645">
        <v>301121</v>
      </c>
      <c r="EE3645">
        <v>122049</v>
      </c>
      <c r="EF3645" s="3" cm="1">
        <f t="array" ref="EF36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"#")*(_xlpm.x&lt;&gt;EE3645), _xlpm.x * 10 + _xlpm.d), 0), _xlfn.XLOOKUP(TRUE, ISNUMBER(_xlpm.b), _xlpm.b)))))</f>
        <v>0</v>
      </c>
      <c r="EH3645">
        <v>0</v>
      </c>
    </row>
    <row r="3646" spans="134:138">
      <c r="ED3646">
        <v>291121</v>
      </c>
      <c r="EE3646">
        <v>122048</v>
      </c>
      <c r="EF3646" s="3" cm="1">
        <f t="array" ref="EF36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"#")*(_xlpm.x&lt;&gt;EE3646), _xlpm.x * 10 + _xlpm.d), 0), _xlfn.XLOOKUP(TRUE, ISNUMBER(_xlpm.b), _xlpm.b)))))</f>
        <v>540234</v>
      </c>
      <c r="EH3646">
        <v>540234</v>
      </c>
    </row>
    <row r="3647" spans="134:138">
      <c r="ED3647">
        <v>281121</v>
      </c>
      <c r="EE3647">
        <v>122047</v>
      </c>
      <c r="EF3647" s="3" cm="1">
        <f t="array" ref="EF36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"#")*(_xlpm.x&lt;&gt;EE3647), _xlpm.x * 10 + _xlpm.d), 0), _xlfn.XLOOKUP(TRUE, ISNUMBER(_xlpm.b), _xlpm.b)))))</f>
        <v>0</v>
      </c>
      <c r="EH3647">
        <v>0</v>
      </c>
    </row>
    <row r="3648" spans="134:138">
      <c r="ED3648">
        <v>271121</v>
      </c>
      <c r="EE3648">
        <v>121047</v>
      </c>
      <c r="EF3648" s="3" cm="1">
        <f t="array" ref="EF36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"#")*(_xlpm.x&lt;&gt;EE3648), _xlpm.x * 10 + _xlpm.d), 0), _xlfn.XLOOKUP(TRUE, ISNUMBER(_xlpm.b), _xlpm.b)))))</f>
        <v>0</v>
      </c>
      <c r="EH3648">
        <v>0</v>
      </c>
    </row>
    <row r="3649" spans="134:138">
      <c r="ED3649">
        <v>261121</v>
      </c>
      <c r="EE3649">
        <v>120047</v>
      </c>
      <c r="EF3649" s="3" cm="1">
        <f t="array" ref="EF36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"#")*(_xlpm.x&lt;&gt;EE3649), _xlpm.x * 10 + _xlpm.d), 0), _xlfn.XLOOKUP(TRUE, ISNUMBER(_xlpm.b), _xlpm.b)))))</f>
        <v>0</v>
      </c>
      <c r="EH3649">
        <v>0</v>
      </c>
    </row>
    <row r="3650" spans="134:138">
      <c r="ED3650">
        <v>251121</v>
      </c>
      <c r="EE3650">
        <v>118047</v>
      </c>
      <c r="EF3650" s="3" cm="1">
        <f t="array" ref="EF36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"#")*(_xlpm.x&lt;&gt;EE3650), _xlpm.x * 10 + _xlpm.d), 0), _xlfn.XLOOKUP(TRUE, ISNUMBER(_xlpm.b), _xlpm.b)))))</f>
        <v>0</v>
      </c>
      <c r="EH3650">
        <v>0</v>
      </c>
    </row>
    <row r="3651" spans="134:138">
      <c r="ED3651">
        <v>241121</v>
      </c>
      <c r="EE3651">
        <v>117047</v>
      </c>
      <c r="EF3651" s="3" cm="1">
        <f t="array" ref="EF36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"#")*(_xlpm.x&lt;&gt;EE3651), _xlpm.x * 10 + _xlpm.d), 0), _xlfn.XLOOKUP(TRUE, ISNUMBER(_xlpm.b), _xlpm.b)))))</f>
        <v>0</v>
      </c>
      <c r="EH3651">
        <v>0</v>
      </c>
    </row>
    <row r="3652" spans="134:138">
      <c r="ED3652">
        <v>231121</v>
      </c>
      <c r="EE3652">
        <v>116047</v>
      </c>
      <c r="EF3652" s="3" cm="1">
        <f t="array" ref="EF36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"#")*(_xlpm.x&lt;&gt;EE3652), _xlpm.x * 10 + _xlpm.d), 0), _xlfn.XLOOKUP(TRUE, ISNUMBER(_xlpm.b), _xlpm.b)))))</f>
        <v>0</v>
      </c>
      <c r="EH3652">
        <v>0</v>
      </c>
    </row>
    <row r="3653" spans="134:138">
      <c r="ED3653">
        <v>221121</v>
      </c>
      <c r="EE3653">
        <v>115047</v>
      </c>
      <c r="EF3653" s="3" cm="1">
        <f t="array" ref="EF36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"#")*(_xlpm.x&lt;&gt;EE3653), _xlpm.x * 10 + _xlpm.d), 0), _xlfn.XLOOKUP(TRUE, ISNUMBER(_xlpm.b), _xlpm.b)))))</f>
        <v>0</v>
      </c>
      <c r="EH3653">
        <v>0</v>
      </c>
    </row>
    <row r="3654" spans="134:138">
      <c r="ED3654">
        <v>211121</v>
      </c>
      <c r="EE3654">
        <v>113047</v>
      </c>
      <c r="EF3654" s="3" cm="1">
        <f t="array" ref="EF36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"#")*(_xlpm.x&lt;&gt;EE3654), _xlpm.x * 10 + _xlpm.d), 0), _xlfn.XLOOKUP(TRUE, ISNUMBER(_xlpm.b), _xlpm.b)))))</f>
        <v>0</v>
      </c>
      <c r="EH3654">
        <v>0</v>
      </c>
    </row>
    <row r="3655" spans="134:138">
      <c r="ED3655">
        <v>201121</v>
      </c>
      <c r="EE3655">
        <v>112047</v>
      </c>
      <c r="EF3655" s="3" cm="1">
        <f t="array" ref="EF36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"#")*(_xlpm.x&lt;&gt;EE3655), _xlpm.x * 10 + _xlpm.d), 0), _xlfn.XLOOKUP(TRUE, ISNUMBER(_xlpm.b), _xlpm.b)))))</f>
        <v>1200471</v>
      </c>
      <c r="EH3655">
        <v>1200471</v>
      </c>
    </row>
    <row r="3656" spans="134:138">
      <c r="ED3656">
        <v>191121</v>
      </c>
      <c r="EE3656">
        <v>111047</v>
      </c>
      <c r="EF3656" s="3" cm="1">
        <f t="array" ref="EF36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"#")*(_xlpm.x&lt;&gt;EE3656), _xlpm.x * 10 + _xlpm.d), 0), _xlfn.XLOOKUP(TRUE, ISNUMBER(_xlpm.b), _xlpm.b)))))</f>
        <v>551083</v>
      </c>
      <c r="EH3656">
        <v>551083</v>
      </c>
    </row>
    <row r="3657" spans="134:138">
      <c r="ED3657">
        <v>181121</v>
      </c>
      <c r="EE3657">
        <v>110047</v>
      </c>
      <c r="EF3657" s="3" cm="1">
        <f t="array" ref="EF36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"#")*(_xlpm.x&lt;&gt;EE3657), _xlpm.x * 10 + _xlpm.d), 0), _xlfn.XLOOKUP(TRUE, ISNUMBER(_xlpm.b), _xlpm.b)))))</f>
        <v>0</v>
      </c>
      <c r="EH3657">
        <v>0</v>
      </c>
    </row>
    <row r="3658" spans="134:138">
      <c r="ED3658">
        <v>171121</v>
      </c>
      <c r="EE3658">
        <v>109047</v>
      </c>
      <c r="EF3658" s="3" cm="1">
        <f t="array" ref="EF36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"#")*(_xlpm.x&lt;&gt;EE3658), _xlpm.x * 10 + _xlpm.d), 0), _xlfn.XLOOKUP(TRUE, ISNUMBER(_xlpm.b), _xlpm.b)))))</f>
        <v>0</v>
      </c>
      <c r="EH3658">
        <v>0</v>
      </c>
    </row>
    <row r="3659" spans="134:138">
      <c r="ED3659">
        <v>171132</v>
      </c>
      <c r="EE3659">
        <v>108047</v>
      </c>
      <c r="EF3659" s="3" cm="1">
        <f t="array" ref="EF36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"#")*(_xlpm.x&lt;&gt;EE3659), _xlpm.x * 10 + _xlpm.d), 0), _xlfn.XLOOKUP(TRUE, ISNUMBER(_xlpm.b), _xlpm.b)))))</f>
        <v>0</v>
      </c>
      <c r="EH3659">
        <v>0</v>
      </c>
    </row>
    <row r="3660" spans="134:138">
      <c r="ED3660">
        <v>171142</v>
      </c>
      <c r="EE3660">
        <v>107047</v>
      </c>
      <c r="EF3660" s="3" cm="1">
        <f t="array" ref="EF36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"#")*(_xlpm.x&lt;&gt;EE3660), _xlpm.x * 10 + _xlpm.d), 0), _xlfn.XLOOKUP(TRUE, ISNUMBER(_xlpm.b), _xlpm.b)))))</f>
        <v>0</v>
      </c>
      <c r="EH3660">
        <v>0</v>
      </c>
    </row>
    <row r="3661" spans="134:138">
      <c r="ED3661">
        <v>171152</v>
      </c>
      <c r="EE3661">
        <v>105047</v>
      </c>
      <c r="EF3661" s="3" cm="1">
        <f t="array" ref="EF36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"#")*(_xlpm.x&lt;&gt;EE3661), _xlpm.x * 10 + _xlpm.d), 0), _xlfn.XLOOKUP(TRUE, ISNUMBER(_xlpm.b), _xlpm.b)))))</f>
        <v>880811</v>
      </c>
      <c r="EH3661">
        <v>880811</v>
      </c>
    </row>
    <row r="3662" spans="134:138">
      <c r="ED3662">
        <v>171162</v>
      </c>
      <c r="EE3662">
        <v>104047</v>
      </c>
      <c r="EF3662" s="3" cm="1">
        <f t="array" ref="EF36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"#")*(_xlpm.x&lt;&gt;EE3662), _xlpm.x * 10 + _xlpm.d), 0), _xlfn.XLOOKUP(TRUE, ISNUMBER(_xlpm.b), _xlpm.b)))))</f>
        <v>0</v>
      </c>
      <c r="EH3662">
        <v>0</v>
      </c>
    </row>
    <row r="3663" spans="134:138">
      <c r="ED3663">
        <v>171172</v>
      </c>
      <c r="EE3663">
        <v>102047</v>
      </c>
      <c r="EF3663" s="3" cm="1">
        <f t="array" ref="EF36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"#")*(_xlpm.x&lt;&gt;EE3663), _xlpm.x * 10 + _xlpm.d), 0), _xlfn.XLOOKUP(TRUE, ISNUMBER(_xlpm.b), _xlpm.b)))))</f>
        <v>1200471</v>
      </c>
      <c r="EH3663">
        <v>1200471</v>
      </c>
    </row>
    <row r="3664" spans="134:138">
      <c r="ED3664">
        <v>171182</v>
      </c>
      <c r="EE3664">
        <v>100047</v>
      </c>
      <c r="EF3664" s="3" cm="1">
        <f t="array" ref="EF36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"#")*(_xlpm.x&lt;&gt;EE3664), _xlpm.x * 10 + _xlpm.d), 0), _xlfn.XLOOKUP(TRUE, ISNUMBER(_xlpm.b), _xlpm.b)))))</f>
        <v>0</v>
      </c>
      <c r="EH3664">
        <v>0</v>
      </c>
    </row>
    <row r="3665" spans="134:138">
      <c r="ED3665">
        <v>171192</v>
      </c>
      <c r="EE3665">
        <v>99047</v>
      </c>
      <c r="EF3665" s="3" cm="1">
        <f t="array" ref="EF36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"#")*(_xlpm.x&lt;&gt;EE3665), _xlpm.x * 10 + _xlpm.d), 0), _xlfn.XLOOKUP(TRUE, ISNUMBER(_xlpm.b), _xlpm.b)))))</f>
        <v>500131</v>
      </c>
      <c r="EH3665">
        <v>500131</v>
      </c>
    </row>
    <row r="3666" spans="134:138">
      <c r="ED3666">
        <v>171202</v>
      </c>
      <c r="EE3666">
        <v>97047</v>
      </c>
      <c r="EF3666" s="3" cm="1">
        <f t="array" ref="EF36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"#")*(_xlpm.x&lt;&gt;EE3666), _xlpm.x * 10 + _xlpm.d), 0), _xlfn.XLOOKUP(TRUE, ISNUMBER(_xlpm.b), _xlpm.b)))))</f>
        <v>550204</v>
      </c>
      <c r="EH3666">
        <v>550204</v>
      </c>
    </row>
    <row r="3667" spans="134:138">
      <c r="ED3667">
        <v>171212</v>
      </c>
      <c r="EE3667">
        <v>96047</v>
      </c>
      <c r="EF3667" s="3" cm="1">
        <f t="array" ref="EF36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"#")*(_xlpm.x&lt;&gt;EE3667), _xlpm.x * 10 + _xlpm.d), 0), _xlfn.XLOOKUP(TRUE, ISNUMBER(_xlpm.b), _xlpm.b)))))</f>
        <v>0</v>
      </c>
      <c r="EH3667">
        <v>0</v>
      </c>
    </row>
    <row r="3668" spans="134:138">
      <c r="ED3668">
        <v>171222</v>
      </c>
      <c r="EE3668">
        <v>95047</v>
      </c>
      <c r="EF3668" s="3" cm="1">
        <f t="array" ref="EF36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"#")*(_xlpm.x&lt;&gt;EE3668), _xlpm.x * 10 + _xlpm.d), 0), _xlfn.XLOOKUP(TRUE, ISNUMBER(_xlpm.b), _xlpm.b)))))</f>
        <v>0</v>
      </c>
      <c r="EH3668">
        <v>0</v>
      </c>
    </row>
    <row r="3669" spans="134:138">
      <c r="ED3669">
        <v>171232</v>
      </c>
      <c r="EE3669">
        <v>94047</v>
      </c>
      <c r="EF3669" s="3" cm="1">
        <f t="array" ref="EF36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"#")*(_xlpm.x&lt;&gt;EE3669), _xlpm.x * 10 + _xlpm.d), 0), _xlfn.XLOOKUP(TRUE, ISNUMBER(_xlpm.b), _xlpm.b)))))</f>
        <v>270244</v>
      </c>
      <c r="EH3669">
        <v>270244</v>
      </c>
    </row>
    <row r="3670" spans="134:138">
      <c r="ED3670">
        <v>181233</v>
      </c>
      <c r="EE3670">
        <v>93047</v>
      </c>
      <c r="EF3670" s="3" cm="1">
        <f t="array" ref="EF36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"#")*(_xlpm.x&lt;&gt;EE3670), _xlpm.x * 10 + _xlpm.d), 0), _xlfn.XLOOKUP(TRUE, ISNUMBER(_xlpm.b), _xlpm.b)))))</f>
        <v>0</v>
      </c>
      <c r="EH3670">
        <v>0</v>
      </c>
    </row>
    <row r="3671" spans="134:138">
      <c r="ED3671">
        <v>191233</v>
      </c>
      <c r="EE3671">
        <v>92047</v>
      </c>
      <c r="EF3671" s="3" cm="1">
        <f t="array" ref="EF36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"#")*(_xlpm.x&lt;&gt;EE3671), _xlpm.x * 10 + _xlpm.d), 0), _xlfn.XLOOKUP(TRUE, ISNUMBER(_xlpm.b), _xlpm.b)))))</f>
        <v>750984</v>
      </c>
      <c r="EH3671">
        <v>750984</v>
      </c>
    </row>
    <row r="3672" spans="134:138">
      <c r="ED3672">
        <v>201233</v>
      </c>
      <c r="EE3672">
        <v>91047</v>
      </c>
      <c r="EF3672" s="3" cm="1">
        <f t="array" ref="EF36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"#")*(_xlpm.x&lt;&gt;EE3672), _xlpm.x * 10 + _xlpm.d), 0), _xlfn.XLOOKUP(TRUE, ISNUMBER(_xlpm.b), _xlpm.b)))))</f>
        <v>290282</v>
      </c>
      <c r="EH3672">
        <v>290282</v>
      </c>
    </row>
    <row r="3673" spans="134:138">
      <c r="ED3673">
        <v>211233</v>
      </c>
      <c r="EE3673">
        <v>90047</v>
      </c>
      <c r="EF3673" s="3" cm="1">
        <f t="array" ref="EF36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"#")*(_xlpm.x&lt;&gt;EE3673), _xlpm.x * 10 + _xlpm.d), 0), _xlfn.XLOOKUP(TRUE, ISNUMBER(_xlpm.b), _xlpm.b)))))</f>
        <v>0</v>
      </c>
      <c r="EH3673">
        <v>0</v>
      </c>
    </row>
    <row r="3674" spans="134:138">
      <c r="ED3674">
        <v>221233</v>
      </c>
      <c r="EE3674">
        <v>89047</v>
      </c>
      <c r="EF3674" s="3" cm="1">
        <f t="array" ref="EF36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"#")*(_xlpm.x&lt;&gt;EE3674), _xlpm.x * 10 + _xlpm.d), 0), _xlfn.XLOOKUP(TRUE, ISNUMBER(_xlpm.b), _xlpm.b)))))</f>
        <v>1180454</v>
      </c>
      <c r="EH3674">
        <v>1180454</v>
      </c>
    </row>
    <row r="3675" spans="134:138">
      <c r="ED3675">
        <v>231233</v>
      </c>
      <c r="EE3675">
        <v>88047</v>
      </c>
      <c r="EF3675" s="3" cm="1">
        <f t="array" ref="EF36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"#")*(_xlpm.x&lt;&gt;EE3675), _xlpm.x * 10 + _xlpm.d), 0), _xlfn.XLOOKUP(TRUE, ISNUMBER(_xlpm.b), _xlpm.b)))))</f>
        <v>0</v>
      </c>
      <c r="EH3675">
        <v>0</v>
      </c>
    </row>
    <row r="3676" spans="134:138">
      <c r="ED3676">
        <v>241233</v>
      </c>
      <c r="EE3676">
        <v>86047</v>
      </c>
      <c r="EF3676" s="3" cm="1">
        <f t="array" ref="EF36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"#")*(_xlpm.x&lt;&gt;EE3676), _xlpm.x * 10 + _xlpm.d), 0), _xlfn.XLOOKUP(TRUE, ISNUMBER(_xlpm.b), _xlpm.b)))))</f>
        <v>0</v>
      </c>
      <c r="EH3676">
        <v>0</v>
      </c>
    </row>
    <row r="3677" spans="134:138">
      <c r="ED3677">
        <v>251233</v>
      </c>
      <c r="EE3677">
        <v>85047</v>
      </c>
      <c r="EF3677" s="3" cm="1">
        <f t="array" ref="EF36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"#")*(_xlpm.x&lt;&gt;EE3677), _xlpm.x * 10 + _xlpm.d), 0), _xlfn.XLOOKUP(TRUE, ISNUMBER(_xlpm.b), _xlpm.b)))))</f>
        <v>0</v>
      </c>
      <c r="EH3677">
        <v>0</v>
      </c>
    </row>
    <row r="3678" spans="134:138">
      <c r="ED3678">
        <v>261233</v>
      </c>
      <c r="EE3678">
        <v>84047</v>
      </c>
      <c r="EF3678" s="3" cm="1">
        <f t="array" ref="EF36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"#")*(_xlpm.x&lt;&gt;EE3678), _xlpm.x * 10 + _xlpm.d), 0), _xlfn.XLOOKUP(TRUE, ISNUMBER(_xlpm.b), _xlpm.b)))))</f>
        <v>760772</v>
      </c>
      <c r="EH3678">
        <v>760772</v>
      </c>
    </row>
    <row r="3679" spans="134:138">
      <c r="ED3679">
        <v>271233</v>
      </c>
      <c r="EE3679">
        <v>81047</v>
      </c>
      <c r="EF3679" s="3" cm="1">
        <f t="array" ref="EF36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"#")*(_xlpm.x&lt;&gt;EE3679), _xlpm.x * 10 + _xlpm.d), 0), _xlfn.XLOOKUP(TRUE, ISNUMBER(_xlpm.b), _xlpm.b)))))</f>
        <v>670801</v>
      </c>
      <c r="EH3679">
        <v>670801</v>
      </c>
    </row>
    <row r="3680" spans="134:138">
      <c r="ED3680">
        <v>281233</v>
      </c>
      <c r="EE3680">
        <v>80047</v>
      </c>
      <c r="EF3680" s="3" cm="1">
        <f t="array" ref="EF36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"#")*(_xlpm.x&lt;&gt;EE3680), _xlpm.x * 10 + _xlpm.d), 0), _xlfn.XLOOKUP(TRUE, ISNUMBER(_xlpm.b), _xlpm.b)))))</f>
        <v>910663</v>
      </c>
      <c r="EH3680">
        <v>910663</v>
      </c>
    </row>
    <row r="3681" spans="134:138">
      <c r="ED3681">
        <v>291233</v>
      </c>
      <c r="EE3681">
        <v>78047</v>
      </c>
      <c r="EF3681" s="3" cm="1">
        <f t="array" ref="EF36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"#")*(_xlpm.x&lt;&gt;EE3681), _xlpm.x * 10 + _xlpm.d), 0), _xlfn.XLOOKUP(TRUE, ISNUMBER(_xlpm.b), _xlpm.b)))))</f>
        <v>0</v>
      </c>
      <c r="EH3681">
        <v>0</v>
      </c>
    </row>
    <row r="3682" spans="134:138">
      <c r="ED3682">
        <v>301233</v>
      </c>
      <c r="EE3682">
        <v>76047</v>
      </c>
      <c r="EF3682" s="3" cm="1">
        <f t="array" ref="EF36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"#")*(_xlpm.x&lt;&gt;EE3682), _xlpm.x * 10 + _xlpm.d), 0), _xlfn.XLOOKUP(TRUE, ISNUMBER(_xlpm.b), _xlpm.b)))))</f>
        <v>0</v>
      </c>
      <c r="EH3682">
        <v>0</v>
      </c>
    </row>
    <row r="3683" spans="134:138">
      <c r="ED3683">
        <v>311233</v>
      </c>
      <c r="EE3683">
        <v>75047</v>
      </c>
      <c r="EF3683" s="3" cm="1">
        <f t="array" ref="EF36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"#")*(_xlpm.x&lt;&gt;EE3683), _xlpm.x * 10 + _xlpm.d), 0), _xlfn.XLOOKUP(TRUE, ISNUMBER(_xlpm.b), _xlpm.b)))))</f>
        <v>271004</v>
      </c>
      <c r="EH3683">
        <v>271004</v>
      </c>
    </row>
    <row r="3684" spans="134:138">
      <c r="ED3684">
        <v>321233</v>
      </c>
      <c r="EE3684">
        <v>74047</v>
      </c>
      <c r="EF3684" s="3" cm="1">
        <f t="array" ref="EF36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"#")*(_xlpm.x&lt;&gt;EE3684), _xlpm.x * 10 + _xlpm.d), 0), _xlfn.XLOOKUP(TRUE, ISNUMBER(_xlpm.b), _xlpm.b)))))</f>
        <v>0</v>
      </c>
      <c r="EH3684">
        <v>0</v>
      </c>
    </row>
    <row r="3685" spans="134:138">
      <c r="ED3685">
        <v>331233</v>
      </c>
      <c r="EE3685">
        <v>73047</v>
      </c>
      <c r="EF3685" s="3" cm="1">
        <f t="array" ref="EF36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"#")*(_xlpm.x&lt;&gt;EE3685), _xlpm.x * 10 + _xlpm.d), 0), _xlfn.XLOOKUP(TRUE, ISNUMBER(_xlpm.b), _xlpm.b)))))</f>
        <v>0</v>
      </c>
      <c r="EH3685">
        <v>0</v>
      </c>
    </row>
    <row r="3686" spans="134:138">
      <c r="ED3686">
        <v>341233</v>
      </c>
      <c r="EE3686">
        <v>72047</v>
      </c>
      <c r="EF3686" s="3" cm="1">
        <f t="array" ref="EF36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"#")*(_xlpm.x&lt;&gt;EE3686), _xlpm.x * 10 + _xlpm.d), 0), _xlfn.XLOOKUP(TRUE, ISNUMBER(_xlpm.b), _xlpm.b)))))</f>
        <v>751023</v>
      </c>
      <c r="EH3686">
        <v>751023</v>
      </c>
    </row>
    <row r="3687" spans="134:138">
      <c r="ED3687">
        <v>351233</v>
      </c>
      <c r="EE3687">
        <v>69047</v>
      </c>
      <c r="EF3687" s="3" cm="1">
        <f t="array" ref="EF36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"#")*(_xlpm.x&lt;&gt;EE3687), _xlpm.x * 10 + _xlpm.d), 0), _xlfn.XLOOKUP(TRUE, ISNUMBER(_xlpm.b), _xlpm.b)))))</f>
        <v>1090864</v>
      </c>
      <c r="EH3687">
        <v>1090864</v>
      </c>
    </row>
    <row r="3688" spans="134:138">
      <c r="ED3688">
        <v>361233</v>
      </c>
      <c r="EE3688">
        <v>68047</v>
      </c>
      <c r="EF3688" s="3" cm="1">
        <f t="array" ref="EF36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"#")*(_xlpm.x&lt;&gt;EE3688), _xlpm.x * 10 + _xlpm.d), 0), _xlfn.XLOOKUP(TRUE, ISNUMBER(_xlpm.b), _xlpm.b)))))</f>
        <v>960953</v>
      </c>
      <c r="EH3688">
        <v>960953</v>
      </c>
    </row>
    <row r="3689" spans="134:138">
      <c r="ED3689">
        <v>371233</v>
      </c>
      <c r="EE3689">
        <v>67047</v>
      </c>
      <c r="EF3689" s="3" cm="1">
        <f t="array" ref="EF36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"#")*(_xlpm.x&lt;&gt;EE3689), _xlpm.x * 10 + _xlpm.d), 0), _xlfn.XLOOKUP(TRUE, ISNUMBER(_xlpm.b), _xlpm.b)))))</f>
        <v>550161</v>
      </c>
      <c r="EH3689">
        <v>550161</v>
      </c>
    </row>
    <row r="3690" spans="134:138">
      <c r="ED3690">
        <v>381233</v>
      </c>
      <c r="EE3690">
        <v>66047</v>
      </c>
      <c r="EF3690" s="3" cm="1">
        <f t="array" ref="EF36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"#")*(_xlpm.x&lt;&gt;EE3690), _xlpm.x * 10 + _xlpm.d), 0), _xlfn.XLOOKUP(TRUE, ISNUMBER(_xlpm.b), _xlpm.b)))))</f>
        <v>0</v>
      </c>
      <c r="EH3690">
        <v>0</v>
      </c>
    </row>
    <row r="3691" spans="134:138">
      <c r="ED3691">
        <v>391233</v>
      </c>
      <c r="EE3691">
        <v>65047</v>
      </c>
      <c r="EF3691" s="3" cm="1">
        <f t="array" ref="EF36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"#")*(_xlpm.x&lt;&gt;EE3691), _xlpm.x * 10 + _xlpm.d), 0), _xlfn.XLOOKUP(TRUE, ISNUMBER(_xlpm.b), _xlpm.b)))))</f>
        <v>0</v>
      </c>
      <c r="EH3691">
        <v>0</v>
      </c>
    </row>
    <row r="3692" spans="134:138">
      <c r="ED3692">
        <v>401233</v>
      </c>
      <c r="EE3692">
        <v>63047</v>
      </c>
      <c r="EF3692" s="3" cm="1">
        <f t="array" ref="EF36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"#")*(_xlpm.x&lt;&gt;EE3692), _xlpm.x * 10 + _xlpm.d), 0), _xlfn.XLOOKUP(TRUE, ISNUMBER(_xlpm.b), _xlpm.b)))))</f>
        <v>270641</v>
      </c>
      <c r="EH3692">
        <v>270641</v>
      </c>
    </row>
    <row r="3693" spans="134:138">
      <c r="ED3693">
        <v>411233</v>
      </c>
      <c r="EE3693">
        <v>62047</v>
      </c>
      <c r="EF3693" s="3" cm="1">
        <f t="array" ref="EF36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"#")*(_xlpm.x&lt;&gt;EE3693), _xlpm.x * 10 + _xlpm.d), 0), _xlfn.XLOOKUP(TRUE, ISNUMBER(_xlpm.b), _xlpm.b)))))</f>
        <v>0</v>
      </c>
      <c r="EH3693">
        <v>0</v>
      </c>
    </row>
    <row r="3694" spans="134:138">
      <c r="ED3694">
        <v>421233</v>
      </c>
      <c r="EE3694">
        <v>60047</v>
      </c>
      <c r="EF3694" s="3" cm="1">
        <f t="array" ref="EF36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"#")*(_xlpm.x&lt;&gt;EE3694), _xlpm.x * 10 + _xlpm.d), 0), _xlfn.XLOOKUP(TRUE, ISNUMBER(_xlpm.b), _xlpm.b)))))</f>
        <v>400694</v>
      </c>
      <c r="EH3694">
        <v>400694</v>
      </c>
    </row>
    <row r="3695" spans="134:138">
      <c r="ED3695">
        <v>431233</v>
      </c>
      <c r="EE3695">
        <v>59047</v>
      </c>
      <c r="EF3695" s="3" cm="1">
        <f t="array" ref="EF36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"#")*(_xlpm.x&lt;&gt;EE3695), _xlpm.x * 10 + _xlpm.d), 0), _xlfn.XLOOKUP(TRUE, ISNUMBER(_xlpm.b), _xlpm.b)))))</f>
        <v>690461</v>
      </c>
      <c r="EH3695">
        <v>690461</v>
      </c>
    </row>
    <row r="3696" spans="134:138">
      <c r="ED3696">
        <v>441233</v>
      </c>
      <c r="EE3696">
        <v>57047</v>
      </c>
      <c r="EF3696" s="3" cm="1">
        <f t="array" ref="EF36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"#")*(_xlpm.x&lt;&gt;EE3696), _xlpm.x * 10 + _xlpm.d), 0), _xlfn.XLOOKUP(TRUE, ISNUMBER(_xlpm.b), _xlpm.b)))))</f>
        <v>640532</v>
      </c>
      <c r="EH3696">
        <v>640532</v>
      </c>
    </row>
    <row r="3697" spans="134:138">
      <c r="ED3697">
        <v>451233</v>
      </c>
      <c r="EE3697">
        <v>56047</v>
      </c>
      <c r="EF3697" s="3" cm="1">
        <f t="array" ref="EF36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"#")*(_xlpm.x&lt;&gt;EE3697), _xlpm.x * 10 + _xlpm.d), 0), _xlfn.XLOOKUP(TRUE, ISNUMBER(_xlpm.b), _xlpm.b)))))</f>
        <v>0</v>
      </c>
      <c r="EH3697">
        <v>0</v>
      </c>
    </row>
    <row r="3698" spans="134:138">
      <c r="ED3698">
        <v>461233</v>
      </c>
      <c r="EE3698">
        <v>55047</v>
      </c>
      <c r="EF3698" s="3" cm="1">
        <f t="array" ref="EF36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"#")*(_xlpm.x&lt;&gt;EE3698), _xlpm.x * 10 + _xlpm.d), 0), _xlfn.XLOOKUP(TRUE, ISNUMBER(_xlpm.b), _xlpm.b)))))</f>
        <v>560632</v>
      </c>
      <c r="EH3698">
        <v>560632</v>
      </c>
    </row>
    <row r="3699" spans="134:138">
      <c r="ED3699">
        <v>471233</v>
      </c>
      <c r="EE3699">
        <v>53047</v>
      </c>
      <c r="EF3699" s="3" cm="1">
        <f t="array" ref="EF36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"#")*(_xlpm.x&lt;&gt;EE3699), _xlpm.x * 10 + _xlpm.d), 0), _xlfn.XLOOKUP(TRUE, ISNUMBER(_xlpm.b), _xlpm.b)))))</f>
        <v>0</v>
      </c>
      <c r="EH3699">
        <v>0</v>
      </c>
    </row>
    <row r="3700" spans="134:138">
      <c r="ED3700">
        <v>481233</v>
      </c>
      <c r="EE3700">
        <v>52047</v>
      </c>
      <c r="EF3700" s="3" cm="1">
        <f t="array" ref="EF37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"#")*(_xlpm.x&lt;&gt;EE3700), _xlpm.x * 10 + _xlpm.d), 0), _xlfn.XLOOKUP(TRUE, ISNUMBER(_xlpm.b), _xlpm.b)))))</f>
        <v>0</v>
      </c>
      <c r="EH3700">
        <v>0</v>
      </c>
    </row>
    <row r="3701" spans="134:138">
      <c r="ED3701">
        <v>491233</v>
      </c>
      <c r="EE3701">
        <v>51047</v>
      </c>
      <c r="EF3701" s="3" cm="1">
        <f t="array" ref="EF37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"#")*(_xlpm.x&lt;&gt;EE3701), _xlpm.x * 10 + _xlpm.d), 0), _xlfn.XLOOKUP(TRUE, ISNUMBER(_xlpm.b), _xlpm.b)))))</f>
        <v>0</v>
      </c>
      <c r="EH3701">
        <v>0</v>
      </c>
    </row>
    <row r="3702" spans="134:138">
      <c r="ED3702">
        <v>501233</v>
      </c>
      <c r="EE3702">
        <v>49047</v>
      </c>
      <c r="EF3702" s="3" cm="1">
        <f t="array" ref="EF37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"#")*(_xlpm.x&lt;&gt;EE3702), _xlpm.x * 10 + _xlpm.d), 0), _xlfn.XLOOKUP(TRUE, ISNUMBER(_xlpm.b), _xlpm.b)))))</f>
        <v>590764</v>
      </c>
      <c r="EH3702">
        <v>590764</v>
      </c>
    </row>
    <row r="3703" spans="134:138">
      <c r="ED3703">
        <v>511233</v>
      </c>
      <c r="EE3703">
        <v>47047</v>
      </c>
      <c r="EF3703" s="3" cm="1">
        <f t="array" ref="EF37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"#")*(_xlpm.x&lt;&gt;EE3703), _xlpm.x * 10 + _xlpm.d), 0), _xlfn.XLOOKUP(TRUE, ISNUMBER(_xlpm.b), _xlpm.b)))))</f>
        <v>610662</v>
      </c>
      <c r="EH3703">
        <v>610662</v>
      </c>
    </row>
    <row r="3704" spans="134:138">
      <c r="ED3704">
        <v>521233</v>
      </c>
      <c r="EE3704">
        <v>45047</v>
      </c>
      <c r="EF3704" s="3" cm="1">
        <f t="array" ref="EF37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"#")*(_xlpm.x&lt;&gt;EE3704), _xlpm.x * 10 + _xlpm.d), 0), _xlfn.XLOOKUP(TRUE, ISNUMBER(_xlpm.b), _xlpm.b)))))</f>
        <v>460932</v>
      </c>
      <c r="EH3704">
        <v>460932</v>
      </c>
    </row>
    <row r="3705" spans="134:138">
      <c r="ED3705">
        <v>531233</v>
      </c>
      <c r="EE3705">
        <v>45048</v>
      </c>
      <c r="EF3705" s="3" cm="1">
        <f t="array" ref="EF37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"#")*(_xlpm.x&lt;&gt;EE3705), _xlpm.x * 10 + _xlpm.d), 0), _xlfn.XLOOKUP(TRUE, ISNUMBER(_xlpm.b), _xlpm.b)))))</f>
        <v>0</v>
      </c>
      <c r="EH3705">
        <v>0</v>
      </c>
    </row>
    <row r="3706" spans="134:138">
      <c r="ED3706">
        <v>541233</v>
      </c>
      <c r="EE3706">
        <v>45050</v>
      </c>
      <c r="EF3706" s="3" cm="1">
        <f t="array" ref="EF37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"#")*(_xlpm.x&lt;&gt;EE3706), _xlpm.x * 10 + _xlpm.d), 0), _xlfn.XLOOKUP(TRUE, ISNUMBER(_xlpm.b), _xlpm.b)))))</f>
        <v>0</v>
      </c>
      <c r="EH3706">
        <v>0</v>
      </c>
    </row>
    <row r="3707" spans="134:138">
      <c r="ED3707">
        <v>551233</v>
      </c>
      <c r="EE3707">
        <v>45051</v>
      </c>
      <c r="EF3707" s="3" cm="1">
        <f t="array" ref="EF37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"#")*(_xlpm.x&lt;&gt;EE3707), _xlpm.x * 10 + _xlpm.d), 0), _xlfn.XLOOKUP(TRUE, ISNUMBER(_xlpm.b), _xlpm.b)))))</f>
        <v>610542</v>
      </c>
      <c r="EH3707">
        <v>610542</v>
      </c>
    </row>
    <row r="3708" spans="134:138">
      <c r="ED3708">
        <v>561233</v>
      </c>
      <c r="EE3708">
        <v>45053</v>
      </c>
      <c r="EF3708" s="3" cm="1">
        <f t="array" ref="EF37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"#")*(_xlpm.x&lt;&gt;EE3708), _xlpm.x * 10 + _xlpm.d), 0), _xlfn.XLOOKUP(TRUE, ISNUMBER(_xlpm.b), _xlpm.b)))))</f>
        <v>621233</v>
      </c>
      <c r="EH3708">
        <v>621233</v>
      </c>
    </row>
    <row r="3709" spans="134:138">
      <c r="ED3709">
        <v>571233</v>
      </c>
      <c r="EE3709">
        <v>45055</v>
      </c>
      <c r="EF3709" s="3" cm="1">
        <f t="array" ref="EF37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"#")*(_xlpm.x&lt;&gt;EE3709), _xlpm.x * 10 + _xlpm.d), 0), _xlfn.XLOOKUP(TRUE, ISNUMBER(_xlpm.b), _xlpm.b)))))</f>
        <v>640552</v>
      </c>
      <c r="EH3709">
        <v>640552</v>
      </c>
    </row>
    <row r="3710" spans="134:138">
      <c r="ED3710">
        <v>581233</v>
      </c>
      <c r="EE3710">
        <v>45057</v>
      </c>
      <c r="EF3710" s="3" cm="1">
        <f t="array" ref="EF37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"#")*(_xlpm.x&lt;&gt;EE3710), _xlpm.x * 10 + _xlpm.d), 0), _xlfn.XLOOKUP(TRUE, ISNUMBER(_xlpm.b), _xlpm.b)))))</f>
        <v>171121</v>
      </c>
      <c r="EH3710">
        <v>171121</v>
      </c>
    </row>
    <row r="3711" spans="134:138">
      <c r="ED3711">
        <v>591233</v>
      </c>
      <c r="EE3711">
        <v>45058</v>
      </c>
      <c r="EF3711" s="3" cm="1">
        <f t="array" ref="EF37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"#")*(_xlpm.x&lt;&gt;EE3711), _xlpm.x * 10 + _xlpm.d), 0), _xlfn.XLOOKUP(TRUE, ISNUMBER(_xlpm.b), _xlpm.b)))))</f>
        <v>0</v>
      </c>
      <c r="EH3711">
        <v>0</v>
      </c>
    </row>
    <row r="3712" spans="134:138">
      <c r="ED3712">
        <v>601233</v>
      </c>
      <c r="EE3712">
        <v>45059</v>
      </c>
      <c r="EF3712" s="3" cm="1">
        <f t="array" ref="EF37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"#")*(_xlpm.x&lt;&gt;EE3712), _xlpm.x * 10 + _xlpm.d), 0), _xlfn.XLOOKUP(TRUE, ISNUMBER(_xlpm.b), _xlpm.b)))))</f>
        <v>0</v>
      </c>
      <c r="EH3712">
        <v>0</v>
      </c>
    </row>
    <row r="3713" spans="134:138">
      <c r="ED3713">
        <v>611233</v>
      </c>
      <c r="EE3713">
        <v>45060</v>
      </c>
      <c r="EF3713" s="3" cm="1">
        <f t="array" ref="EF37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"#")*(_xlpm.x&lt;&gt;EE3713), _xlpm.x * 10 + _xlpm.d), 0), _xlfn.XLOOKUP(TRUE, ISNUMBER(_xlpm.b), _xlpm.b)))))</f>
        <v>910281</v>
      </c>
      <c r="EH3713">
        <v>910281</v>
      </c>
    </row>
    <row r="3714" spans="134:138">
      <c r="ED3714">
        <v>621233</v>
      </c>
      <c r="EE3714">
        <v>45061</v>
      </c>
      <c r="EF3714" s="3" cm="1">
        <f t="array" ref="EF37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"#")*(_xlpm.x&lt;&gt;EE3714), _xlpm.x * 10 + _xlpm.d), 0), _xlfn.XLOOKUP(TRUE, ISNUMBER(_xlpm.b), _xlpm.b)))))</f>
        <v>0</v>
      </c>
      <c r="EH3714">
        <v>0</v>
      </c>
    </row>
    <row r="3715" spans="134:138">
      <c r="ED3715">
        <v>631233</v>
      </c>
      <c r="EE3715">
        <v>45062</v>
      </c>
      <c r="EF3715" s="3" cm="1">
        <f t="array" ref="EF37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"#")*(_xlpm.x&lt;&gt;EE3715), _xlpm.x * 10 + _xlpm.d), 0), _xlfn.XLOOKUP(TRUE, ISNUMBER(_xlpm.b), _xlpm.b)))))</f>
        <v>261053</v>
      </c>
      <c r="EH3715">
        <v>261053</v>
      </c>
    </row>
    <row r="3716" spans="134:138">
      <c r="ED3716">
        <v>641233</v>
      </c>
      <c r="EE3716">
        <v>45063</v>
      </c>
      <c r="EF3716" s="3" cm="1">
        <f t="array" ref="EF37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"#")*(_xlpm.x&lt;&gt;EE3716), _xlpm.x * 10 + _xlpm.d), 0), _xlfn.XLOOKUP(TRUE, ISNUMBER(_xlpm.b), _xlpm.b)))))</f>
        <v>0</v>
      </c>
      <c r="EH3716">
        <v>0</v>
      </c>
    </row>
    <row r="3717" spans="134:138">
      <c r="ED3717">
        <v>651233</v>
      </c>
      <c r="EE3717">
        <v>45065</v>
      </c>
      <c r="EF3717" s="3" cm="1">
        <f t="array" ref="EF37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"#")*(_xlpm.x&lt;&gt;EE3717), _xlpm.x * 10 + _xlpm.d), 0), _xlfn.XLOOKUP(TRUE, ISNUMBER(_xlpm.b), _xlpm.b)))))</f>
        <v>0</v>
      </c>
      <c r="EH3717">
        <v>0</v>
      </c>
    </row>
    <row r="3718" spans="134:138">
      <c r="ED3718">
        <v>661233</v>
      </c>
      <c r="EE3718">
        <v>45066</v>
      </c>
      <c r="EF3718" s="3" cm="1">
        <f t="array" ref="EF37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"#")*(_xlpm.x&lt;&gt;EE3718), _xlpm.x * 10 + _xlpm.d), 0), _xlfn.XLOOKUP(TRUE, ISNUMBER(_xlpm.b), _xlpm.b)))))</f>
        <v>561193</v>
      </c>
      <c r="EH3718">
        <v>561193</v>
      </c>
    </row>
    <row r="3719" spans="134:138">
      <c r="ED3719">
        <v>671233</v>
      </c>
      <c r="EE3719">
        <v>45067</v>
      </c>
      <c r="EF3719" s="3" cm="1">
        <f t="array" ref="EF37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"#")*(_xlpm.x&lt;&gt;EE3719), _xlpm.x * 10 + _xlpm.d), 0), _xlfn.XLOOKUP(TRUE, ISNUMBER(_xlpm.b), _xlpm.b)))))</f>
        <v>81032</v>
      </c>
      <c r="EH3719">
        <v>81032</v>
      </c>
    </row>
    <row r="3720" spans="134:138">
      <c r="ED3720">
        <v>681233</v>
      </c>
      <c r="EE3720">
        <v>45069</v>
      </c>
      <c r="EF3720" s="3" cm="1">
        <f t="array" ref="EF37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"#")*(_xlpm.x&lt;&gt;EE3720), _xlpm.x * 10 + _xlpm.d), 0), _xlfn.XLOOKUP(TRUE, ISNUMBER(_xlpm.b), _xlpm.b)))))</f>
        <v>920471</v>
      </c>
      <c r="EH3720">
        <v>920471</v>
      </c>
    </row>
    <row r="3721" spans="134:138">
      <c r="ED3721">
        <v>691233</v>
      </c>
      <c r="EE3721">
        <v>45070</v>
      </c>
      <c r="EF3721" s="3" cm="1">
        <f t="array" ref="EF37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"#")*(_xlpm.x&lt;&gt;EE3721), _xlpm.x * 10 + _xlpm.d), 0), _xlfn.XLOOKUP(TRUE, ISNUMBER(_xlpm.b), _xlpm.b)))))</f>
        <v>461233</v>
      </c>
      <c r="EH3721">
        <v>461233</v>
      </c>
    </row>
    <row r="3722" spans="134:138">
      <c r="ED3722">
        <v>701233</v>
      </c>
      <c r="EE3722">
        <v>45071</v>
      </c>
      <c r="EF3722" s="3" cm="1">
        <f t="array" ref="EF37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"#")*(_xlpm.x&lt;&gt;EE3722), _xlpm.x * 10 + _xlpm.d), 0), _xlfn.XLOOKUP(TRUE, ISNUMBER(_xlpm.b), _xlpm.b)))))</f>
        <v>0</v>
      </c>
      <c r="EH3722">
        <v>0</v>
      </c>
    </row>
    <row r="3723" spans="134:138">
      <c r="ED3723">
        <v>711233</v>
      </c>
      <c r="EE3723">
        <v>45072</v>
      </c>
      <c r="EF3723" s="3" cm="1">
        <f t="array" ref="EF37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"#")*(_xlpm.x&lt;&gt;EE3723), _xlpm.x * 10 + _xlpm.d), 0), _xlfn.XLOOKUP(TRUE, ISNUMBER(_xlpm.b), _xlpm.b)))))</f>
        <v>80832</v>
      </c>
      <c r="EH3723">
        <v>80832</v>
      </c>
    </row>
    <row r="3724" spans="134:138">
      <c r="ED3724">
        <v>721233</v>
      </c>
      <c r="EE3724">
        <v>45074</v>
      </c>
      <c r="EF3724" s="3" cm="1">
        <f t="array" ref="EF37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"#")*(_xlpm.x&lt;&gt;EE3724), _xlpm.x * 10 + _xlpm.d), 0), _xlfn.XLOOKUP(TRUE, ISNUMBER(_xlpm.b), _xlpm.b)))))</f>
        <v>420071</v>
      </c>
      <c r="EH3724">
        <v>420071</v>
      </c>
    </row>
    <row r="3725" spans="134:138">
      <c r="ED3725">
        <v>731233</v>
      </c>
      <c r="EE3725">
        <v>45075</v>
      </c>
      <c r="EF3725" s="3" cm="1">
        <f t="array" ref="EF37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"#")*(_xlpm.x&lt;&gt;EE3725), _xlpm.x * 10 + _xlpm.d), 0), _xlfn.XLOOKUP(TRUE, ISNUMBER(_xlpm.b), _xlpm.b)))))</f>
        <v>0</v>
      </c>
      <c r="EH3725">
        <v>0</v>
      </c>
    </row>
    <row r="3726" spans="134:138">
      <c r="ED3726">
        <v>741233</v>
      </c>
      <c r="EE3726">
        <v>45076</v>
      </c>
      <c r="EF3726" s="3" cm="1">
        <f t="array" ref="EF37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"#")*(_xlpm.x&lt;&gt;EE3726), _xlpm.x * 10 + _xlpm.d), 0), _xlfn.XLOOKUP(TRUE, ISNUMBER(_xlpm.b), _xlpm.b)))))</f>
        <v>301053</v>
      </c>
      <c r="EH3726">
        <v>301053</v>
      </c>
    </row>
    <row r="3727" spans="134:138">
      <c r="ED3727">
        <v>751233</v>
      </c>
      <c r="EE3727">
        <v>45077</v>
      </c>
      <c r="EF3727" s="3" cm="1">
        <f t="array" ref="EF37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"#")*(_xlpm.x&lt;&gt;EE3727), _xlpm.x * 10 + _xlpm.d), 0), _xlfn.XLOOKUP(TRUE, ISNUMBER(_xlpm.b), _xlpm.b)))))</f>
        <v>1220494</v>
      </c>
      <c r="EH3727">
        <v>1220494</v>
      </c>
    </row>
    <row r="3728" spans="134:138">
      <c r="ED3728">
        <v>761233</v>
      </c>
      <c r="EE3728">
        <v>45078</v>
      </c>
      <c r="EF3728" s="3" cm="1">
        <f t="array" ref="EF37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"#")*(_xlpm.x&lt;&gt;EE3728), _xlpm.x * 10 + _xlpm.d), 0), _xlfn.XLOOKUP(TRUE, ISNUMBER(_xlpm.b), _xlpm.b)))))</f>
        <v>0</v>
      </c>
      <c r="EH3728">
        <v>0</v>
      </c>
    </row>
    <row r="3729" spans="134:138">
      <c r="ED3729">
        <v>771233</v>
      </c>
      <c r="EE3729">
        <v>45079</v>
      </c>
      <c r="EF3729" s="3" cm="1">
        <f t="array" ref="EF37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"#")*(_xlpm.x&lt;&gt;EE3729), _xlpm.x * 10 + _xlpm.d), 0), _xlfn.XLOOKUP(TRUE, ISNUMBER(_xlpm.b), _xlpm.b)))))</f>
        <v>1220574</v>
      </c>
      <c r="EH3729">
        <v>1220574</v>
      </c>
    </row>
    <row r="3730" spans="134:138">
      <c r="ED3730">
        <v>781233</v>
      </c>
      <c r="EE3730">
        <v>45083</v>
      </c>
      <c r="EF3730" s="3" cm="1">
        <f t="array" ref="EF37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"#")*(_xlpm.x&lt;&gt;EE3730), _xlpm.x * 10 + _xlpm.d), 0), _xlfn.XLOOKUP(TRUE, ISNUMBER(_xlpm.b), _xlpm.b)))))</f>
        <v>870324</v>
      </c>
      <c r="EH3730">
        <v>870324</v>
      </c>
    </row>
    <row r="3731" spans="134:138">
      <c r="ED3731">
        <v>791233</v>
      </c>
      <c r="EE3731">
        <v>45084</v>
      </c>
      <c r="EF3731" s="3" cm="1">
        <f t="array" ref="EF37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"#")*(_xlpm.x&lt;&gt;EE3731), _xlpm.x * 10 + _xlpm.d), 0), _xlfn.XLOOKUP(TRUE, ISNUMBER(_xlpm.b), _xlpm.b)))))</f>
        <v>870364</v>
      </c>
      <c r="EH3731">
        <v>870364</v>
      </c>
    </row>
    <row r="3732" spans="134:138">
      <c r="ED3732">
        <v>801233</v>
      </c>
      <c r="EE3732">
        <v>45085</v>
      </c>
      <c r="EF3732" s="3" cm="1">
        <f t="array" ref="EF37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"#")*(_xlpm.x&lt;&gt;EE3732), _xlpm.x * 10 + _xlpm.d), 0), _xlfn.XLOOKUP(TRUE, ISNUMBER(_xlpm.b), _xlpm.b)))))</f>
        <v>450742</v>
      </c>
      <c r="EH3732">
        <v>450742</v>
      </c>
    </row>
    <row r="3733" spans="134:138">
      <c r="ED3733">
        <v>811233</v>
      </c>
      <c r="EE3733">
        <v>45086</v>
      </c>
      <c r="EF3733" s="3" cm="1">
        <f t="array" ref="EF37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"#")*(_xlpm.x&lt;&gt;EE3733), _xlpm.x * 10 + _xlpm.d), 0), _xlfn.XLOOKUP(TRUE, ISNUMBER(_xlpm.b), _xlpm.b)))))</f>
        <v>1080471</v>
      </c>
      <c r="EH3733">
        <v>1080471</v>
      </c>
    </row>
    <row r="3734" spans="134:138">
      <c r="ED3734">
        <v>821233</v>
      </c>
      <c r="EE3734">
        <v>45088</v>
      </c>
      <c r="EF3734" s="3" cm="1">
        <f t="array" ref="EF37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"#")*(_xlpm.x&lt;&gt;EE3734), _xlpm.x * 10 + _xlpm.d), 0), _xlfn.XLOOKUP(TRUE, ISNUMBER(_xlpm.b), _xlpm.b)))))</f>
        <v>580851</v>
      </c>
      <c r="EH3734">
        <v>580851</v>
      </c>
    </row>
    <row r="3735" spans="134:138">
      <c r="ED3735">
        <v>831233</v>
      </c>
      <c r="EE3735">
        <v>45089</v>
      </c>
      <c r="EF3735" s="3" cm="1">
        <f t="array" ref="EF37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"#")*(_xlpm.x&lt;&gt;EE3735), _xlpm.x * 10 + _xlpm.d), 0), _xlfn.XLOOKUP(TRUE, ISNUMBER(_xlpm.b), _xlpm.b)))))</f>
        <v>0</v>
      </c>
      <c r="EH3735">
        <v>0</v>
      </c>
    </row>
    <row r="3736" spans="134:138">
      <c r="ED3736">
        <v>841233</v>
      </c>
      <c r="EE3736">
        <v>45090</v>
      </c>
      <c r="EF3736" s="3" cm="1">
        <f t="array" ref="EF37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"#")*(_xlpm.x&lt;&gt;EE3736), _xlpm.x * 10 + _xlpm.d), 0), _xlfn.XLOOKUP(TRUE, ISNUMBER(_xlpm.b), _xlpm.b)))))</f>
        <v>0</v>
      </c>
      <c r="EH3736">
        <v>0</v>
      </c>
    </row>
    <row r="3737" spans="134:138">
      <c r="ED3737">
        <v>851233</v>
      </c>
      <c r="EE3737">
        <v>48090</v>
      </c>
      <c r="EF3737" s="3" cm="1">
        <f t="array" ref="EF37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"#")*(_xlpm.x&lt;&gt;EE3737), _xlpm.x * 10 + _xlpm.d), 0), _xlfn.XLOOKUP(TRUE, ISNUMBER(_xlpm.b), _xlpm.b)))))</f>
        <v>1000471</v>
      </c>
      <c r="EH3737">
        <v>1000471</v>
      </c>
    </row>
    <row r="3738" spans="134:138">
      <c r="ED3738">
        <v>861233</v>
      </c>
      <c r="EE3738">
        <v>49090</v>
      </c>
      <c r="EF3738" s="3" cm="1">
        <f t="array" ref="EF37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"#")*(_xlpm.x&lt;&gt;EE3738), _xlpm.x * 10 + _xlpm.d), 0), _xlfn.XLOOKUP(TRUE, ISNUMBER(_xlpm.b), _xlpm.b)))))</f>
        <v>0</v>
      </c>
      <c r="EH3738">
        <v>0</v>
      </c>
    </row>
    <row r="3739" spans="134:138">
      <c r="ED3739">
        <v>871233</v>
      </c>
      <c r="EE3739">
        <v>50090</v>
      </c>
      <c r="EF3739" s="3" cm="1">
        <f t="array" ref="EF37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"#")*(_xlpm.x&lt;&gt;EE3739), _xlpm.x * 10 + _xlpm.d), 0), _xlfn.XLOOKUP(TRUE, ISNUMBER(_xlpm.b), _xlpm.b)))))</f>
        <v>1220534</v>
      </c>
      <c r="EH3739">
        <v>1220534</v>
      </c>
    </row>
    <row r="3740" spans="134:138">
      <c r="ED3740">
        <v>881233</v>
      </c>
      <c r="EE3740">
        <v>51090</v>
      </c>
      <c r="EF3740" s="3" cm="1">
        <f t="array" ref="EF37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"#")*(_xlpm.x&lt;&gt;EE3740), _xlpm.x * 10 + _xlpm.d), 0), _xlfn.XLOOKUP(TRUE, ISNUMBER(_xlpm.b), _xlpm.b)))))</f>
        <v>0</v>
      </c>
      <c r="EH3740">
        <v>0</v>
      </c>
    </row>
    <row r="3741" spans="134:138">
      <c r="ED3741">
        <v>891233</v>
      </c>
      <c r="EE3741">
        <v>52090</v>
      </c>
      <c r="EF3741" s="3" cm="1">
        <f t="array" ref="EF37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"#")*(_xlpm.x&lt;&gt;EE3741), _xlpm.x * 10 + _xlpm.d), 0), _xlfn.XLOOKUP(TRUE, ISNUMBER(_xlpm.b), _xlpm.b)))))</f>
        <v>220872</v>
      </c>
      <c r="EH3741">
        <v>220872</v>
      </c>
    </row>
    <row r="3742" spans="134:138">
      <c r="ED3742">
        <v>901233</v>
      </c>
      <c r="EE3742">
        <v>53090</v>
      </c>
      <c r="EF3742" s="3" cm="1">
        <f t="array" ref="EF37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"#")*(_xlpm.x&lt;&gt;EE3742), _xlpm.x * 10 + _xlpm.d), 0), _xlfn.XLOOKUP(TRUE, ISNUMBER(_xlpm.b), _xlpm.b)))))</f>
        <v>420411</v>
      </c>
      <c r="EH3742">
        <v>420411</v>
      </c>
    </row>
    <row r="3743" spans="134:138">
      <c r="ED3743">
        <v>911233</v>
      </c>
      <c r="EE3743">
        <v>54090</v>
      </c>
      <c r="EF3743" s="3" cm="1">
        <f t="array" ref="EF37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"#")*(_xlpm.x&lt;&gt;EE3743), _xlpm.x * 10 + _xlpm.d), 0), _xlfn.XLOOKUP(TRUE, ISNUMBER(_xlpm.b), _xlpm.b)))))</f>
        <v>0</v>
      </c>
      <c r="EH3743">
        <v>0</v>
      </c>
    </row>
    <row r="3744" spans="134:138">
      <c r="ED3744">
        <v>921233</v>
      </c>
      <c r="EE3744">
        <v>55090</v>
      </c>
      <c r="EF3744" s="3" cm="1">
        <f t="array" ref="EF37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"#")*(_xlpm.x&lt;&gt;EE3744), _xlpm.x * 10 + _xlpm.d), 0), _xlfn.XLOOKUP(TRUE, ISNUMBER(_xlpm.b), _xlpm.b)))))</f>
        <v>1221054</v>
      </c>
      <c r="EH3744">
        <v>1221054</v>
      </c>
    </row>
    <row r="3745" spans="134:138">
      <c r="ED3745">
        <v>931233</v>
      </c>
      <c r="EE3745">
        <v>56090</v>
      </c>
      <c r="EF3745" s="3" cm="1">
        <f t="array" ref="EF37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"#")*(_xlpm.x&lt;&gt;EE3745), _xlpm.x * 10 + _xlpm.d), 0), _xlfn.XLOOKUP(TRUE, ISNUMBER(_xlpm.b), _xlpm.b)))))</f>
        <v>0</v>
      </c>
      <c r="EH3745">
        <v>0</v>
      </c>
    </row>
    <row r="3746" spans="134:138">
      <c r="ED3746">
        <v>941233</v>
      </c>
      <c r="EE3746">
        <v>57090</v>
      </c>
      <c r="EF3746" s="3" cm="1">
        <f t="array" ref="EF37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"#")*(_xlpm.x&lt;&gt;EE3746), _xlpm.x * 10 + _xlpm.d), 0), _xlfn.XLOOKUP(TRUE, ISNUMBER(_xlpm.b), _xlpm.b)))))</f>
        <v>0</v>
      </c>
      <c r="EH3746">
        <v>0</v>
      </c>
    </row>
    <row r="3747" spans="134:138">
      <c r="ED3747">
        <v>951233</v>
      </c>
      <c r="EE3747">
        <v>58090</v>
      </c>
      <c r="EF3747" s="3" cm="1">
        <f t="array" ref="EF37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"#")*(_xlpm.x&lt;&gt;EE3747), _xlpm.x * 10 + _xlpm.d), 0), _xlfn.XLOOKUP(TRUE, ISNUMBER(_xlpm.b), _xlpm.b)))))</f>
        <v>0</v>
      </c>
      <c r="EH3747">
        <v>0</v>
      </c>
    </row>
    <row r="3748" spans="134:138">
      <c r="ED3748">
        <v>951224</v>
      </c>
      <c r="EE3748">
        <v>59090</v>
      </c>
      <c r="EF3748" s="3" cm="1">
        <f t="array" ref="EF37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"#")*(_xlpm.x&lt;&gt;EE3748), _xlpm.x * 10 + _xlpm.d), 0), _xlfn.XLOOKUP(TRUE, ISNUMBER(_xlpm.b), _xlpm.b)))))</f>
        <v>0</v>
      </c>
      <c r="EH3748">
        <v>0</v>
      </c>
    </row>
    <row r="3749" spans="134:138">
      <c r="ED3749">
        <v>951214</v>
      </c>
      <c r="EE3749">
        <v>60090</v>
      </c>
      <c r="EF3749" s="3" cm="1">
        <f t="array" ref="EF37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"#")*(_xlpm.x&lt;&gt;EE3749), _xlpm.x * 10 + _xlpm.d), 0), _xlfn.XLOOKUP(TRUE, ISNUMBER(_xlpm.b), _xlpm.b)))))</f>
        <v>450622</v>
      </c>
      <c r="EH3749">
        <v>450622</v>
      </c>
    </row>
    <row r="3750" spans="134:138">
      <c r="ED3750">
        <v>951204</v>
      </c>
      <c r="EE3750">
        <v>62090</v>
      </c>
      <c r="EF3750" s="3" cm="1">
        <f t="array" ref="EF37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"#")*(_xlpm.x&lt;&gt;EE3750), _xlpm.x * 10 + _xlpm.d), 0), _xlfn.XLOOKUP(TRUE, ISNUMBER(_xlpm.b), _xlpm.b)))))</f>
        <v>610084</v>
      </c>
      <c r="EH3750">
        <v>610084</v>
      </c>
    </row>
    <row r="3751" spans="134:138">
      <c r="ED3751">
        <v>941201</v>
      </c>
      <c r="EE3751">
        <v>63090</v>
      </c>
      <c r="EF3751" s="3" cm="1">
        <f t="array" ref="EF37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"#")*(_xlpm.x&lt;&gt;EE3751), _xlpm.x * 10 + _xlpm.d), 0), _xlfn.XLOOKUP(TRUE, ISNUMBER(_xlpm.b), _xlpm.b)))))</f>
        <v>820692</v>
      </c>
      <c r="EH3751">
        <v>820692</v>
      </c>
    </row>
    <row r="3752" spans="134:138">
      <c r="ED3752">
        <v>931201</v>
      </c>
      <c r="EE3752">
        <v>65090</v>
      </c>
      <c r="EF3752" s="3" cm="1">
        <f t="array" ref="EF37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"#")*(_xlpm.x&lt;&gt;EE3752), _xlpm.x * 10 + _xlpm.d), 0), _xlfn.XLOOKUP(TRUE, ISNUMBER(_xlpm.b), _xlpm.b)))))</f>
        <v>0</v>
      </c>
      <c r="EH3752">
        <v>0</v>
      </c>
    </row>
    <row r="3753" spans="134:138">
      <c r="ED3753">
        <v>921201</v>
      </c>
      <c r="EE3753">
        <v>66090</v>
      </c>
      <c r="EF3753" s="3" cm="1">
        <f t="array" ref="EF37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"#")*(_xlpm.x&lt;&gt;EE3753), _xlpm.x * 10 + _xlpm.d), 0), _xlfn.XLOOKUP(TRUE, ISNUMBER(_xlpm.b), _xlpm.b)))))</f>
        <v>640851</v>
      </c>
      <c r="EH3753">
        <v>640851</v>
      </c>
    </row>
    <row r="3754" spans="134:138">
      <c r="ED3754">
        <v>911201</v>
      </c>
      <c r="EE3754">
        <v>67090</v>
      </c>
      <c r="EF3754" s="3" cm="1">
        <f t="array" ref="EF37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"#")*(_xlpm.x&lt;&gt;EE3754), _xlpm.x * 10 + _xlpm.d), 0), _xlfn.XLOOKUP(TRUE, ISNUMBER(_xlpm.b), _xlpm.b)))))</f>
        <v>0</v>
      </c>
      <c r="EH3754">
        <v>0</v>
      </c>
    </row>
    <row r="3755" spans="134:138">
      <c r="ED3755">
        <v>901201</v>
      </c>
      <c r="EE3755">
        <v>69090</v>
      </c>
      <c r="EF3755" s="3" cm="1">
        <f t="array" ref="EF37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"#")*(_xlpm.x&lt;&gt;EE3755), _xlpm.x * 10 + _xlpm.d), 0), _xlfn.XLOOKUP(TRUE, ISNUMBER(_xlpm.b), _xlpm.b)))))</f>
        <v>601193</v>
      </c>
      <c r="EH3755">
        <v>601193</v>
      </c>
    </row>
    <row r="3756" spans="134:138">
      <c r="ED3756">
        <v>891201</v>
      </c>
      <c r="EE3756">
        <v>70090</v>
      </c>
      <c r="EF3756" s="3" cm="1">
        <f t="array" ref="EF37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"#")*(_xlpm.x&lt;&gt;EE3756), _xlpm.x * 10 + _xlpm.d), 0), _xlfn.XLOOKUP(TRUE, ISNUMBER(_xlpm.b), _xlpm.b)))))</f>
        <v>670902</v>
      </c>
      <c r="EH3756">
        <v>670902</v>
      </c>
    </row>
    <row r="3757" spans="134:138">
      <c r="ED3757">
        <v>881201</v>
      </c>
      <c r="EE3757">
        <v>71090</v>
      </c>
      <c r="EF3757" s="3" cm="1">
        <f t="array" ref="EF37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"#")*(_xlpm.x&lt;&gt;EE3757), _xlpm.x * 10 + _xlpm.d), 0), _xlfn.XLOOKUP(TRUE, ISNUMBER(_xlpm.b), _xlpm.b)))))</f>
        <v>0</v>
      </c>
      <c r="EH3757">
        <v>0</v>
      </c>
    </row>
    <row r="3758" spans="134:138">
      <c r="ED3758">
        <v>871201</v>
      </c>
      <c r="EE3758">
        <v>72090</v>
      </c>
      <c r="EF3758" s="3" cm="1">
        <f t="array" ref="EF37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"#")*(_xlpm.x&lt;&gt;EE3758), _xlpm.x * 10 + _xlpm.d), 0), _xlfn.XLOOKUP(TRUE, ISNUMBER(_xlpm.b), _xlpm.b)))))</f>
        <v>0</v>
      </c>
      <c r="EH3758">
        <v>0</v>
      </c>
    </row>
    <row r="3759" spans="134:138">
      <c r="ED3759">
        <v>861201</v>
      </c>
      <c r="EE3759">
        <v>73090</v>
      </c>
      <c r="EF3759" s="3" cm="1">
        <f t="array" ref="EF37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"#")*(_xlpm.x&lt;&gt;EE3759), _xlpm.x * 10 + _xlpm.d), 0), _xlfn.XLOOKUP(TRUE, ISNUMBER(_xlpm.b), _xlpm.b)))))</f>
        <v>0</v>
      </c>
      <c r="EH3759">
        <v>0</v>
      </c>
    </row>
    <row r="3760" spans="134:138">
      <c r="ED3760">
        <v>851201</v>
      </c>
      <c r="EE3760">
        <v>74090</v>
      </c>
      <c r="EF3760" s="3" cm="1">
        <f t="array" ref="EF37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"#")*(_xlpm.x&lt;&gt;EE3760), _xlpm.x * 10 + _xlpm.d), 0), _xlfn.XLOOKUP(TRUE, ISNUMBER(_xlpm.b), _xlpm.b)))))</f>
        <v>0</v>
      </c>
      <c r="EH3760">
        <v>0</v>
      </c>
    </row>
    <row r="3761" spans="134:138">
      <c r="ED3761">
        <v>841201</v>
      </c>
      <c r="EE3761">
        <v>77090</v>
      </c>
      <c r="EF3761" s="3" cm="1">
        <f t="array" ref="EF37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"#")*(_xlpm.x&lt;&gt;EE3761), _xlpm.x * 10 + _xlpm.d), 0), _xlfn.XLOOKUP(TRUE, ISNUMBER(_xlpm.b), _xlpm.b)))))</f>
        <v>0</v>
      </c>
      <c r="EH3761">
        <v>0</v>
      </c>
    </row>
    <row r="3762" spans="134:138">
      <c r="ED3762">
        <v>831201</v>
      </c>
      <c r="EE3762">
        <v>78090</v>
      </c>
      <c r="EF3762" s="3" cm="1">
        <f t="array" ref="EF37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"#")*(_xlpm.x&lt;&gt;EE3762), _xlpm.x * 10 + _xlpm.d), 0), _xlfn.XLOOKUP(TRUE, ISNUMBER(_xlpm.b), _xlpm.b)))))</f>
        <v>870644</v>
      </c>
      <c r="EH3762">
        <v>870644</v>
      </c>
    </row>
    <row r="3763" spans="134:138">
      <c r="ED3763">
        <v>821201</v>
      </c>
      <c r="EE3763">
        <v>79090</v>
      </c>
      <c r="EF3763" s="3" cm="1">
        <f t="array" ref="EF37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"#")*(_xlpm.x&lt;&gt;EE3763), _xlpm.x * 10 + _xlpm.d), 0), _xlfn.XLOOKUP(TRUE, ISNUMBER(_xlpm.b), _xlpm.b)))))</f>
        <v>221012</v>
      </c>
      <c r="EH3763">
        <v>221012</v>
      </c>
    </row>
    <row r="3764" spans="134:138">
      <c r="ED3764">
        <v>811201</v>
      </c>
      <c r="EE3764">
        <v>80090</v>
      </c>
      <c r="EF3764" s="3" cm="1">
        <f t="array" ref="EF37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"#")*(_xlpm.x&lt;&gt;EE3764), _xlpm.x * 10 + _xlpm.d), 0), _xlfn.XLOOKUP(TRUE, ISNUMBER(_xlpm.b), _xlpm.b)))))</f>
        <v>360411</v>
      </c>
      <c r="EH3764">
        <v>360411</v>
      </c>
    </row>
    <row r="3765" spans="134:138">
      <c r="ED3765">
        <v>801201</v>
      </c>
      <c r="EE3765">
        <v>81090</v>
      </c>
      <c r="EF3765" s="3" cm="1">
        <f t="array" ref="EF37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"#")*(_xlpm.x&lt;&gt;EE3765), _xlpm.x * 10 + _xlpm.d), 0), _xlfn.XLOOKUP(TRUE, ISNUMBER(_xlpm.b), _xlpm.b)))))</f>
        <v>0</v>
      </c>
      <c r="EH3765">
        <v>0</v>
      </c>
    </row>
    <row r="3766" spans="134:138">
      <c r="ED3766">
        <v>791201</v>
      </c>
      <c r="EE3766">
        <v>82090</v>
      </c>
      <c r="EF3766" s="3" cm="1">
        <f t="array" ref="EF37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"#")*(_xlpm.x&lt;&gt;EE3766), _xlpm.x * 10 + _xlpm.d), 0), _xlfn.XLOOKUP(TRUE, ISNUMBER(_xlpm.b), _xlpm.b)))))</f>
        <v>0</v>
      </c>
      <c r="EH3766">
        <v>0</v>
      </c>
    </row>
    <row r="3767" spans="134:138">
      <c r="ED3767">
        <v>781201</v>
      </c>
      <c r="EE3767">
        <v>84090</v>
      </c>
      <c r="EF3767" s="3" cm="1">
        <f t="array" ref="EF37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"#")*(_xlpm.x&lt;&gt;EE3767), _xlpm.x * 10 + _xlpm.d), 0), _xlfn.XLOOKUP(TRUE, ISNUMBER(_xlpm.b), _xlpm.b)))))</f>
        <v>470864</v>
      </c>
      <c r="EH3767">
        <v>470864</v>
      </c>
    </row>
    <row r="3768" spans="134:138">
      <c r="ED3768">
        <v>771201</v>
      </c>
      <c r="EE3768">
        <v>85090</v>
      </c>
      <c r="EF3768" s="3" cm="1">
        <f t="array" ref="EF37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"#")*(_xlpm.x&lt;&gt;EE3768), _xlpm.x * 10 + _xlpm.d), 0), _xlfn.XLOOKUP(TRUE, ISNUMBER(_xlpm.b), _xlpm.b)))))</f>
        <v>830384</v>
      </c>
      <c r="EH3768">
        <v>830384</v>
      </c>
    </row>
    <row r="3769" spans="134:138">
      <c r="ED3769">
        <v>761201</v>
      </c>
      <c r="EE3769">
        <v>86090</v>
      </c>
      <c r="EF3769" s="3" cm="1">
        <f t="array" ref="EF37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"#")*(_xlpm.x&lt;&gt;EE3769), _xlpm.x * 10 + _xlpm.d), 0), _xlfn.XLOOKUP(TRUE, ISNUMBER(_xlpm.b), _xlpm.b)))))</f>
        <v>0</v>
      </c>
      <c r="EH3769">
        <v>0</v>
      </c>
    </row>
    <row r="3770" spans="134:138">
      <c r="ED3770">
        <v>751201</v>
      </c>
      <c r="EE3770">
        <v>87090</v>
      </c>
      <c r="EF3770" s="3" cm="1">
        <f t="array" ref="EF37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"#")*(_xlpm.x&lt;&gt;EE3770), _xlpm.x * 10 + _xlpm.d), 0), _xlfn.XLOOKUP(TRUE, ISNUMBER(_xlpm.b), _xlpm.b)))))</f>
        <v>0</v>
      </c>
      <c r="EH3770">
        <v>0</v>
      </c>
    </row>
    <row r="3771" spans="134:138">
      <c r="ED3771">
        <v>741201</v>
      </c>
      <c r="EE3771">
        <v>88090</v>
      </c>
      <c r="EF3771" s="3" cm="1">
        <f t="array" ref="EF37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"#")*(_xlpm.x&lt;&gt;EE3771), _xlpm.x * 10 + _xlpm.d), 0), _xlfn.XLOOKUP(TRUE, ISNUMBER(_xlpm.b), _xlpm.b)))))</f>
        <v>540634</v>
      </c>
      <c r="EH3771">
        <v>540634</v>
      </c>
    </row>
    <row r="3772" spans="134:138">
      <c r="ED3772">
        <v>731201</v>
      </c>
      <c r="EE3772">
        <v>89090</v>
      </c>
      <c r="EF3772" s="3" cm="1">
        <f t="array" ref="EF37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"#")*(_xlpm.x&lt;&gt;EE3772), _xlpm.x * 10 + _xlpm.d), 0), _xlfn.XLOOKUP(TRUE, ISNUMBER(_xlpm.b), _xlpm.b)))))</f>
        <v>0</v>
      </c>
      <c r="EH3772">
        <v>0</v>
      </c>
    </row>
    <row r="3773" spans="134:138">
      <c r="ED3773">
        <v>721201</v>
      </c>
      <c r="EE3773">
        <v>90090</v>
      </c>
      <c r="EF3773" s="3" cm="1">
        <f t="array" ref="EF37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"#")*(_xlpm.x&lt;&gt;EE3773), _xlpm.x * 10 + _xlpm.d), 0), _xlfn.XLOOKUP(TRUE, ISNUMBER(_xlpm.b), _xlpm.b)))))</f>
        <v>0</v>
      </c>
      <c r="EH3773">
        <v>0</v>
      </c>
    </row>
    <row r="3774" spans="134:138">
      <c r="ED3774">
        <v>711201</v>
      </c>
      <c r="EE3774">
        <v>92090</v>
      </c>
      <c r="EF3774" s="3" cm="1">
        <f t="array" ref="EF37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"#")*(_xlpm.x&lt;&gt;EE3774), _xlpm.x * 10 + _xlpm.d), 0), _xlfn.XLOOKUP(TRUE, ISNUMBER(_xlpm.b), _xlpm.b)))))</f>
        <v>400974</v>
      </c>
      <c r="EH3774">
        <v>400974</v>
      </c>
    </row>
    <row r="3775" spans="134:138">
      <c r="ED3775">
        <v>701201</v>
      </c>
      <c r="EE3775">
        <v>93090</v>
      </c>
      <c r="EF3775" s="3" cm="1">
        <f t="array" ref="EF37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"#")*(_xlpm.x&lt;&gt;EE3775), _xlpm.x * 10 + _xlpm.d), 0), _xlfn.XLOOKUP(TRUE, ISNUMBER(_xlpm.b), _xlpm.b)))))</f>
        <v>0</v>
      </c>
      <c r="EH3775">
        <v>0</v>
      </c>
    </row>
    <row r="3776" spans="134:138">
      <c r="ED3776">
        <v>691201</v>
      </c>
      <c r="EE3776">
        <v>95090</v>
      </c>
      <c r="EF3776" s="3" cm="1">
        <f t="array" ref="EF37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"#")*(_xlpm.x&lt;&gt;EE3776), _xlpm.x * 10 + _xlpm.d), 0), _xlfn.XLOOKUP(TRUE, ISNUMBER(_xlpm.b), _xlpm.b)))))</f>
        <v>790903</v>
      </c>
      <c r="EH3776">
        <v>790903</v>
      </c>
    </row>
    <row r="3777" spans="134:138">
      <c r="ED3777">
        <v>681201</v>
      </c>
      <c r="EE3777">
        <v>96090</v>
      </c>
      <c r="EF3777" s="3" cm="1">
        <f t="array" ref="EF37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"#")*(_xlpm.x&lt;&gt;EE3777), _xlpm.x * 10 + _xlpm.d), 0), _xlfn.XLOOKUP(TRUE, ISNUMBER(_xlpm.b), _xlpm.b)))))</f>
        <v>1200471</v>
      </c>
      <c r="EH3777">
        <v>1200471</v>
      </c>
    </row>
    <row r="3778" spans="134:138">
      <c r="ED3778">
        <v>681212</v>
      </c>
      <c r="EE3778">
        <v>97090</v>
      </c>
      <c r="EF3778" s="3" cm="1">
        <f t="array" ref="EF37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"#")*(_xlpm.x&lt;&gt;EE3778), _xlpm.x * 10 + _xlpm.d), 0), _xlfn.XLOOKUP(TRUE, ISNUMBER(_xlpm.b), _xlpm.b)))))</f>
        <v>0</v>
      </c>
      <c r="EH3778">
        <v>0</v>
      </c>
    </row>
    <row r="3779" spans="134:138">
      <c r="ED3779">
        <v>681222</v>
      </c>
      <c r="EE3779">
        <v>98090</v>
      </c>
      <c r="EF3779" s="3" cm="1">
        <f t="array" ref="EF37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"#")*(_xlpm.x&lt;&gt;EE3779), _xlpm.x * 10 + _xlpm.d), 0), _xlfn.XLOOKUP(TRUE, ISNUMBER(_xlpm.b), _xlpm.b)))))</f>
        <v>910903</v>
      </c>
      <c r="EH3779">
        <v>910903</v>
      </c>
    </row>
    <row r="3780" spans="134:138">
      <c r="ED3780">
        <v>681232</v>
      </c>
      <c r="EE3780">
        <v>99090</v>
      </c>
      <c r="EF3780" s="3" cm="1">
        <f t="array" ref="EF37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"#")*(_xlpm.x&lt;&gt;EE3780), _xlpm.x * 10 + _xlpm.d), 0), _xlfn.XLOOKUP(TRUE, ISNUMBER(_xlpm.b), _xlpm.b)))))</f>
        <v>640652</v>
      </c>
      <c r="EH3780">
        <v>640652</v>
      </c>
    </row>
    <row r="3781" spans="134:138">
      <c r="ED3781">
        <v>681242</v>
      </c>
      <c r="EE3781">
        <v>100090</v>
      </c>
      <c r="EF3781" s="3" cm="1">
        <f t="array" ref="EF37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"#")*(_xlpm.x&lt;&gt;EE3781), _xlpm.x * 10 + _xlpm.d), 0), _xlfn.XLOOKUP(TRUE, ISNUMBER(_xlpm.b), _xlpm.b)))))</f>
        <v>0</v>
      </c>
      <c r="EH3781">
        <v>0</v>
      </c>
    </row>
    <row r="3782" spans="134:138">
      <c r="ED3782">
        <v>681252</v>
      </c>
      <c r="EE3782">
        <v>102090</v>
      </c>
      <c r="EF3782" s="3" cm="1">
        <f t="array" ref="EF37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"#")*(_xlpm.x&lt;&gt;EE3782), _xlpm.x * 10 + _xlpm.d), 0), _xlfn.XLOOKUP(TRUE, ISNUMBER(_xlpm.b), _xlpm.b)))))</f>
        <v>490503</v>
      </c>
      <c r="EH3782">
        <v>490503</v>
      </c>
    </row>
    <row r="3783" spans="134:138">
      <c r="ED3783">
        <v>681262</v>
      </c>
      <c r="EE3783">
        <v>103090</v>
      </c>
      <c r="EF3783" s="3" cm="1">
        <f t="array" ref="EF37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"#")*(_xlpm.x&lt;&gt;EE3783), _xlpm.x * 10 + _xlpm.d), 0), _xlfn.XLOOKUP(TRUE, ISNUMBER(_xlpm.b), _xlpm.b)))))</f>
        <v>0</v>
      </c>
      <c r="EH3783">
        <v>0</v>
      </c>
    </row>
    <row r="3784" spans="134:138">
      <c r="ED3784">
        <v>681272</v>
      </c>
      <c r="EE3784">
        <v>104090</v>
      </c>
      <c r="EF3784" s="3" cm="1">
        <f t="array" ref="EF37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"#")*(_xlpm.x&lt;&gt;EE3784), _xlpm.x * 10 + _xlpm.d), 0), _xlfn.XLOOKUP(TRUE, ISNUMBER(_xlpm.b), _xlpm.b)))))</f>
        <v>0</v>
      </c>
      <c r="EH3784">
        <v>0</v>
      </c>
    </row>
    <row r="3785" spans="134:138">
      <c r="ED3785">
        <v>681282</v>
      </c>
      <c r="EE3785">
        <v>105090</v>
      </c>
      <c r="EF3785" s="3" cm="1">
        <f t="array" ref="EF37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"#")*(_xlpm.x&lt;&gt;EE3785), _xlpm.x * 10 + _xlpm.d), 0), _xlfn.XLOOKUP(TRUE, ISNUMBER(_xlpm.b), _xlpm.b)))))</f>
        <v>0</v>
      </c>
      <c r="EH3785">
        <v>0</v>
      </c>
    </row>
    <row r="3786" spans="134:138">
      <c r="ED3786">
        <v>691283</v>
      </c>
      <c r="EE3786">
        <v>106090</v>
      </c>
      <c r="EF3786" s="3" cm="1">
        <f t="array" ref="EF37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"#")*(_xlpm.x&lt;&gt;EE3786), _xlpm.x * 10 + _xlpm.d), 0), _xlfn.XLOOKUP(TRUE, ISNUMBER(_xlpm.b), _xlpm.b)))))</f>
        <v>0</v>
      </c>
      <c r="EH3786">
        <v>0</v>
      </c>
    </row>
    <row r="3787" spans="134:138">
      <c r="ED3787">
        <v>701283</v>
      </c>
      <c r="EE3787">
        <v>108090</v>
      </c>
      <c r="EF3787" s="3" cm="1">
        <f t="array" ref="EF37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"#")*(_xlpm.x&lt;&gt;EE3787), _xlpm.x * 10 + _xlpm.d), 0), _xlfn.XLOOKUP(TRUE, ISNUMBER(_xlpm.b), _xlpm.b)))))</f>
        <v>261133</v>
      </c>
      <c r="EH3787">
        <v>261133</v>
      </c>
    </row>
    <row r="3788" spans="134:138">
      <c r="ED3788">
        <v>711283</v>
      </c>
      <c r="EE3788">
        <v>109090</v>
      </c>
      <c r="EF3788" s="3" cm="1">
        <f t="array" ref="EF37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"#")*(_xlpm.x&lt;&gt;EE3788), _xlpm.x * 10 + _xlpm.d), 0), _xlfn.XLOOKUP(TRUE, ISNUMBER(_xlpm.b), _xlpm.b)))))</f>
        <v>221133</v>
      </c>
      <c r="EH3788">
        <v>221133</v>
      </c>
    </row>
    <row r="3789" spans="134:138">
      <c r="ED3789">
        <v>721283</v>
      </c>
      <c r="EE3789">
        <v>110090</v>
      </c>
      <c r="EF3789" s="3" cm="1">
        <f t="array" ref="EF37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"#")*(_xlpm.x&lt;&gt;EE3789), _xlpm.x * 10 + _xlpm.d), 0), _xlfn.XLOOKUP(TRUE, ISNUMBER(_xlpm.b), _xlpm.b)))))</f>
        <v>610321</v>
      </c>
      <c r="EH3789">
        <v>610321</v>
      </c>
    </row>
    <row r="3790" spans="134:138">
      <c r="ED3790">
        <v>731283</v>
      </c>
      <c r="EE3790">
        <v>111090</v>
      </c>
      <c r="EF3790" s="3" cm="1">
        <f t="array" ref="EF37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"#")*(_xlpm.x&lt;&gt;EE3790), _xlpm.x * 10 + _xlpm.d), 0), _xlfn.XLOOKUP(TRUE, ISNUMBER(_xlpm.b), _xlpm.b)))))</f>
        <v>0</v>
      </c>
      <c r="EH3790">
        <v>0</v>
      </c>
    </row>
    <row r="3791" spans="134:138">
      <c r="ED3791">
        <v>741283</v>
      </c>
      <c r="EE3791">
        <v>111089</v>
      </c>
      <c r="EF3791" s="3" cm="1">
        <f t="array" ref="EF37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"#")*(_xlpm.x&lt;&gt;EE3791), _xlpm.x * 10 + _xlpm.d), 0), _xlfn.XLOOKUP(TRUE, ISNUMBER(_xlpm.b), _xlpm.b)))))</f>
        <v>0</v>
      </c>
      <c r="EH3791">
        <v>0</v>
      </c>
    </row>
    <row r="3792" spans="134:138">
      <c r="ED3792">
        <v>751283</v>
      </c>
      <c r="EE3792">
        <v>111088</v>
      </c>
      <c r="EF3792" s="3" cm="1">
        <f t="array" ref="EF37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"#")*(_xlpm.x&lt;&gt;EE3792), _xlpm.x * 10 + _xlpm.d), 0), _xlfn.XLOOKUP(TRUE, ISNUMBER(_xlpm.b), _xlpm.b)))))</f>
        <v>0</v>
      </c>
      <c r="EH3792">
        <v>0</v>
      </c>
    </row>
    <row r="3793" spans="134:138">
      <c r="ED3793">
        <v>761283</v>
      </c>
      <c r="EE3793">
        <v>111087</v>
      </c>
      <c r="EF3793" s="3" cm="1">
        <f t="array" ref="EF37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"#")*(_xlpm.x&lt;&gt;EE3793), _xlpm.x * 10 + _xlpm.d), 0), _xlfn.XLOOKUP(TRUE, ISNUMBER(_xlpm.b), _xlpm.b)))))</f>
        <v>0</v>
      </c>
      <c r="EH3793">
        <v>0</v>
      </c>
    </row>
    <row r="3794" spans="134:138">
      <c r="ED3794">
        <v>771283</v>
      </c>
      <c r="EE3794">
        <v>111086</v>
      </c>
      <c r="EF3794" s="3" cm="1">
        <f t="array" ref="EF37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"#")*(_xlpm.x&lt;&gt;EE3794), _xlpm.x * 10 + _xlpm.d), 0), _xlfn.XLOOKUP(TRUE, ISNUMBER(_xlpm.b), _xlpm.b)))))</f>
        <v>0</v>
      </c>
      <c r="EH3794">
        <v>0</v>
      </c>
    </row>
    <row r="3795" spans="134:138">
      <c r="ED3795">
        <v>781283</v>
      </c>
      <c r="EE3795">
        <v>111085</v>
      </c>
      <c r="EF3795" s="3" cm="1">
        <f t="array" ref="EF37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"#")*(_xlpm.x&lt;&gt;EE3795), _xlpm.x * 10 + _xlpm.d), 0), _xlfn.XLOOKUP(TRUE, ISNUMBER(_xlpm.b), _xlpm.b)))))</f>
        <v>80352</v>
      </c>
      <c r="EH3795">
        <v>80352</v>
      </c>
    </row>
    <row r="3796" spans="134:138">
      <c r="ED3796">
        <v>791283</v>
      </c>
      <c r="EE3796">
        <v>111084</v>
      </c>
      <c r="EF3796" s="3" cm="1">
        <f t="array" ref="EF37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"#")*(_xlpm.x&lt;&gt;EE3796), _xlpm.x * 10 + _xlpm.d), 0), _xlfn.XLOOKUP(TRUE, ISNUMBER(_xlpm.b), _xlpm.b)))))</f>
        <v>0</v>
      </c>
      <c r="EH3796">
        <v>0</v>
      </c>
    </row>
    <row r="3797" spans="134:138">
      <c r="ED3797">
        <v>801283</v>
      </c>
      <c r="EE3797">
        <v>111083</v>
      </c>
      <c r="EF3797" s="3" cm="1">
        <f t="array" ref="EF37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"#")*(_xlpm.x&lt;&gt;EE3797), _xlpm.x * 10 + _xlpm.d), 0), _xlfn.XLOOKUP(TRUE, ISNUMBER(_xlpm.b), _xlpm.b)))))</f>
        <v>0</v>
      </c>
      <c r="EH3797">
        <v>0</v>
      </c>
    </row>
    <row r="3798" spans="134:138">
      <c r="ED3798">
        <v>811283</v>
      </c>
      <c r="EE3798">
        <v>111082</v>
      </c>
      <c r="EF3798" s="3" cm="1">
        <f t="array" ref="EF37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"#")*(_xlpm.x&lt;&gt;EE3798), _xlpm.x * 10 + _xlpm.d), 0), _xlfn.XLOOKUP(TRUE, ISNUMBER(_xlpm.b), _xlpm.b)))))</f>
        <v>0</v>
      </c>
      <c r="EH3798">
        <v>0</v>
      </c>
    </row>
    <row r="3799" spans="134:138">
      <c r="ED3799">
        <v>821283</v>
      </c>
      <c r="EE3799">
        <v>111081</v>
      </c>
      <c r="EF3799" s="3" cm="1">
        <f t="array" ref="EF37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"#")*(_xlpm.x&lt;&gt;EE3799), _xlpm.x * 10 + _xlpm.d), 0), _xlfn.XLOOKUP(TRUE, ISNUMBER(_xlpm.b), _xlpm.b)))))</f>
        <v>640732</v>
      </c>
      <c r="EH3799">
        <v>640732</v>
      </c>
    </row>
    <row r="3800" spans="134:138">
      <c r="ED3800">
        <v>831283</v>
      </c>
      <c r="EE3800">
        <v>111080</v>
      </c>
      <c r="EF3800" s="3" cm="1">
        <f t="array" ref="EF38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"#")*(_xlpm.x&lt;&gt;EE3800), _xlpm.x * 10 + _xlpm.d), 0), _xlfn.XLOOKUP(TRUE, ISNUMBER(_xlpm.b), _xlpm.b)))))</f>
        <v>191042</v>
      </c>
      <c r="EH3800">
        <v>191042</v>
      </c>
    </row>
    <row r="3801" spans="134:138">
      <c r="ED3801">
        <v>841283</v>
      </c>
      <c r="EE3801">
        <v>111079</v>
      </c>
      <c r="EF3801" s="3" cm="1">
        <f t="array" ref="EF38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"#")*(_xlpm.x&lt;&gt;EE3801), _xlpm.x * 10 + _xlpm.d), 0), _xlfn.XLOOKUP(TRUE, ISNUMBER(_xlpm.b), _xlpm.b)))))</f>
        <v>1110824</v>
      </c>
      <c r="EH3801">
        <v>1110824</v>
      </c>
    </row>
    <row r="3802" spans="134:138">
      <c r="ED3802">
        <v>851283</v>
      </c>
      <c r="EE3802">
        <v>111078</v>
      </c>
      <c r="EF3802" s="3" cm="1">
        <f t="array" ref="EF38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"#")*(_xlpm.x&lt;&gt;EE3802), _xlpm.x * 10 + _xlpm.d), 0), _xlfn.XLOOKUP(TRUE, ISNUMBER(_xlpm.b), _xlpm.b)))))</f>
        <v>1090882</v>
      </c>
      <c r="EH3802">
        <v>1090882</v>
      </c>
    </row>
    <row r="3803" spans="134:138">
      <c r="ED3803">
        <v>861283</v>
      </c>
      <c r="EE3803">
        <v>111077</v>
      </c>
      <c r="EF3803" s="3" cm="1">
        <f t="array" ref="EF38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"#")*(_xlpm.x&lt;&gt;EE3803), _xlpm.x * 10 + _xlpm.d), 0), _xlfn.XLOOKUP(TRUE, ISNUMBER(_xlpm.b), _xlpm.b)))))</f>
        <v>1040792</v>
      </c>
      <c r="EH3803">
        <v>1040792</v>
      </c>
    </row>
    <row r="3804" spans="134:138">
      <c r="ED3804">
        <v>871283</v>
      </c>
      <c r="EE3804">
        <v>111076</v>
      </c>
      <c r="EF3804" s="3" cm="1">
        <f t="array" ref="EF38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"#")*(_xlpm.x&lt;&gt;EE3804), _xlpm.x * 10 + _xlpm.d), 0), _xlfn.XLOOKUP(TRUE, ISNUMBER(_xlpm.b), _xlpm.b)))))</f>
        <v>1250722</v>
      </c>
      <c r="EH3804">
        <v>1250722</v>
      </c>
    </row>
    <row r="3805" spans="134:138">
      <c r="ED3805">
        <v>881283</v>
      </c>
      <c r="EE3805">
        <v>111075</v>
      </c>
      <c r="EF3805" s="3" cm="1">
        <f t="array" ref="EF38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"#")*(_xlpm.x&lt;&gt;EE3805), _xlpm.x * 10 + _xlpm.d), 0), _xlfn.XLOOKUP(TRUE, ISNUMBER(_xlpm.b), _xlpm.b)))))</f>
        <v>1250722</v>
      </c>
      <c r="EH3805">
        <v>1250722</v>
      </c>
    </row>
    <row r="3806" spans="134:138">
      <c r="ED3806">
        <v>891283</v>
      </c>
      <c r="EE3806">
        <v>111074</v>
      </c>
      <c r="EF3806" s="3" cm="1">
        <f t="array" ref="EF38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"#")*(_xlpm.x&lt;&gt;EE3806), _xlpm.x * 10 + _xlpm.d), 0), _xlfn.XLOOKUP(TRUE, ISNUMBER(_xlpm.b), _xlpm.b)))))</f>
        <v>270684</v>
      </c>
      <c r="EH3806">
        <v>270684</v>
      </c>
    </row>
    <row r="3807" spans="134:138">
      <c r="ED3807">
        <v>901283</v>
      </c>
      <c r="EE3807">
        <v>111073</v>
      </c>
      <c r="EF3807" s="3" cm="1">
        <f t="array" ref="EF38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"#")*(_xlpm.x&lt;&gt;EE3807), _xlpm.x * 10 + _xlpm.d), 0), _xlfn.XLOOKUP(TRUE, ISNUMBER(_xlpm.b), _xlpm.b)))))</f>
        <v>710741</v>
      </c>
      <c r="EH3807">
        <v>710741</v>
      </c>
    </row>
    <row r="3808" spans="134:138">
      <c r="ED3808">
        <v>911283</v>
      </c>
      <c r="EE3808">
        <v>111072</v>
      </c>
      <c r="EF3808" s="3" cm="1">
        <f t="array" ref="EF38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"#")*(_xlpm.x&lt;&gt;EE3808), _xlpm.x * 10 + _xlpm.d), 0), _xlfn.XLOOKUP(TRUE, ISNUMBER(_xlpm.b), _xlpm.b)))))</f>
        <v>0</v>
      </c>
      <c r="EH3808">
        <v>0</v>
      </c>
    </row>
    <row r="3809" spans="134:138">
      <c r="ED3809">
        <v>921283</v>
      </c>
      <c r="EE3809">
        <v>110072</v>
      </c>
      <c r="EF3809" s="3" cm="1">
        <f t="array" ref="EF38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"#")*(_xlpm.x&lt;&gt;EE3809), _xlpm.x * 10 + _xlpm.d), 0), _xlfn.XLOOKUP(TRUE, ISNUMBER(_xlpm.b), _xlpm.b)))))</f>
        <v>0</v>
      </c>
      <c r="EH3809">
        <v>0</v>
      </c>
    </row>
    <row r="3810" spans="134:138">
      <c r="ED3810">
        <v>931283</v>
      </c>
      <c r="EE3810">
        <v>108072</v>
      </c>
      <c r="EF3810" s="3" cm="1">
        <f t="array" ref="EF38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"#")*(_xlpm.x&lt;&gt;EE3810), _xlpm.x * 10 + _xlpm.d), 0), _xlfn.XLOOKUP(TRUE, ISNUMBER(_xlpm.b), _xlpm.b)))))</f>
        <v>1110744</v>
      </c>
      <c r="EH3810">
        <v>1110744</v>
      </c>
    </row>
    <row r="3811" spans="134:138">
      <c r="ED3811">
        <v>941283</v>
      </c>
      <c r="EE3811">
        <v>107072</v>
      </c>
      <c r="EF3811" s="3" cm="1">
        <f t="array" ref="EF38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"#")*(_xlpm.x&lt;&gt;EE3811), _xlpm.x * 10 + _xlpm.d), 0), _xlfn.XLOOKUP(TRUE, ISNUMBER(_xlpm.b), _xlpm.b)))))</f>
        <v>1250704</v>
      </c>
      <c r="EH3811">
        <v>1250704</v>
      </c>
    </row>
    <row r="3812" spans="134:138">
      <c r="ED3812">
        <v>951283</v>
      </c>
      <c r="EE3812">
        <v>105072</v>
      </c>
      <c r="EF3812" s="3" cm="1">
        <f t="array" ref="EF38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"#")*(_xlpm.x&lt;&gt;EE3812), _xlpm.x * 10 + _xlpm.d), 0), _xlfn.XLOOKUP(TRUE, ISNUMBER(_xlpm.b), _xlpm.b)))))</f>
        <v>580592</v>
      </c>
      <c r="EH3812">
        <v>580592</v>
      </c>
    </row>
    <row r="3813" spans="134:138">
      <c r="ED3813">
        <v>961283</v>
      </c>
      <c r="EE3813">
        <v>104072</v>
      </c>
      <c r="EF3813" s="3" cm="1">
        <f t="array" ref="EF38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"#")*(_xlpm.x&lt;&gt;EE3813), _xlpm.x * 10 + _xlpm.d), 0), _xlfn.XLOOKUP(TRUE, ISNUMBER(_xlpm.b), _xlpm.b)))))</f>
        <v>580552</v>
      </c>
      <c r="EH3813">
        <v>580552</v>
      </c>
    </row>
    <row r="3814" spans="134:138">
      <c r="ED3814">
        <v>971283</v>
      </c>
      <c r="EE3814">
        <v>103072</v>
      </c>
      <c r="EF3814" s="3" cm="1">
        <f t="array" ref="EF38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"#")*(_xlpm.x&lt;&gt;EE3814), _xlpm.x * 10 + _xlpm.d), 0), _xlfn.XLOOKUP(TRUE, ISNUMBER(_xlpm.b), _xlpm.b)))))</f>
        <v>1070903</v>
      </c>
      <c r="EH3814">
        <v>1070903</v>
      </c>
    </row>
    <row r="3815" spans="134:138">
      <c r="ED3815">
        <v>981283</v>
      </c>
      <c r="EE3815">
        <v>102072</v>
      </c>
      <c r="EF3815" s="3" cm="1">
        <f t="array" ref="EF38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"#")*(_xlpm.x&lt;&gt;EE3815), _xlpm.x * 10 + _xlpm.d), 0), _xlfn.XLOOKUP(TRUE, ISNUMBER(_xlpm.b), _xlpm.b)))))</f>
        <v>0</v>
      </c>
      <c r="EH3815">
        <v>0</v>
      </c>
    </row>
    <row r="3816" spans="134:138">
      <c r="ED3816">
        <v>991283</v>
      </c>
      <c r="EE3816">
        <v>100072</v>
      </c>
      <c r="EF3816" s="3" cm="1">
        <f t="array" ref="EF38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"#")*(_xlpm.x&lt;&gt;EE3816), _xlpm.x * 10 + _xlpm.d), 0), _xlfn.XLOOKUP(TRUE, ISNUMBER(_xlpm.b), _xlpm.b)))))</f>
        <v>0</v>
      </c>
      <c r="EH3816">
        <v>0</v>
      </c>
    </row>
    <row r="3817" spans="134:138">
      <c r="ED3817">
        <v>1001283</v>
      </c>
      <c r="EE3817">
        <v>99072</v>
      </c>
      <c r="EF3817" s="3" cm="1">
        <f t="array" ref="EF38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"#")*(_xlpm.x&lt;&gt;EE3817), _xlpm.x * 10 + _xlpm.d), 0), _xlfn.XLOOKUP(TRUE, ISNUMBER(_xlpm.b), _xlpm.b)))))</f>
        <v>0</v>
      </c>
      <c r="EH3817">
        <v>0</v>
      </c>
    </row>
    <row r="3818" spans="134:138">
      <c r="ED3818">
        <v>1011283</v>
      </c>
      <c r="EE3818">
        <v>98072</v>
      </c>
      <c r="EF3818" s="3" cm="1">
        <f t="array" ref="EF38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"#")*(_xlpm.x&lt;&gt;EE3818), _xlpm.x * 10 + _xlpm.d), 0), _xlfn.XLOOKUP(TRUE, ISNUMBER(_xlpm.b), _xlpm.b)))))</f>
        <v>0</v>
      </c>
      <c r="EH3818">
        <v>0</v>
      </c>
    </row>
    <row r="3819" spans="134:138">
      <c r="ED3819">
        <v>1021283</v>
      </c>
      <c r="EE3819">
        <v>97072</v>
      </c>
      <c r="EF3819" s="3" cm="1">
        <f t="array" ref="EF38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"#")*(_xlpm.x&lt;&gt;EE3819), _xlpm.x * 10 + _xlpm.d), 0), _xlfn.XLOOKUP(TRUE, ISNUMBER(_xlpm.b), _xlpm.b)))))</f>
        <v>0</v>
      </c>
      <c r="EH3819">
        <v>0</v>
      </c>
    </row>
    <row r="3820" spans="134:138">
      <c r="ED3820">
        <v>1031283</v>
      </c>
      <c r="EE3820">
        <v>96072</v>
      </c>
      <c r="EF3820" s="3" cm="1">
        <f t="array" ref="EF38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"#")*(_xlpm.x&lt;&gt;EE3820), _xlpm.x * 10 + _xlpm.d), 0), _xlfn.XLOOKUP(TRUE, ISNUMBER(_xlpm.b), _xlpm.b)))))</f>
        <v>0</v>
      </c>
      <c r="EH3820">
        <v>0</v>
      </c>
    </row>
    <row r="3821" spans="134:138">
      <c r="ED3821">
        <v>1041283</v>
      </c>
      <c r="EE3821">
        <v>95072</v>
      </c>
      <c r="EF3821" s="3" cm="1">
        <f t="array" ref="EF38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"#")*(_xlpm.x&lt;&gt;EE3821), _xlpm.x * 10 + _xlpm.d), 0), _xlfn.XLOOKUP(TRUE, ISNUMBER(_xlpm.b), _xlpm.b)))))</f>
        <v>0</v>
      </c>
      <c r="EH3821">
        <v>0</v>
      </c>
    </row>
    <row r="3822" spans="134:138">
      <c r="ED3822">
        <v>1051283</v>
      </c>
      <c r="EE3822">
        <v>93072</v>
      </c>
      <c r="EF3822" s="3" cm="1">
        <f t="array" ref="EF38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"#")*(_xlpm.x&lt;&gt;EE3822), _xlpm.x * 10 + _xlpm.d), 0), _xlfn.XLOOKUP(TRUE, ISNUMBER(_xlpm.b), _xlpm.b)))))</f>
        <v>0</v>
      </c>
      <c r="EH3822">
        <v>0</v>
      </c>
    </row>
    <row r="3823" spans="134:138">
      <c r="ED3823">
        <v>1061283</v>
      </c>
      <c r="EE3823">
        <v>92072</v>
      </c>
      <c r="EF3823" s="3" cm="1">
        <f t="array" ref="EF38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"#")*(_xlpm.x&lt;&gt;EE3823), _xlpm.x * 10 + _xlpm.d), 0), _xlfn.XLOOKUP(TRUE, ISNUMBER(_xlpm.b), _xlpm.b)))))</f>
        <v>970721</v>
      </c>
      <c r="EH3823">
        <v>970721</v>
      </c>
    </row>
    <row r="3824" spans="134:138">
      <c r="ED3824">
        <v>1071283</v>
      </c>
      <c r="EE3824">
        <v>90072</v>
      </c>
      <c r="EF3824" s="3" cm="1">
        <f t="array" ref="EF38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"#")*(_xlpm.x&lt;&gt;EE3824), _xlpm.x * 10 + _xlpm.d), 0), _xlfn.XLOOKUP(TRUE, ISNUMBER(_xlpm.b), _xlpm.b)))))</f>
        <v>0</v>
      </c>
      <c r="EH3824">
        <v>0</v>
      </c>
    </row>
    <row r="3825" spans="134:138">
      <c r="ED3825">
        <v>1081283</v>
      </c>
      <c r="EE3825">
        <v>89072</v>
      </c>
      <c r="EF3825" s="3" cm="1">
        <f t="array" ref="EF38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"#")*(_xlpm.x&lt;&gt;EE3825), _xlpm.x * 10 + _xlpm.d), 0), _xlfn.XLOOKUP(TRUE, ISNUMBER(_xlpm.b), _xlpm.b)))))</f>
        <v>0</v>
      </c>
      <c r="EH3825">
        <v>0</v>
      </c>
    </row>
    <row r="3826" spans="134:138">
      <c r="ED3826">
        <v>1091283</v>
      </c>
      <c r="EE3826">
        <v>88072</v>
      </c>
      <c r="EF3826" s="3" cm="1">
        <f t="array" ref="EF38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"#")*(_xlpm.x&lt;&gt;EE3826), _xlpm.x * 10 + _xlpm.d), 0), _xlfn.XLOOKUP(TRUE, ISNUMBER(_xlpm.b), _xlpm.b)))))</f>
        <v>790121</v>
      </c>
      <c r="EH3826">
        <v>790121</v>
      </c>
    </row>
    <row r="3827" spans="134:138">
      <c r="ED3827">
        <v>1101283</v>
      </c>
      <c r="EE3827">
        <v>86072</v>
      </c>
      <c r="EF3827" s="3" cm="1">
        <f t="array" ref="EF38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"#")*(_xlpm.x&lt;&gt;EE3827), _xlpm.x * 10 + _xlpm.d), 0), _xlfn.XLOOKUP(TRUE, ISNUMBER(_xlpm.b), _xlpm.b)))))</f>
        <v>0</v>
      </c>
      <c r="EH3827">
        <v>0</v>
      </c>
    </row>
    <row r="3828" spans="134:138">
      <c r="ED3828">
        <v>1111283</v>
      </c>
      <c r="EE3828">
        <v>85072</v>
      </c>
      <c r="EF3828" s="3" cm="1">
        <f t="array" ref="EF38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"#")*(_xlpm.x&lt;&gt;EE3828), _xlpm.x * 10 + _xlpm.d), 0), _xlfn.XLOOKUP(TRUE, ISNUMBER(_xlpm.b), _xlpm.b)))))</f>
        <v>460652</v>
      </c>
      <c r="EH3828">
        <v>460652</v>
      </c>
    </row>
    <row r="3829" spans="134:138">
      <c r="ED3829">
        <v>1121283</v>
      </c>
      <c r="EE3829">
        <v>84072</v>
      </c>
      <c r="EF3829" s="3" cm="1">
        <f t="array" ref="EF38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"#")*(_xlpm.x&lt;&gt;EE3829), _xlpm.x * 10 + _xlpm.d), 0), _xlfn.XLOOKUP(TRUE, ISNUMBER(_xlpm.b), _xlpm.b)))))</f>
        <v>870204</v>
      </c>
      <c r="EH3829">
        <v>870204</v>
      </c>
    </row>
    <row r="3830" spans="134:138">
      <c r="ED3830">
        <v>1131283</v>
      </c>
      <c r="EE3830">
        <v>81072</v>
      </c>
      <c r="EF3830" s="3" cm="1">
        <f t="array" ref="EF38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"#")*(_xlpm.x&lt;&gt;EE3830), _xlpm.x * 10 + _xlpm.d), 0), _xlfn.XLOOKUP(TRUE, ISNUMBER(_xlpm.b), _xlpm.b)))))</f>
        <v>640332</v>
      </c>
      <c r="EH3830">
        <v>640332</v>
      </c>
    </row>
    <row r="3831" spans="134:138">
      <c r="ED3831">
        <v>1141283</v>
      </c>
      <c r="EE3831">
        <v>80072</v>
      </c>
      <c r="EF3831" s="3" cm="1">
        <f t="array" ref="EF38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"#")*(_xlpm.x&lt;&gt;EE3831), _xlpm.x * 10 + _xlpm.d), 0), _xlfn.XLOOKUP(TRUE, ISNUMBER(_xlpm.b), _xlpm.b)))))</f>
        <v>870401</v>
      </c>
      <c r="EH3831">
        <v>870401</v>
      </c>
    </row>
    <row r="3832" spans="134:138">
      <c r="ED3832">
        <v>1151283</v>
      </c>
      <c r="EE3832">
        <v>79072</v>
      </c>
      <c r="EF3832" s="3" cm="1">
        <f t="array" ref="EF38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"#")*(_xlpm.x&lt;&gt;EE3832), _xlpm.x * 10 + _xlpm.d), 0), _xlfn.XLOOKUP(TRUE, ISNUMBER(_xlpm.b), _xlpm.b)))))</f>
        <v>870404</v>
      </c>
      <c r="EH3832">
        <v>870404</v>
      </c>
    </row>
    <row r="3833" spans="134:138">
      <c r="ED3833">
        <v>1161283</v>
      </c>
      <c r="EE3833">
        <v>78072</v>
      </c>
      <c r="EF3833" s="3" cm="1">
        <f t="array" ref="EF38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"#")*(_xlpm.x&lt;&gt;EE3833), _xlpm.x * 10 + _xlpm.d), 0), _xlfn.XLOOKUP(TRUE, ISNUMBER(_xlpm.b), _xlpm.b)))))</f>
        <v>0</v>
      </c>
      <c r="EH3833">
        <v>0</v>
      </c>
    </row>
    <row r="3834" spans="134:138">
      <c r="ED3834">
        <v>1171283</v>
      </c>
      <c r="EE3834">
        <v>75072</v>
      </c>
      <c r="EF3834" s="3" cm="1">
        <f t="array" ref="EF38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"#")*(_xlpm.x&lt;&gt;EE3834), _xlpm.x * 10 + _xlpm.d), 0), _xlfn.XLOOKUP(TRUE, ISNUMBER(_xlpm.b), _xlpm.b)))))</f>
        <v>530321</v>
      </c>
      <c r="EH3834">
        <v>530321</v>
      </c>
    </row>
    <row r="3835" spans="134:138">
      <c r="ED3835">
        <v>1181283</v>
      </c>
      <c r="EE3835">
        <v>74072</v>
      </c>
      <c r="EF3835" s="3" cm="1">
        <f t="array" ref="EF38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"#")*(_xlpm.x&lt;&gt;EE3835), _xlpm.x * 10 + _xlpm.d), 0), _xlfn.XLOOKUP(TRUE, ISNUMBER(_xlpm.b), _xlpm.b)))))</f>
        <v>1200471</v>
      </c>
      <c r="EH3835">
        <v>1200471</v>
      </c>
    </row>
    <row r="3836" spans="134:138">
      <c r="ED3836">
        <v>1191283</v>
      </c>
      <c r="EE3836">
        <v>73072</v>
      </c>
      <c r="EF3836" s="3" cm="1">
        <f t="array" ref="EF38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"#")*(_xlpm.x&lt;&gt;EE3836), _xlpm.x * 10 + _xlpm.d), 0), _xlfn.XLOOKUP(TRUE, ISNUMBER(_xlpm.b), _xlpm.b)))))</f>
        <v>0</v>
      </c>
      <c r="EH3836">
        <v>0</v>
      </c>
    </row>
    <row r="3837" spans="134:138">
      <c r="ED3837">
        <v>1201283</v>
      </c>
      <c r="EE3837">
        <v>72072</v>
      </c>
      <c r="EF3837" s="3" cm="1">
        <f t="array" ref="EF38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"#")*(_xlpm.x&lt;&gt;EE3837), _xlpm.x * 10 + _xlpm.d), 0), _xlfn.XLOOKUP(TRUE, ISNUMBER(_xlpm.b), _xlpm.b)))))</f>
        <v>1030903</v>
      </c>
      <c r="EH3837">
        <v>1030903</v>
      </c>
    </row>
    <row r="3838" spans="134:138">
      <c r="ED3838">
        <v>1211283</v>
      </c>
      <c r="EE3838">
        <v>71072</v>
      </c>
      <c r="EF3838" s="3" cm="1">
        <f t="array" ref="EF38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"#")*(_xlpm.x&lt;&gt;EE3838), _xlpm.x * 10 + _xlpm.d), 0), _xlfn.XLOOKUP(TRUE, ISNUMBER(_xlpm.b), _xlpm.b)))))</f>
        <v>990281</v>
      </c>
      <c r="EH3838">
        <v>990281</v>
      </c>
    </row>
    <row r="3839" spans="134:138">
      <c r="ED3839">
        <v>1221283</v>
      </c>
      <c r="EE3839">
        <v>69072</v>
      </c>
      <c r="EF3839" s="3" cm="1">
        <f t="array" ref="EF38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"#")*(_xlpm.x&lt;&gt;EE3839), _xlpm.x * 10 + _xlpm.d), 0), _xlfn.XLOOKUP(TRUE, ISNUMBER(_xlpm.b), _xlpm.b)))))</f>
        <v>800733</v>
      </c>
      <c r="EH3839">
        <v>800733</v>
      </c>
    </row>
    <row r="3840" spans="134:138">
      <c r="ED3840">
        <v>1221274</v>
      </c>
      <c r="EE3840">
        <v>67072</v>
      </c>
      <c r="EF3840" s="3" cm="1">
        <f t="array" ref="EF38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"#")*(_xlpm.x&lt;&gt;EE3840), _xlpm.x * 10 + _xlpm.d), 0), _xlfn.XLOOKUP(TRUE, ISNUMBER(_xlpm.b), _xlpm.b)))))</f>
        <v>870903</v>
      </c>
      <c r="EH3840">
        <v>870903</v>
      </c>
    </row>
    <row r="3841" spans="134:138">
      <c r="ED3841">
        <v>1221264</v>
      </c>
      <c r="EE3841">
        <v>66072</v>
      </c>
      <c r="EF3841" s="3" cm="1">
        <f t="array" ref="EF38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"#")*(_xlpm.x&lt;&gt;EE3841), _xlpm.x * 10 + _xlpm.d), 0), _xlfn.XLOOKUP(TRUE, ISNUMBER(_xlpm.b), _xlpm.b)))))</f>
        <v>770721</v>
      </c>
      <c r="EH3841">
        <v>770721</v>
      </c>
    </row>
    <row r="3842" spans="134:138">
      <c r="ED3842">
        <v>1221254</v>
      </c>
      <c r="EE3842">
        <v>65072</v>
      </c>
      <c r="EF3842" s="3" cm="1">
        <f t="array" ref="EF38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"#")*(_xlpm.x&lt;&gt;EE3842), _xlpm.x * 10 + _xlpm.d), 0), _xlfn.XLOOKUP(TRUE, ISNUMBER(_xlpm.b), _xlpm.b)))))</f>
        <v>100512</v>
      </c>
      <c r="EH3842">
        <v>100512</v>
      </c>
    </row>
    <row r="3843" spans="134:138">
      <c r="ED3843">
        <v>1221244</v>
      </c>
      <c r="EE3843">
        <v>63072</v>
      </c>
      <c r="EF3843" s="3" cm="1">
        <f t="array" ref="EF38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"#")*(_xlpm.x&lt;&gt;EE3843), _xlpm.x * 10 + _xlpm.d), 0), _xlfn.XLOOKUP(TRUE, ISNUMBER(_xlpm.b), _xlpm.b)))))</f>
        <v>270864</v>
      </c>
      <c r="EH3843">
        <v>270864</v>
      </c>
    </row>
    <row r="3844" spans="134:138">
      <c r="ED3844">
        <v>1221234</v>
      </c>
      <c r="EE3844">
        <v>62072</v>
      </c>
      <c r="EF3844" s="3" cm="1">
        <f t="array" ref="EF38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"#")*(_xlpm.x&lt;&gt;EE3844), _xlpm.x * 10 + _xlpm.d), 0), _xlfn.XLOOKUP(TRUE, ISNUMBER(_xlpm.b), _xlpm.b)))))</f>
        <v>0</v>
      </c>
      <c r="EH3844">
        <v>0</v>
      </c>
    </row>
    <row r="3845" spans="134:138">
      <c r="ED3845">
        <v>1221224</v>
      </c>
      <c r="EE3845">
        <v>60072</v>
      </c>
      <c r="EF3845" s="3" cm="1">
        <f t="array" ref="EF38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"#")*(_xlpm.x&lt;&gt;EE3845), _xlpm.x * 10 + _xlpm.d), 0), _xlfn.XLOOKUP(TRUE, ISNUMBER(_xlpm.b), _xlpm.b)))))</f>
        <v>820692</v>
      </c>
      <c r="EH3845">
        <v>820692</v>
      </c>
    </row>
    <row r="3846" spans="134:138">
      <c r="ED3846">
        <v>1221214</v>
      </c>
      <c r="EE3846">
        <v>59072</v>
      </c>
      <c r="EF3846" s="3" cm="1">
        <f t="array" ref="EF38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"#")*(_xlpm.x&lt;&gt;EE3846), _xlpm.x * 10 + _xlpm.d), 0), _xlfn.XLOOKUP(TRUE, ISNUMBER(_xlpm.b), _xlpm.b)))))</f>
        <v>610702</v>
      </c>
      <c r="EH3846">
        <v>610702</v>
      </c>
    </row>
    <row r="3847" spans="134:138">
      <c r="ED3847">
        <v>1221204</v>
      </c>
      <c r="EE3847">
        <v>58072</v>
      </c>
      <c r="EF3847" s="3" cm="1">
        <f t="array" ref="EF38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"#")*(_xlpm.x&lt;&gt;EE3847), _xlpm.x * 10 + _xlpm.d), 0), _xlfn.XLOOKUP(TRUE, ISNUMBER(_xlpm.b), _xlpm.b)))))</f>
        <v>0</v>
      </c>
      <c r="EH3847">
        <v>0</v>
      </c>
    </row>
    <row r="3848" spans="134:138">
      <c r="ED3848">
        <v>1221194</v>
      </c>
      <c r="EE3848">
        <v>57072</v>
      </c>
      <c r="EF3848" s="3" cm="1">
        <f t="array" ref="EF38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"#")*(_xlpm.x&lt;&gt;EE3848), _xlpm.x * 10 + _xlpm.d), 0), _xlfn.XLOOKUP(TRUE, ISNUMBER(_xlpm.b), _xlpm.b)))))</f>
        <v>0</v>
      </c>
      <c r="EH3848">
        <v>0</v>
      </c>
    </row>
    <row r="3849" spans="134:138">
      <c r="ED3849">
        <v>1221184</v>
      </c>
      <c r="EE3849">
        <v>56072</v>
      </c>
      <c r="EF3849" s="3" cm="1">
        <f t="array" ref="EF38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"#")*(_xlpm.x&lt;&gt;EE3849), _xlpm.x * 10 + _xlpm.d), 0), _xlfn.XLOOKUP(TRUE, ISNUMBER(_xlpm.b), _xlpm.b)))))</f>
        <v>0</v>
      </c>
      <c r="EH3849">
        <v>0</v>
      </c>
    </row>
    <row r="3850" spans="134:138">
      <c r="ED3850">
        <v>1221174</v>
      </c>
      <c r="EE3850">
        <v>55072</v>
      </c>
      <c r="EF3850" s="3" cm="1">
        <f t="array" ref="EF38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"#")*(_xlpm.x&lt;&gt;EE3850), _xlpm.x * 10 + _xlpm.d), 0), _xlfn.XLOOKUP(TRUE, ISNUMBER(_xlpm.b), _xlpm.b)))))</f>
        <v>0</v>
      </c>
      <c r="EH3850">
        <v>0</v>
      </c>
    </row>
    <row r="3851" spans="134:138">
      <c r="ED3851">
        <v>1221164</v>
      </c>
      <c r="EE3851">
        <v>54072</v>
      </c>
      <c r="EF3851" s="3" cm="1">
        <f t="array" ref="EF38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"#")*(_xlpm.x&lt;&gt;EE3851), _xlpm.x * 10 + _xlpm.d), 0), _xlfn.XLOOKUP(TRUE, ISNUMBER(_xlpm.b), _xlpm.b)))))</f>
        <v>870284</v>
      </c>
      <c r="EH3851">
        <v>870284</v>
      </c>
    </row>
    <row r="3852" spans="134:138">
      <c r="ED3852">
        <v>1221154</v>
      </c>
      <c r="EE3852">
        <v>53072</v>
      </c>
      <c r="EF3852" s="3" cm="1">
        <f t="array" ref="EF38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"#")*(_xlpm.x&lt;&gt;EE3852), _xlpm.x * 10 + _xlpm.d), 0), _xlfn.XLOOKUP(TRUE, ISNUMBER(_xlpm.b), _xlpm.b)))))</f>
        <v>0</v>
      </c>
      <c r="EH3852">
        <v>0</v>
      </c>
    </row>
    <row r="3853" spans="134:138">
      <c r="ED3853">
        <v>1221144</v>
      </c>
      <c r="EE3853">
        <v>52072</v>
      </c>
      <c r="EF3853" s="3" cm="1">
        <f t="array" ref="EF38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"#")*(_xlpm.x&lt;&gt;EE3853), _xlpm.x * 10 + _xlpm.d), 0), _xlfn.XLOOKUP(TRUE, ISNUMBER(_xlpm.b), _xlpm.b)))))</f>
        <v>0</v>
      </c>
      <c r="EH3853">
        <v>0</v>
      </c>
    </row>
    <row r="3854" spans="134:138">
      <c r="ED3854">
        <v>1221134</v>
      </c>
      <c r="EE3854">
        <v>52074</v>
      </c>
      <c r="EF3854" s="3" cm="1">
        <f t="array" ref="EF38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"#")*(_xlpm.x&lt;&gt;EE3854), _xlpm.x * 10 + _xlpm.d), 0), _xlfn.XLOOKUP(TRUE, ISNUMBER(_xlpm.b), _xlpm.b)))))</f>
        <v>380231</v>
      </c>
      <c r="EH3854">
        <v>380231</v>
      </c>
    </row>
    <row r="3855" spans="134:138">
      <c r="ED3855">
        <v>1221124</v>
      </c>
      <c r="EE3855">
        <v>52075</v>
      </c>
      <c r="EF3855" s="3" cm="1">
        <f t="array" ref="EF38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"#")*(_xlpm.x&lt;&gt;EE3855), _xlpm.x * 10 + _xlpm.d), 0), _xlfn.XLOOKUP(TRUE, ISNUMBER(_xlpm.b), _xlpm.b)))))</f>
        <v>0</v>
      </c>
      <c r="EH3855">
        <v>0</v>
      </c>
    </row>
    <row r="3856" spans="134:138">
      <c r="ED3856">
        <v>1221114</v>
      </c>
      <c r="EE3856">
        <v>52076</v>
      </c>
      <c r="EF3856" s="3" cm="1">
        <f t="array" ref="EF38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"#")*(_xlpm.x&lt;&gt;EE3856), _xlpm.x * 10 + _xlpm.d), 0), _xlfn.XLOOKUP(TRUE, ISNUMBER(_xlpm.b), _xlpm.b)))))</f>
        <v>270284</v>
      </c>
      <c r="EH3856">
        <v>270284</v>
      </c>
    </row>
    <row r="3857" spans="134:138">
      <c r="ED3857">
        <v>1221104</v>
      </c>
      <c r="EE3857">
        <v>52077</v>
      </c>
      <c r="EF3857" s="3" cm="1">
        <f t="array" ref="EF38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"#")*(_xlpm.x&lt;&gt;EE3857), _xlpm.x * 10 + _xlpm.d), 0), _xlfn.XLOOKUP(TRUE, ISNUMBER(_xlpm.b), _xlpm.b)))))</f>
        <v>611164</v>
      </c>
      <c r="EH3857">
        <v>611164</v>
      </c>
    </row>
    <row r="3858" spans="134:138">
      <c r="ED3858">
        <v>1221094</v>
      </c>
      <c r="EE3858">
        <v>52078</v>
      </c>
      <c r="EF3858" s="3" cm="1">
        <f t="array" ref="EF38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"#")*(_xlpm.x&lt;&gt;EE3858), _xlpm.x * 10 + _xlpm.d), 0), _xlfn.XLOOKUP(TRUE, ISNUMBER(_xlpm.b), _xlpm.b)))))</f>
        <v>301233</v>
      </c>
      <c r="EH3858">
        <v>301233</v>
      </c>
    </row>
    <row r="3859" spans="134:138">
      <c r="ED3859">
        <v>1221084</v>
      </c>
      <c r="EE3859">
        <v>52079</v>
      </c>
      <c r="EF3859" s="3" cm="1">
        <f t="array" ref="EF38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"#")*(_xlpm.x&lt;&gt;EE3859), _xlpm.x * 10 + _xlpm.d), 0), _xlfn.XLOOKUP(TRUE, ISNUMBER(_xlpm.b), _xlpm.b)))))</f>
        <v>561193</v>
      </c>
      <c r="EH3859">
        <v>561193</v>
      </c>
    </row>
    <row r="3860" spans="134:138">
      <c r="ED3860">
        <v>1221074</v>
      </c>
      <c r="EE3860">
        <v>52083</v>
      </c>
      <c r="EF3860" s="3" cm="1">
        <f t="array" ref="EF38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"#")*(_xlpm.x&lt;&gt;EE3860), _xlpm.x * 10 + _xlpm.d), 0), _xlfn.XLOOKUP(TRUE, ISNUMBER(_xlpm.b), _xlpm.b)))))</f>
        <v>610422</v>
      </c>
      <c r="EH3860">
        <v>610422</v>
      </c>
    </row>
    <row r="3861" spans="134:138">
      <c r="ED3861">
        <v>1221064</v>
      </c>
      <c r="EE3861">
        <v>52084</v>
      </c>
      <c r="EF3861" s="3" cm="1">
        <f t="array" ref="EF38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"#")*(_xlpm.x&lt;&gt;EE3861), _xlpm.x * 10 + _xlpm.d), 0), _xlfn.XLOOKUP(TRUE, ISNUMBER(_xlpm.b), _xlpm.b)))))</f>
        <v>630401</v>
      </c>
      <c r="EH3861">
        <v>630401</v>
      </c>
    </row>
    <row r="3862" spans="134:138">
      <c r="ED3862">
        <v>1221054</v>
      </c>
      <c r="EE3862">
        <v>52085</v>
      </c>
      <c r="EF3862" s="3" cm="1">
        <f t="array" ref="EF38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"#")*(_xlpm.x&lt;&gt;EE3862), _xlpm.x * 10 + _xlpm.d), 0), _xlfn.XLOOKUP(TRUE, ISNUMBER(_xlpm.b), _xlpm.b)))))</f>
        <v>730721</v>
      </c>
      <c r="EH3862">
        <v>730721</v>
      </c>
    </row>
    <row r="3863" spans="134:138">
      <c r="ED3863">
        <v>1221044</v>
      </c>
      <c r="EE3863">
        <v>52086</v>
      </c>
      <c r="EF3863" s="3" cm="1">
        <f t="array" ref="EF38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"#")*(_xlpm.x&lt;&gt;EE3863), _xlpm.x * 10 + _xlpm.d), 0), _xlfn.XLOOKUP(TRUE, ISNUMBER(_xlpm.b), _xlpm.b)))))</f>
        <v>290522</v>
      </c>
      <c r="EH3863">
        <v>290522</v>
      </c>
    </row>
    <row r="3864" spans="134:138">
      <c r="ED3864">
        <v>1221034</v>
      </c>
      <c r="EE3864">
        <v>52088</v>
      </c>
      <c r="EF3864" s="3" cm="1">
        <f t="array" ref="EF38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"#")*(_xlpm.x&lt;&gt;EE3864), _xlpm.x * 10 + _xlpm.d), 0), _xlfn.XLOOKUP(TRUE, ISNUMBER(_xlpm.b), _xlpm.b)))))</f>
        <v>520851</v>
      </c>
      <c r="EH3864">
        <v>520851</v>
      </c>
    </row>
    <row r="3865" spans="134:138">
      <c r="ED3865">
        <v>1221024</v>
      </c>
      <c r="EE3865">
        <v>52089</v>
      </c>
      <c r="EF3865" s="3" cm="1">
        <f t="array" ref="EF38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"#")*(_xlpm.x&lt;&gt;EE3865), _xlpm.x * 10 + _xlpm.d), 0), _xlfn.XLOOKUP(TRUE, ISNUMBER(_xlpm.b), _xlpm.b)))))</f>
        <v>980532</v>
      </c>
      <c r="EH3865">
        <v>980532</v>
      </c>
    </row>
    <row r="3866" spans="134:138">
      <c r="ED3866">
        <v>1221014</v>
      </c>
      <c r="EE3866">
        <v>52091</v>
      </c>
      <c r="EF3866" s="3" cm="1">
        <f t="array" ref="EF38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"#")*(_xlpm.x&lt;&gt;EE3866), _xlpm.x * 10 + _xlpm.d), 0), _xlfn.XLOOKUP(TRUE, ISNUMBER(_xlpm.b), _xlpm.b)))))</f>
        <v>830721</v>
      </c>
      <c r="EH3866">
        <v>830721</v>
      </c>
    </row>
    <row r="3867" spans="134:138">
      <c r="ED3867">
        <v>1221004</v>
      </c>
      <c r="EE3867">
        <v>52092</v>
      </c>
      <c r="EF3867" s="3" cm="1">
        <f t="array" ref="EF38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"#")*(_xlpm.x&lt;&gt;EE3867), _xlpm.x * 10 + _xlpm.d), 0), _xlfn.XLOOKUP(TRUE, ISNUMBER(_xlpm.b), _xlpm.b)))))</f>
        <v>570881</v>
      </c>
      <c r="EH3867">
        <v>570881</v>
      </c>
    </row>
    <row r="3868" spans="134:138">
      <c r="ED3868">
        <v>1220994</v>
      </c>
      <c r="EE3868">
        <v>52093</v>
      </c>
      <c r="EF3868" s="3" cm="1">
        <f t="array" ref="EF38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"#")*(_xlpm.x&lt;&gt;EE3868), _xlpm.x * 10 + _xlpm.d), 0), _xlfn.XLOOKUP(TRUE, ISNUMBER(_xlpm.b), _xlpm.b)))))</f>
        <v>620851</v>
      </c>
      <c r="EH3868">
        <v>620851</v>
      </c>
    </row>
    <row r="3869" spans="134:138">
      <c r="ED3869">
        <v>1220984</v>
      </c>
      <c r="EE3869">
        <v>52094</v>
      </c>
      <c r="EF3869" s="3" cm="1">
        <f t="array" ref="EF38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"#")*(_xlpm.x&lt;&gt;EE3869), _xlpm.x * 10 + _xlpm.d), 0), _xlfn.XLOOKUP(TRUE, ISNUMBER(_xlpm.b), _xlpm.b)))))</f>
        <v>0</v>
      </c>
      <c r="EH3869">
        <v>0</v>
      </c>
    </row>
    <row r="3870" spans="134:138">
      <c r="ED3870">
        <v>1220974</v>
      </c>
      <c r="EE3870">
        <v>52095</v>
      </c>
      <c r="EF3870" s="3" cm="1">
        <f t="array" ref="EF38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"#")*(_xlpm.x&lt;&gt;EE3870), _xlpm.x * 10 + _xlpm.d), 0), _xlfn.XLOOKUP(TRUE, ISNUMBER(_xlpm.b), _xlpm.b)))))</f>
        <v>271044</v>
      </c>
      <c r="EH3870">
        <v>271044</v>
      </c>
    </row>
    <row r="3871" spans="134:138">
      <c r="ED3871">
        <v>1220964</v>
      </c>
      <c r="EE3871">
        <v>52096</v>
      </c>
      <c r="EF3871" s="3" cm="1">
        <f t="array" ref="EF38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"#")*(_xlpm.x&lt;&gt;EE3871), _xlpm.x * 10 + _xlpm.d), 0), _xlfn.XLOOKUP(TRUE, ISNUMBER(_xlpm.b), _xlpm.b)))))</f>
        <v>550903</v>
      </c>
      <c r="EH3871">
        <v>550903</v>
      </c>
    </row>
    <row r="3872" spans="134:138">
      <c r="ED3872">
        <v>1220954</v>
      </c>
      <c r="EE3872">
        <v>52097</v>
      </c>
      <c r="EF3872" s="3" cm="1">
        <f t="array" ref="EF38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"#")*(_xlpm.x&lt;&gt;EE3872), _xlpm.x * 10 + _xlpm.d), 0), _xlfn.XLOOKUP(TRUE, ISNUMBER(_xlpm.b), _xlpm.b)))))</f>
        <v>360732</v>
      </c>
      <c r="EH3872">
        <v>360732</v>
      </c>
    </row>
    <row r="3873" spans="134:138">
      <c r="ED3873">
        <v>1220944</v>
      </c>
      <c r="EE3873">
        <v>52098</v>
      </c>
      <c r="EF3873" s="3" cm="1">
        <f t="array" ref="EF38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"#")*(_xlpm.x&lt;&gt;EE3873), _xlpm.x * 10 + _xlpm.d), 0), _xlfn.XLOOKUP(TRUE, ISNUMBER(_xlpm.b), _xlpm.b)))))</f>
        <v>351121</v>
      </c>
      <c r="EH3873">
        <v>351121</v>
      </c>
    </row>
    <row r="3874" spans="134:138">
      <c r="ED3874">
        <v>1220934</v>
      </c>
      <c r="EE3874">
        <v>52099</v>
      </c>
      <c r="EF3874" s="3" cm="1">
        <f t="array" ref="EF38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"#")*(_xlpm.x&lt;&gt;EE3874), _xlpm.x * 10 + _xlpm.d), 0), _xlfn.XLOOKUP(TRUE, ISNUMBER(_xlpm.b), _xlpm.b)))))</f>
        <v>780751</v>
      </c>
      <c r="EH3874">
        <v>780751</v>
      </c>
    </row>
    <row r="3875" spans="134:138">
      <c r="ED3875">
        <v>1220924</v>
      </c>
      <c r="EE3875">
        <v>52100</v>
      </c>
      <c r="EF3875" s="3" cm="1">
        <f t="array" ref="EF38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"#")*(_xlpm.x&lt;&gt;EE3875), _xlpm.x * 10 + _xlpm.d), 0), _xlfn.XLOOKUP(TRUE, ISNUMBER(_xlpm.b), _xlpm.b)))))</f>
        <v>820332</v>
      </c>
      <c r="EH3875">
        <v>820332</v>
      </c>
    </row>
    <row r="3876" spans="134:138">
      <c r="ED3876">
        <v>1220914</v>
      </c>
      <c r="EE3876">
        <v>52101</v>
      </c>
      <c r="EF3876" s="3" cm="1">
        <f t="array" ref="EF38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"#")*(_xlpm.x&lt;&gt;EE3876), _xlpm.x * 10 + _xlpm.d), 0), _xlfn.XLOOKUP(TRUE, ISNUMBER(_xlpm.b), _xlpm.b)))))</f>
        <v>0</v>
      </c>
      <c r="EH3876">
        <v>0</v>
      </c>
    </row>
    <row r="3877" spans="134:138">
      <c r="ED3877">
        <v>1220904</v>
      </c>
      <c r="EE3877">
        <v>52102</v>
      </c>
      <c r="EF3877" s="3" cm="1">
        <f t="array" ref="EF38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"#")*(_xlpm.x&lt;&gt;EE3877), _xlpm.x * 10 + _xlpm.d), 0), _xlfn.XLOOKUP(TRUE, ISNUMBER(_xlpm.b), _xlpm.b)))))</f>
        <v>360532</v>
      </c>
      <c r="EH3877">
        <v>360532</v>
      </c>
    </row>
    <row r="3878" spans="134:138">
      <c r="ED3878">
        <v>1220894</v>
      </c>
      <c r="EE3878">
        <v>52103</v>
      </c>
      <c r="EF3878" s="3" cm="1">
        <f t="array" ref="EF38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"#")*(_xlpm.x&lt;&gt;EE3878), _xlpm.x * 10 + _xlpm.d), 0), _xlfn.XLOOKUP(TRUE, ISNUMBER(_xlpm.b), _xlpm.b)))))</f>
        <v>250921</v>
      </c>
      <c r="EH3878">
        <v>250921</v>
      </c>
    </row>
    <row r="3879" spans="134:138">
      <c r="ED3879">
        <v>1220884</v>
      </c>
      <c r="EE3879">
        <v>52104</v>
      </c>
      <c r="EF3879" s="3" cm="1">
        <f t="array" ref="EF38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"#")*(_xlpm.x&lt;&gt;EE3879), _xlpm.x * 10 + _xlpm.d), 0), _xlfn.XLOOKUP(TRUE, ISNUMBER(_xlpm.b), _xlpm.b)))))</f>
        <v>0</v>
      </c>
      <c r="EH3879">
        <v>0</v>
      </c>
    </row>
    <row r="3880" spans="134:138">
      <c r="ED3880">
        <v>1220874</v>
      </c>
      <c r="EE3880">
        <v>52105</v>
      </c>
      <c r="EF3880" s="3" cm="1">
        <f t="array" ref="EF38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"#")*(_xlpm.x&lt;&gt;EE3880), _xlpm.x * 10 + _xlpm.d), 0), _xlfn.XLOOKUP(TRUE, ISNUMBER(_xlpm.b), _xlpm.b)))))</f>
        <v>0</v>
      </c>
      <c r="EH3880">
        <v>0</v>
      </c>
    </row>
    <row r="3881" spans="134:138">
      <c r="ED3881">
        <v>1220864</v>
      </c>
      <c r="EE3881">
        <v>52106</v>
      </c>
      <c r="EF3881" s="3" cm="1">
        <f t="array" ref="EF38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"#")*(_xlpm.x&lt;&gt;EE3881), _xlpm.x * 10 + _xlpm.d), 0), _xlfn.XLOOKUP(TRUE, ISNUMBER(_xlpm.b), _xlpm.b)))))</f>
        <v>0</v>
      </c>
      <c r="EH3881">
        <v>0</v>
      </c>
    </row>
    <row r="3882" spans="134:138">
      <c r="ED3882">
        <v>1220854</v>
      </c>
      <c r="EE3882">
        <v>52107</v>
      </c>
      <c r="EF3882" s="3" cm="1">
        <f t="array" ref="EF38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"#")*(_xlpm.x&lt;&gt;EE3882), _xlpm.x * 10 + _xlpm.d), 0), _xlfn.XLOOKUP(TRUE, ISNUMBER(_xlpm.b), _xlpm.b)))))</f>
        <v>791283</v>
      </c>
      <c r="EH3882">
        <v>791283</v>
      </c>
    </row>
    <row r="3883" spans="134:138">
      <c r="ED3883">
        <v>1220844</v>
      </c>
      <c r="EE3883">
        <v>52109</v>
      </c>
      <c r="EF3883" s="3" cm="1">
        <f t="array" ref="EF38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"#")*(_xlpm.x&lt;&gt;EE3883), _xlpm.x * 10 + _xlpm.d), 0), _xlfn.XLOOKUP(TRUE, ISNUMBER(_xlpm.b), _xlpm.b)))))</f>
        <v>281193</v>
      </c>
      <c r="EH3883">
        <v>281193</v>
      </c>
    </row>
    <row r="3884" spans="134:138">
      <c r="ED3884">
        <v>1220834</v>
      </c>
      <c r="EE3884">
        <v>52110</v>
      </c>
      <c r="EF3884" s="3" cm="1">
        <f t="array" ref="EF38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"#")*(_xlpm.x&lt;&gt;EE3884), _xlpm.x * 10 + _xlpm.d), 0), _xlfn.XLOOKUP(TRUE, ISNUMBER(_xlpm.b), _xlpm.b)))))</f>
        <v>470864</v>
      </c>
      <c r="EH3884">
        <v>470864</v>
      </c>
    </row>
    <row r="3885" spans="134:138">
      <c r="ED3885">
        <v>1220824</v>
      </c>
      <c r="EE3885">
        <v>52111</v>
      </c>
      <c r="EF3885" s="3" cm="1">
        <f t="array" ref="EF38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"#")*(_xlpm.x&lt;&gt;EE3885), _xlpm.x * 10 + _xlpm.d), 0), _xlfn.XLOOKUP(TRUE, ISNUMBER(_xlpm.b), _xlpm.b)))))</f>
        <v>0</v>
      </c>
      <c r="EH3885">
        <v>0</v>
      </c>
    </row>
    <row r="3886" spans="134:138">
      <c r="ED3886">
        <v>1220814</v>
      </c>
      <c r="EE3886">
        <v>52113</v>
      </c>
      <c r="EF3886" s="3" cm="1">
        <f t="array" ref="EF38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"#")*(_xlpm.x&lt;&gt;EE3886), _xlpm.x * 10 + _xlpm.d), 0), _xlfn.XLOOKUP(TRUE, ISNUMBER(_xlpm.b), _xlpm.b)))))</f>
        <v>0</v>
      </c>
      <c r="EH3886">
        <v>0</v>
      </c>
    </row>
    <row r="3887" spans="134:138">
      <c r="ED3887">
        <v>1220804</v>
      </c>
      <c r="EE3887">
        <v>53113</v>
      </c>
      <c r="EF3887" s="3" cm="1">
        <f t="array" ref="EF38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"#")*(_xlpm.x&lt;&gt;EE3887), _xlpm.x * 10 + _xlpm.d), 0), _xlfn.XLOOKUP(TRUE, ISNUMBER(_xlpm.b), _xlpm.b)))))</f>
        <v>361034</v>
      </c>
      <c r="EH3887">
        <v>361034</v>
      </c>
    </row>
    <row r="3888" spans="134:138">
      <c r="ED3888">
        <v>1220794</v>
      </c>
      <c r="EE3888">
        <v>54113</v>
      </c>
      <c r="EF3888" s="3" cm="1">
        <f t="array" ref="EF38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"#")*(_xlpm.x&lt;&gt;EE3888), _xlpm.x * 10 + _xlpm.d), 0), _xlfn.XLOOKUP(TRUE, ISNUMBER(_xlpm.b), _xlpm.b)))))</f>
        <v>491102</v>
      </c>
      <c r="EH3888">
        <v>491102</v>
      </c>
    </row>
    <row r="3889" spans="134:138">
      <c r="ED3889">
        <v>1220784</v>
      </c>
      <c r="EE3889">
        <v>55113</v>
      </c>
      <c r="EF3889" s="3" cm="1">
        <f t="array" ref="EF38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"#")*(_xlpm.x&lt;&gt;EE3889), _xlpm.x * 10 + _xlpm.d), 0), _xlfn.XLOOKUP(TRUE, ISNUMBER(_xlpm.b), _xlpm.b)))))</f>
        <v>851201</v>
      </c>
      <c r="EH3889">
        <v>851201</v>
      </c>
    </row>
    <row r="3890" spans="134:138">
      <c r="ED3890">
        <v>1220774</v>
      </c>
      <c r="EE3890">
        <v>56113</v>
      </c>
      <c r="EF3890" s="3" cm="1">
        <f t="array" ref="EF38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"#")*(_xlpm.x&lt;&gt;EE3890), _xlpm.x * 10 + _xlpm.d), 0), _xlfn.XLOOKUP(TRUE, ISNUMBER(_xlpm.b), _xlpm.b)))))</f>
        <v>0</v>
      </c>
      <c r="EH3890">
        <v>0</v>
      </c>
    </row>
    <row r="3891" spans="134:138">
      <c r="ED3891">
        <v>1220764</v>
      </c>
      <c r="EE3891">
        <v>57113</v>
      </c>
      <c r="EF3891" s="3" cm="1">
        <f t="array" ref="EF38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"#")*(_xlpm.x&lt;&gt;EE3891), _xlpm.x * 10 + _xlpm.d), 0), _xlfn.XLOOKUP(TRUE, ISNUMBER(_xlpm.b), _xlpm.b)))))</f>
        <v>0</v>
      </c>
      <c r="EH3891">
        <v>0</v>
      </c>
    </row>
    <row r="3892" spans="134:138">
      <c r="ED3892">
        <v>1220754</v>
      </c>
      <c r="EE3892">
        <v>58113</v>
      </c>
      <c r="EF3892" s="3" cm="1">
        <f t="array" ref="EF38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"#")*(_xlpm.x&lt;&gt;EE3892), _xlpm.x * 10 + _xlpm.d), 0), _xlfn.XLOOKUP(TRUE, ISNUMBER(_xlpm.b), _xlpm.b)))))</f>
        <v>0</v>
      </c>
      <c r="EH3892">
        <v>0</v>
      </c>
    </row>
    <row r="3893" spans="134:138">
      <c r="ED3893">
        <v>1220744</v>
      </c>
      <c r="EE3893">
        <v>59113</v>
      </c>
      <c r="EF3893" s="3" cm="1">
        <f t="array" ref="EF38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"#")*(_xlpm.x&lt;&gt;EE3893), _xlpm.x * 10 + _xlpm.d), 0), _xlfn.XLOOKUP(TRUE, ISNUMBER(_xlpm.b), _xlpm.b)))))</f>
        <v>471044</v>
      </c>
      <c r="EH3893">
        <v>471044</v>
      </c>
    </row>
    <row r="3894" spans="134:138">
      <c r="ED3894">
        <v>1220734</v>
      </c>
      <c r="EE3894">
        <v>60113</v>
      </c>
      <c r="EF3894" s="3" cm="1">
        <f t="array" ref="EF38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"#")*(_xlpm.x&lt;&gt;EE3894), _xlpm.x * 10 + _xlpm.d), 0), _xlfn.XLOOKUP(TRUE, ISNUMBER(_xlpm.b), _xlpm.b)))))</f>
        <v>421053</v>
      </c>
      <c r="EH3894">
        <v>421053</v>
      </c>
    </row>
    <row r="3895" spans="134:138">
      <c r="ED3895">
        <v>1220724</v>
      </c>
      <c r="EE3895">
        <v>62113</v>
      </c>
      <c r="EF3895" s="3" cm="1">
        <f t="array" ref="EF38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"#")*(_xlpm.x&lt;&gt;EE3895), _xlpm.x * 10 + _xlpm.d), 0), _xlfn.XLOOKUP(TRUE, ISNUMBER(_xlpm.b), _xlpm.b)))))</f>
        <v>171162</v>
      </c>
      <c r="EH3895">
        <v>171162</v>
      </c>
    </row>
    <row r="3896" spans="134:138">
      <c r="ED3896">
        <v>1220714</v>
      </c>
      <c r="EE3896">
        <v>63113</v>
      </c>
      <c r="EF3896" s="3" cm="1">
        <f t="array" ref="EF38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"#")*(_xlpm.x&lt;&gt;EE3896), _xlpm.x * 10 + _xlpm.d), 0), _xlfn.XLOOKUP(TRUE, ISNUMBER(_xlpm.b), _xlpm.b)))))</f>
        <v>0</v>
      </c>
      <c r="EH3896">
        <v>0</v>
      </c>
    </row>
    <row r="3897" spans="134:138">
      <c r="ED3897">
        <v>1220704</v>
      </c>
      <c r="EE3897">
        <v>64113</v>
      </c>
      <c r="EF3897" s="3" cm="1">
        <f t="array" ref="EF38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"#")*(_xlpm.x&lt;&gt;EE3897), _xlpm.x * 10 + _xlpm.d), 0), _xlfn.XLOOKUP(TRUE, ISNUMBER(_xlpm.b), _xlpm.b)))))</f>
        <v>0</v>
      </c>
      <c r="EH3897">
        <v>0</v>
      </c>
    </row>
    <row r="3898" spans="134:138">
      <c r="ED3898">
        <v>1220694</v>
      </c>
      <c r="EE3898">
        <v>65113</v>
      </c>
      <c r="EF3898" s="3" cm="1">
        <f t="array" ref="EF38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"#")*(_xlpm.x&lt;&gt;EE3898), _xlpm.x * 10 + _xlpm.d), 0), _xlfn.XLOOKUP(TRUE, ISNUMBER(_xlpm.b), _xlpm.b)))))</f>
        <v>0</v>
      </c>
      <c r="EH3898">
        <v>0</v>
      </c>
    </row>
    <row r="3899" spans="134:138">
      <c r="ED3899">
        <v>1220684</v>
      </c>
      <c r="EE3899">
        <v>66113</v>
      </c>
      <c r="EF3899" s="3" cm="1">
        <f t="array" ref="EF38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"#")*(_xlpm.x&lt;&gt;EE3899), _xlpm.x * 10 + _xlpm.d), 0), _xlfn.XLOOKUP(TRUE, ISNUMBER(_xlpm.b), _xlpm.b)))))</f>
        <v>190842</v>
      </c>
      <c r="EH3899">
        <v>190842</v>
      </c>
    </row>
    <row r="3900" spans="134:138">
      <c r="ED3900">
        <v>1220674</v>
      </c>
      <c r="EE3900">
        <v>67113</v>
      </c>
      <c r="EF3900" s="3" cm="1">
        <f t="array" ref="EF39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"#")*(_xlpm.x&lt;&gt;EE3900), _xlpm.x * 10 + _xlpm.d), 0), _xlfn.XLOOKUP(TRUE, ISNUMBER(_xlpm.b), _xlpm.b)))))</f>
        <v>80972</v>
      </c>
      <c r="EH3900">
        <v>80972</v>
      </c>
    </row>
    <row r="3901" spans="134:138">
      <c r="ED3901">
        <v>1220664</v>
      </c>
      <c r="EE3901">
        <v>68113</v>
      </c>
      <c r="EF3901" s="3" cm="1">
        <f t="array" ref="EF39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"#")*(_xlpm.x&lt;&gt;EE3901), _xlpm.x * 10 + _xlpm.d), 0), _xlfn.XLOOKUP(TRUE, ISNUMBER(_xlpm.b), _xlpm.b)))))</f>
        <v>0</v>
      </c>
      <c r="EH3901">
        <v>0</v>
      </c>
    </row>
    <row r="3902" spans="134:138">
      <c r="ED3902">
        <v>1220654</v>
      </c>
      <c r="EE3902">
        <v>69113</v>
      </c>
      <c r="EF3902" s="3" cm="1">
        <f t="array" ref="EF39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"#")*(_xlpm.x&lt;&gt;EE3902), _xlpm.x * 10 + _xlpm.d), 0), _xlfn.XLOOKUP(TRUE, ISNUMBER(_xlpm.b), _xlpm.b)))))</f>
        <v>470804</v>
      </c>
      <c r="EH3902">
        <v>470804</v>
      </c>
    </row>
    <row r="3903" spans="134:138">
      <c r="ED3903">
        <v>1220644</v>
      </c>
      <c r="EE3903">
        <v>70113</v>
      </c>
      <c r="EF3903" s="3" cm="1">
        <f t="array" ref="EF39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"#")*(_xlpm.x&lt;&gt;EE3903), _xlpm.x * 10 + _xlpm.d), 0), _xlfn.XLOOKUP(TRUE, ISNUMBER(_xlpm.b), _xlpm.b)))))</f>
        <v>521112</v>
      </c>
      <c r="EH3903">
        <v>521112</v>
      </c>
    </row>
    <row r="3904" spans="134:138">
      <c r="ED3904">
        <v>1220634</v>
      </c>
      <c r="EE3904">
        <v>71113</v>
      </c>
      <c r="EF3904" s="3" cm="1">
        <f t="array" ref="EF39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"#")*(_xlpm.x&lt;&gt;EE3904), _xlpm.x * 10 + _xlpm.d), 0), _xlfn.XLOOKUP(TRUE, ISNUMBER(_xlpm.b), _xlpm.b)))))</f>
        <v>0</v>
      </c>
      <c r="EH3904">
        <v>0</v>
      </c>
    </row>
    <row r="3905" spans="134:138">
      <c r="ED3905">
        <v>1220624</v>
      </c>
      <c r="EE3905">
        <v>72113</v>
      </c>
      <c r="EF3905" s="3" cm="1">
        <f t="array" ref="EF39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"#")*(_xlpm.x&lt;&gt;EE3905), _xlpm.x * 10 + _xlpm.d), 0), _xlfn.XLOOKUP(TRUE, ISNUMBER(_xlpm.b), _xlpm.b)))))</f>
        <v>0</v>
      </c>
      <c r="EH3905">
        <v>0</v>
      </c>
    </row>
    <row r="3906" spans="134:138">
      <c r="ED3906">
        <v>1220614</v>
      </c>
      <c r="EE3906">
        <v>73113</v>
      </c>
      <c r="EF3906" s="3" cm="1">
        <f t="array" ref="EF39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"#")*(_xlpm.x&lt;&gt;EE3906), _xlpm.x * 10 + _xlpm.d), 0), _xlfn.XLOOKUP(TRUE, ISNUMBER(_xlpm.b), _xlpm.b)))))</f>
        <v>321053</v>
      </c>
      <c r="EH3906">
        <v>321053</v>
      </c>
    </row>
    <row r="3907" spans="134:138">
      <c r="ED3907">
        <v>1220604</v>
      </c>
      <c r="EE3907">
        <v>74113</v>
      </c>
      <c r="EF3907" s="3" cm="1">
        <f t="array" ref="EF39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"#")*(_xlpm.x&lt;&gt;EE3907), _xlpm.x * 10 + _xlpm.d), 0), _xlfn.XLOOKUP(TRUE, ISNUMBER(_xlpm.b), _xlpm.b)))))</f>
        <v>0</v>
      </c>
      <c r="EH3907">
        <v>0</v>
      </c>
    </row>
    <row r="3908" spans="134:138">
      <c r="ED3908">
        <v>1220594</v>
      </c>
      <c r="EE3908">
        <v>75113</v>
      </c>
      <c r="EF3908" s="3" cm="1">
        <f t="array" ref="EF39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"#")*(_xlpm.x&lt;&gt;EE3908), _xlpm.x * 10 + _xlpm.d), 0), _xlfn.XLOOKUP(TRUE, ISNUMBER(_xlpm.b), _xlpm.b)))))</f>
        <v>0</v>
      </c>
      <c r="EH3908">
        <v>0</v>
      </c>
    </row>
    <row r="3909" spans="134:138">
      <c r="ED3909">
        <v>1220584</v>
      </c>
      <c r="EE3909">
        <v>76113</v>
      </c>
      <c r="EF3909" s="3" cm="1">
        <f t="array" ref="EF39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"#")*(_xlpm.x&lt;&gt;EE3909), _xlpm.x * 10 + _xlpm.d), 0), _xlfn.XLOOKUP(TRUE, ISNUMBER(_xlpm.b), _xlpm.b)))))</f>
        <v>220952</v>
      </c>
      <c r="EH3909">
        <v>220952</v>
      </c>
    </row>
    <row r="3910" spans="134:138">
      <c r="ED3910">
        <v>1220574</v>
      </c>
      <c r="EE3910">
        <v>77113</v>
      </c>
      <c r="EF3910" s="3" cm="1">
        <f t="array" ref="EF39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"#")*(_xlpm.x&lt;&gt;EE3910), _xlpm.x * 10 + _xlpm.d), 0), _xlfn.XLOOKUP(TRUE, ISNUMBER(_xlpm.b), _xlpm.b)))))</f>
        <v>0</v>
      </c>
      <c r="EH3910">
        <v>0</v>
      </c>
    </row>
    <row r="3911" spans="134:138">
      <c r="ED3911">
        <v>1220564</v>
      </c>
      <c r="EE3911">
        <v>78113</v>
      </c>
      <c r="EF3911" s="3" cm="1">
        <f t="array" ref="EF39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"#")*(_xlpm.x&lt;&gt;EE3911), _xlpm.x * 10 + _xlpm.d), 0), _xlfn.XLOOKUP(TRUE, ISNUMBER(_xlpm.b), _xlpm.b)))))</f>
        <v>0</v>
      </c>
      <c r="EH3911">
        <v>0</v>
      </c>
    </row>
    <row r="3912" spans="134:138">
      <c r="ED3912">
        <v>1220554</v>
      </c>
      <c r="EE3912">
        <v>79113</v>
      </c>
      <c r="EF3912" s="3" cm="1">
        <f t="array" ref="EF39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"#")*(_xlpm.x&lt;&gt;EE3912), _xlpm.x * 10 + _xlpm.d), 0), _xlfn.XLOOKUP(TRUE, ISNUMBER(_xlpm.b), _xlpm.b)))))</f>
        <v>320373</v>
      </c>
      <c r="EH3912">
        <v>320373</v>
      </c>
    </row>
    <row r="3913" spans="134:138">
      <c r="ED3913">
        <v>1220544</v>
      </c>
      <c r="EE3913">
        <v>80113</v>
      </c>
      <c r="EF3913" s="3" cm="1">
        <f t="array" ref="EF39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"#")*(_xlpm.x&lt;&gt;EE3913), _xlpm.x * 10 + _xlpm.d), 0), _xlfn.XLOOKUP(TRUE, ISNUMBER(_xlpm.b), _xlpm.b)))))</f>
        <v>450902</v>
      </c>
      <c r="EH3913">
        <v>450902</v>
      </c>
    </row>
    <row r="3914" spans="134:138">
      <c r="ED3914">
        <v>1220534</v>
      </c>
      <c r="EE3914">
        <v>81113</v>
      </c>
      <c r="EF3914" s="3" cm="1">
        <f t="array" ref="EF39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"#")*(_xlpm.x&lt;&gt;EE3914), _xlpm.x * 10 + _xlpm.d), 0), _xlfn.XLOOKUP(TRUE, ISNUMBER(_xlpm.b), _xlpm.b)))))</f>
        <v>0</v>
      </c>
      <c r="EH3914">
        <v>0</v>
      </c>
    </row>
    <row r="3915" spans="134:138">
      <c r="ED3915">
        <v>1220524</v>
      </c>
      <c r="EE3915">
        <v>82113</v>
      </c>
      <c r="EF3915" s="3" cm="1">
        <f t="array" ref="EF39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"#")*(_xlpm.x&lt;&gt;EE3915), _xlpm.x * 10 + _xlpm.d), 0), _xlfn.XLOOKUP(TRUE, ISNUMBER(_xlpm.b), _xlpm.b)))))</f>
        <v>0</v>
      </c>
      <c r="EH3915">
        <v>0</v>
      </c>
    </row>
    <row r="3916" spans="134:138">
      <c r="ED3916">
        <v>1220514</v>
      </c>
      <c r="EE3916">
        <v>83113</v>
      </c>
      <c r="EF3916" s="3" cm="1">
        <f t="array" ref="EF39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"#")*(_xlpm.x&lt;&gt;EE3916), _xlpm.x * 10 + _xlpm.d), 0), _xlfn.XLOOKUP(TRUE, ISNUMBER(_xlpm.b), _xlpm.b)))))</f>
        <v>0</v>
      </c>
      <c r="EH3916">
        <v>0</v>
      </c>
    </row>
    <row r="3917" spans="134:138">
      <c r="ED3917">
        <v>1220504</v>
      </c>
      <c r="EE3917">
        <v>84113</v>
      </c>
      <c r="EF3917" s="3" cm="1">
        <f t="array" ref="EF39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"#")*(_xlpm.x&lt;&gt;EE3917), _xlpm.x * 10 + _xlpm.d), 0), _xlfn.XLOOKUP(TRUE, ISNUMBER(_xlpm.b), _xlpm.b)))))</f>
        <v>0</v>
      </c>
      <c r="EH3917">
        <v>0</v>
      </c>
    </row>
    <row r="3918" spans="134:138">
      <c r="ED3918">
        <v>1220494</v>
      </c>
      <c r="EE3918">
        <v>85113</v>
      </c>
      <c r="EF3918" s="3" cm="1">
        <f t="array" ref="EF39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"#")*(_xlpm.x&lt;&gt;EE3918), _xlpm.x * 10 + _xlpm.d), 0), _xlfn.XLOOKUP(TRUE, ISNUMBER(_xlpm.b), _xlpm.b)))))</f>
        <v>361053</v>
      </c>
      <c r="EH3918">
        <v>361053</v>
      </c>
    </row>
    <row r="3919" spans="134:138">
      <c r="ED3919">
        <v>1220484</v>
      </c>
      <c r="EE3919">
        <v>86113</v>
      </c>
      <c r="EF3919" s="3" cm="1">
        <f t="array" ref="EF39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"#")*(_xlpm.x&lt;&gt;EE3919), _xlpm.x * 10 + _xlpm.d), 0), _xlfn.XLOOKUP(TRUE, ISNUMBER(_xlpm.b), _xlpm.b)))))</f>
        <v>501133</v>
      </c>
      <c r="EH3919">
        <v>501133</v>
      </c>
    </row>
    <row r="3920" spans="134:138">
      <c r="ED3920">
        <v>1220474</v>
      </c>
      <c r="EE3920">
        <v>87113</v>
      </c>
      <c r="EF3920" s="3" cm="1">
        <f t="array" ref="EF39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"#")*(_xlpm.x&lt;&gt;EE3920), _xlpm.x * 10 + _xlpm.d), 0), _xlfn.XLOOKUP(TRUE, ISNUMBER(_xlpm.b), _xlpm.b)))))</f>
        <v>0</v>
      </c>
      <c r="EH3920">
        <v>0</v>
      </c>
    </row>
    <row r="3921" spans="134:138">
      <c r="ED3921">
        <v>1210471</v>
      </c>
      <c r="EE3921">
        <v>88113</v>
      </c>
      <c r="EF3921" s="3" cm="1">
        <f t="array" ref="EF39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"#")*(_xlpm.x&lt;&gt;EE3921), _xlpm.x * 10 + _xlpm.d), 0), _xlfn.XLOOKUP(TRUE, ISNUMBER(_xlpm.b), _xlpm.b)))))</f>
        <v>560811</v>
      </c>
      <c r="EH3921">
        <v>560811</v>
      </c>
    </row>
    <row r="3922" spans="134:138">
      <c r="ED3922">
        <v>1200471</v>
      </c>
      <c r="EE3922">
        <v>89113</v>
      </c>
      <c r="EF3922" s="3" cm="1">
        <f t="array" ref="EF39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"#")*(_xlpm.x&lt;&gt;EE3922), _xlpm.x * 10 + _xlpm.d), 0), _xlfn.XLOOKUP(TRUE, ISNUMBER(_xlpm.b), _xlpm.b)))))</f>
        <v>0</v>
      </c>
      <c r="EH3922">
        <v>0</v>
      </c>
    </row>
    <row r="3923" spans="134:138">
      <c r="ED3923">
        <v>1190471</v>
      </c>
      <c r="EE3923">
        <v>90113</v>
      </c>
      <c r="EF3923" s="3" cm="1">
        <f t="array" ref="EF39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"#")*(_xlpm.x&lt;&gt;EE3923), _xlpm.x * 10 + _xlpm.d), 0), _xlfn.XLOOKUP(TRUE, ISNUMBER(_xlpm.b), _xlpm.b)))))</f>
        <v>0</v>
      </c>
      <c r="EH3923">
        <v>0</v>
      </c>
    </row>
    <row r="3924" spans="134:138">
      <c r="ED3924">
        <v>1180471</v>
      </c>
      <c r="EE3924">
        <v>91113</v>
      </c>
      <c r="EF3924" s="3" cm="1">
        <f t="array" ref="EF39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"#")*(_xlpm.x&lt;&gt;EE3924), _xlpm.x * 10 + _xlpm.d), 0), _xlfn.XLOOKUP(TRUE, ISNUMBER(_xlpm.b), _xlpm.b)))))</f>
        <v>0</v>
      </c>
      <c r="EH3924">
        <v>0</v>
      </c>
    </row>
    <row r="3925" spans="134:138">
      <c r="ED3925">
        <v>1170471</v>
      </c>
      <c r="EE3925">
        <v>92113</v>
      </c>
      <c r="EF3925" s="3" cm="1">
        <f t="array" ref="EF39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"#")*(_xlpm.x&lt;&gt;EE3925), _xlpm.x * 10 + _xlpm.d), 0), _xlfn.XLOOKUP(TRUE, ISNUMBER(_xlpm.b), _xlpm.b)))))</f>
        <v>971262</v>
      </c>
      <c r="EH3925">
        <v>971262</v>
      </c>
    </row>
    <row r="3926" spans="134:138">
      <c r="ED3926">
        <v>1160471</v>
      </c>
      <c r="EE3926">
        <v>93113</v>
      </c>
      <c r="EF3926" s="3" cm="1">
        <f t="array" ref="EF39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"#")*(_xlpm.x&lt;&gt;EE3926), _xlpm.x * 10 + _xlpm.d), 0), _xlfn.XLOOKUP(TRUE, ISNUMBER(_xlpm.b), _xlpm.b)))))</f>
        <v>0</v>
      </c>
      <c r="EH3926">
        <v>0</v>
      </c>
    </row>
    <row r="3927" spans="134:138">
      <c r="ED3927">
        <v>1150471</v>
      </c>
      <c r="EE3927">
        <v>95113</v>
      </c>
      <c r="EF3927" s="3" cm="1">
        <f t="array" ref="EF39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"#")*(_xlpm.x&lt;&gt;EE3927), _xlpm.x * 10 + _xlpm.d), 0), _xlfn.XLOOKUP(TRUE, ISNUMBER(_xlpm.b), _xlpm.b)))))</f>
        <v>1220934</v>
      </c>
      <c r="EH3927">
        <v>1220934</v>
      </c>
    </row>
    <row r="3928" spans="134:138">
      <c r="ED3928">
        <v>1140471</v>
      </c>
      <c r="EE3928">
        <v>96113</v>
      </c>
      <c r="EF3928" s="3" cm="1">
        <f t="array" ref="EF39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"#")*(_xlpm.x&lt;&gt;EE3928), _xlpm.x * 10 + _xlpm.d), 0), _xlfn.XLOOKUP(TRUE, ISNUMBER(_xlpm.b), _xlpm.b)))))</f>
        <v>0</v>
      </c>
      <c r="EH3928">
        <v>0</v>
      </c>
    </row>
    <row r="3929" spans="134:138">
      <c r="ED3929">
        <v>1130471</v>
      </c>
      <c r="EE3929">
        <v>97113</v>
      </c>
      <c r="EF3929" s="3" cm="1">
        <f t="array" ref="EF39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"#")*(_xlpm.x&lt;&gt;EE3929), _xlpm.x * 10 + _xlpm.d), 0), _xlfn.XLOOKUP(TRUE, ISNUMBER(_xlpm.b), _xlpm.b)))))</f>
        <v>0</v>
      </c>
      <c r="EH3929">
        <v>0</v>
      </c>
    </row>
    <row r="3930" spans="134:138">
      <c r="ED3930">
        <v>1120471</v>
      </c>
      <c r="EE3930">
        <v>98113</v>
      </c>
      <c r="EF3930" s="3" cm="1">
        <f t="array" ref="EF39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"#")*(_xlpm.x&lt;&gt;EE3930), _xlpm.x * 10 + _xlpm.d), 0), _xlfn.XLOOKUP(TRUE, ISNUMBER(_xlpm.b), _xlpm.b)))))</f>
        <v>0</v>
      </c>
      <c r="EH3930">
        <v>0</v>
      </c>
    </row>
    <row r="3931" spans="134:138">
      <c r="ED3931">
        <v>1110471</v>
      </c>
      <c r="EE3931">
        <v>99113</v>
      </c>
      <c r="EF3931" s="3" cm="1">
        <f t="array" ref="EF39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"#")*(_xlpm.x&lt;&gt;EE3931), _xlpm.x * 10 + _xlpm.d), 0), _xlfn.XLOOKUP(TRUE, ISNUMBER(_xlpm.b), _xlpm.b)))))</f>
        <v>0</v>
      </c>
      <c r="EH3931">
        <v>0</v>
      </c>
    </row>
    <row r="3932" spans="134:138">
      <c r="ED3932">
        <v>1100471</v>
      </c>
      <c r="EE3932">
        <v>99112</v>
      </c>
      <c r="EF3932" s="3" cm="1">
        <f t="array" ref="EF39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"#")*(_xlpm.x&lt;&gt;EE3932), _xlpm.x * 10 + _xlpm.d), 0), _xlfn.XLOOKUP(TRUE, ISNUMBER(_xlpm.b), _xlpm.b)))))</f>
        <v>481131</v>
      </c>
      <c r="EH3932">
        <v>481131</v>
      </c>
    </row>
    <row r="3933" spans="134:138">
      <c r="ED3933">
        <v>1090471</v>
      </c>
      <c r="EE3933">
        <v>99111</v>
      </c>
      <c r="EF3933" s="3" cm="1">
        <f t="array" ref="EF39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"#")*(_xlpm.x&lt;&gt;EE3933), _xlpm.x * 10 + _xlpm.d), 0), _xlfn.XLOOKUP(TRUE, ISNUMBER(_xlpm.b), _xlpm.b)))))</f>
        <v>1091283</v>
      </c>
      <c r="EH3933">
        <v>1091283</v>
      </c>
    </row>
    <row r="3934" spans="134:138">
      <c r="ED3934">
        <v>1080471</v>
      </c>
      <c r="EE3934">
        <v>99110</v>
      </c>
      <c r="EF3934" s="3" cm="1">
        <f t="array" ref="EF39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"#")*(_xlpm.x&lt;&gt;EE3934), _xlpm.x * 10 + _xlpm.d), 0), _xlfn.XLOOKUP(TRUE, ISNUMBER(_xlpm.b), _xlpm.b)))))</f>
        <v>0</v>
      </c>
      <c r="EH3934">
        <v>0</v>
      </c>
    </row>
    <row r="3935" spans="134:138">
      <c r="ED3935">
        <v>1070471</v>
      </c>
      <c r="EE3935">
        <v>99109</v>
      </c>
      <c r="EF3935" s="3" cm="1">
        <f t="array" ref="EF39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"#")*(_xlpm.x&lt;&gt;EE3935), _xlpm.x * 10 + _xlpm.d), 0), _xlfn.XLOOKUP(TRUE, ISNUMBER(_xlpm.b), _xlpm.b)))))</f>
        <v>0</v>
      </c>
      <c r="EH3935">
        <v>0</v>
      </c>
    </row>
    <row r="3936" spans="134:138">
      <c r="ED3936">
        <v>1060471</v>
      </c>
      <c r="EE3936">
        <v>99108</v>
      </c>
      <c r="EF3936" s="3" cm="1">
        <f t="array" ref="EF39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"#")*(_xlpm.x&lt;&gt;EE3936), _xlpm.x * 10 + _xlpm.d), 0), _xlfn.XLOOKUP(TRUE, ISNUMBER(_xlpm.b), _xlpm.b)))))</f>
        <v>971262</v>
      </c>
      <c r="EH3936">
        <v>971262</v>
      </c>
    </row>
    <row r="3937" spans="134:138">
      <c r="ED3937">
        <v>1050471</v>
      </c>
      <c r="EE3937">
        <v>99107</v>
      </c>
      <c r="EF3937" s="3" cm="1">
        <f t="array" ref="EF39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"#")*(_xlpm.x&lt;&gt;EE3937), _xlpm.x * 10 + _xlpm.d), 0), _xlfn.XLOOKUP(TRUE, ISNUMBER(_xlpm.b), _xlpm.b)))))</f>
        <v>0</v>
      </c>
      <c r="EH3937">
        <v>0</v>
      </c>
    </row>
    <row r="3938" spans="134:138">
      <c r="ED3938">
        <v>1040471</v>
      </c>
      <c r="EE3938">
        <v>99106</v>
      </c>
      <c r="EF3938" s="3" cm="1">
        <f t="array" ref="EF39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"#")*(_xlpm.x&lt;&gt;EE3938), _xlpm.x * 10 + _xlpm.d), 0), _xlfn.XLOOKUP(TRUE, ISNUMBER(_xlpm.b), _xlpm.b)))))</f>
        <v>0</v>
      </c>
      <c r="EH3938">
        <v>0</v>
      </c>
    </row>
    <row r="3939" spans="134:138">
      <c r="ED3939">
        <v>1030471</v>
      </c>
      <c r="EE3939">
        <v>99105</v>
      </c>
      <c r="EF3939" s="3" cm="1">
        <f t="array" ref="EF39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"#")*(_xlpm.x&lt;&gt;EE3939), _xlpm.x * 10 + _xlpm.d), 0), _xlfn.XLOOKUP(TRUE, ISNUMBER(_xlpm.b), _xlpm.b)))))</f>
        <v>80612</v>
      </c>
      <c r="EH3939">
        <v>80612</v>
      </c>
    </row>
    <row r="3940" spans="134:138">
      <c r="ED3940">
        <v>1020471</v>
      </c>
      <c r="EE3940">
        <v>99104</v>
      </c>
      <c r="EF3940" s="3" cm="1">
        <f t="array" ref="EF39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"#")*(_xlpm.x&lt;&gt;EE3940), _xlpm.x * 10 + _xlpm.d), 0), _xlfn.XLOOKUP(TRUE, ISNUMBER(_xlpm.b), _xlpm.b)))))</f>
        <v>0</v>
      </c>
      <c r="EH3940">
        <v>0</v>
      </c>
    </row>
    <row r="3941" spans="134:138">
      <c r="ED3941">
        <v>1010471</v>
      </c>
      <c r="EE3941">
        <v>99103</v>
      </c>
      <c r="EF3941" s="3" cm="1">
        <f t="array" ref="EF39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"#")*(_xlpm.x&lt;&gt;EE3941), _xlpm.x * 10 + _xlpm.d), 0), _xlfn.XLOOKUP(TRUE, ISNUMBER(_xlpm.b), _xlpm.b)))))</f>
        <v>891041</v>
      </c>
      <c r="EH3941">
        <v>891041</v>
      </c>
    </row>
    <row r="3942" spans="134:138">
      <c r="ED3942">
        <v>1000471</v>
      </c>
      <c r="EE3942">
        <v>99102</v>
      </c>
      <c r="EF3942" s="3" cm="1">
        <f t="array" ref="EF39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"#")*(_xlpm.x&lt;&gt;EE3942), _xlpm.x * 10 + _xlpm.d), 0), _xlfn.XLOOKUP(TRUE, ISNUMBER(_xlpm.b), _xlpm.b)))))</f>
        <v>80432</v>
      </c>
      <c r="EH3942">
        <v>80432</v>
      </c>
    </row>
    <row r="3943" spans="134:138">
      <c r="ED3943">
        <v>990471</v>
      </c>
      <c r="EE3943">
        <v>99101</v>
      </c>
      <c r="EF3943" s="3" cm="1">
        <f t="array" ref="EF39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"#")*(_xlpm.x&lt;&gt;EE3943), _xlpm.x * 10 + _xlpm.d), 0), _xlfn.XLOOKUP(TRUE, ISNUMBER(_xlpm.b), _xlpm.b)))))</f>
        <v>0</v>
      </c>
      <c r="EH3943">
        <v>0</v>
      </c>
    </row>
    <row r="3944" spans="134:138">
      <c r="ED3944">
        <v>980471</v>
      </c>
      <c r="EE3944">
        <v>99100</v>
      </c>
      <c r="EF3944" s="3" cm="1">
        <f t="array" ref="EF39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"#")*(_xlpm.x&lt;&gt;EE3944), _xlpm.x * 10 + _xlpm.d), 0), _xlfn.XLOOKUP(TRUE, ISNUMBER(_xlpm.b), _xlpm.b)))))</f>
        <v>0</v>
      </c>
      <c r="EH3944">
        <v>0</v>
      </c>
    </row>
    <row r="3945" spans="134:138">
      <c r="ED3945">
        <v>970471</v>
      </c>
      <c r="EE3945">
        <v>99099</v>
      </c>
      <c r="EF3945" s="3" cm="1">
        <f t="array" ref="EF39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"#")*(_xlpm.x&lt;&gt;EE3945), _xlpm.x * 10 + _xlpm.d), 0), _xlfn.XLOOKUP(TRUE, ISNUMBER(_xlpm.b), _xlpm.b)))))</f>
        <v>0</v>
      </c>
      <c r="EH3945">
        <v>0</v>
      </c>
    </row>
    <row r="3946" spans="134:138">
      <c r="ED3946">
        <v>960471</v>
      </c>
      <c r="EE3946">
        <v>99098</v>
      </c>
      <c r="EF3946" s="3" cm="1">
        <f t="array" ref="EF39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"#")*(_xlpm.x&lt;&gt;EE3946), _xlpm.x * 10 + _xlpm.d), 0), _xlfn.XLOOKUP(TRUE, ISNUMBER(_xlpm.b), _xlpm.b)))))</f>
        <v>0</v>
      </c>
      <c r="EH3946">
        <v>0</v>
      </c>
    </row>
    <row r="3947" spans="134:138">
      <c r="ED3947">
        <v>950471</v>
      </c>
      <c r="EE3947">
        <v>99097</v>
      </c>
      <c r="EF3947" s="3" cm="1">
        <f t="array" ref="EF39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"#")*(_xlpm.x&lt;&gt;EE3947), _xlpm.x * 10 + _xlpm.d), 0), _xlfn.XLOOKUP(TRUE, ISNUMBER(_xlpm.b), _xlpm.b)))))</f>
        <v>0</v>
      </c>
      <c r="EH3947">
        <v>0</v>
      </c>
    </row>
    <row r="3948" spans="134:138">
      <c r="ED3948">
        <v>940471</v>
      </c>
      <c r="EE3948">
        <v>99094</v>
      </c>
      <c r="EF3948" s="3" cm="1">
        <f t="array" ref="EF39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"#")*(_xlpm.x&lt;&gt;EE3948), _xlpm.x * 10 + _xlpm.d), 0), _xlfn.XLOOKUP(TRUE, ISNUMBER(_xlpm.b), _xlpm.b)))))</f>
        <v>580951</v>
      </c>
      <c r="EH3948">
        <v>580951</v>
      </c>
    </row>
    <row r="3949" spans="134:138">
      <c r="ED3949">
        <v>930471</v>
      </c>
      <c r="EE3949">
        <v>99093</v>
      </c>
      <c r="EF3949" s="3" cm="1">
        <f t="array" ref="EF39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"#")*(_xlpm.x&lt;&gt;EE3949), _xlpm.x * 10 + _xlpm.d), 0), _xlfn.XLOOKUP(TRUE, ISNUMBER(_xlpm.b), _xlpm.b)))))</f>
        <v>950281</v>
      </c>
      <c r="EH3949">
        <v>950281</v>
      </c>
    </row>
    <row r="3950" spans="134:138">
      <c r="ED3950">
        <v>920471</v>
      </c>
      <c r="EE3950">
        <v>99092</v>
      </c>
      <c r="EF3950" s="3" cm="1">
        <f t="array" ref="EF39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"#")*(_xlpm.x&lt;&gt;EE3950), _xlpm.x * 10 + _xlpm.d), 0), _xlfn.XLOOKUP(TRUE, ISNUMBER(_xlpm.b), _xlpm.b)))))</f>
        <v>630903</v>
      </c>
      <c r="EH3950">
        <v>630903</v>
      </c>
    </row>
    <row r="3951" spans="134:138">
      <c r="ED3951">
        <v>910471</v>
      </c>
      <c r="EE3951">
        <v>99091</v>
      </c>
      <c r="EF3951" s="3" cm="1">
        <f t="array" ref="EF39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"#")*(_xlpm.x&lt;&gt;EE3951), _xlpm.x * 10 + _xlpm.d), 0), _xlfn.XLOOKUP(TRUE, ISNUMBER(_xlpm.b), _xlpm.b)))))</f>
        <v>0</v>
      </c>
      <c r="EH3951">
        <v>0</v>
      </c>
    </row>
    <row r="3952" spans="134:138">
      <c r="ED3952">
        <v>900471</v>
      </c>
      <c r="EE3952">
        <v>99089</v>
      </c>
      <c r="EF3952" s="3" cm="1">
        <f t="array" ref="EF39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"#")*(_xlpm.x&lt;&gt;EE3952), _xlpm.x * 10 + _xlpm.d), 0), _xlfn.XLOOKUP(TRUE, ISNUMBER(_xlpm.b), _xlpm.b)))))</f>
        <v>0</v>
      </c>
      <c r="EH3952">
        <v>0</v>
      </c>
    </row>
    <row r="3953" spans="134:138">
      <c r="ED3953">
        <v>890471</v>
      </c>
      <c r="EE3953">
        <v>99087</v>
      </c>
      <c r="EF3953" s="3" cm="1">
        <f t="array" ref="EF39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"#")*(_xlpm.x&lt;&gt;EE3953), _xlpm.x * 10 + _xlpm.d), 0), _xlfn.XLOOKUP(TRUE, ISNUMBER(_xlpm.b), _xlpm.b)))))</f>
        <v>861133</v>
      </c>
      <c r="EH3953">
        <v>861133</v>
      </c>
    </row>
    <row r="3954" spans="134:138">
      <c r="ED3954">
        <v>880471</v>
      </c>
      <c r="EE3954">
        <v>99086</v>
      </c>
      <c r="EF3954" s="3" cm="1">
        <f t="array" ref="EF39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"#")*(_xlpm.x&lt;&gt;EE3954), _xlpm.x * 10 + _xlpm.d), 0), _xlfn.XLOOKUP(TRUE, ISNUMBER(_xlpm.b), _xlpm.b)))))</f>
        <v>521112</v>
      </c>
      <c r="EH3954">
        <v>521112</v>
      </c>
    </row>
    <row r="3955" spans="134:138">
      <c r="ED3955">
        <v>870471</v>
      </c>
      <c r="EE3955">
        <v>99085</v>
      </c>
      <c r="EF3955" s="3" cm="1">
        <f t="array" ref="EF39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"#")*(_xlpm.x&lt;&gt;EE3955), _xlpm.x * 10 + _xlpm.d), 0), _xlfn.XLOOKUP(TRUE, ISNUMBER(_xlpm.b), _xlpm.b)))))</f>
        <v>830604</v>
      </c>
      <c r="EH3955">
        <v>830604</v>
      </c>
    </row>
    <row r="3956" spans="134:138">
      <c r="ED3956">
        <v>860471</v>
      </c>
      <c r="EE3956">
        <v>99084</v>
      </c>
      <c r="EF3956" s="3" cm="1">
        <f t="array" ref="EF39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"#")*(_xlpm.x&lt;&gt;EE3956), _xlpm.x * 10 + _xlpm.d), 0), _xlfn.XLOOKUP(TRUE, ISNUMBER(_xlpm.b), _xlpm.b)))))</f>
        <v>0</v>
      </c>
      <c r="EH3956">
        <v>0</v>
      </c>
    </row>
    <row r="3957" spans="134:138">
      <c r="ED3957">
        <v>850471</v>
      </c>
      <c r="EE3957">
        <v>99083</v>
      </c>
      <c r="EF3957" s="3" cm="1">
        <f t="array" ref="EF39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"#")*(_xlpm.x&lt;&gt;EE3957), _xlpm.x * 10 + _xlpm.d), 0), _xlfn.XLOOKUP(TRUE, ISNUMBER(_xlpm.b), _xlpm.b)))))</f>
        <v>0</v>
      </c>
      <c r="EH3957">
        <v>0</v>
      </c>
    </row>
    <row r="3958" spans="134:138">
      <c r="ED3958">
        <v>840471</v>
      </c>
      <c r="EE3958">
        <v>99082</v>
      </c>
      <c r="EF3958" s="3" cm="1">
        <f t="array" ref="EF39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"#")*(_xlpm.x&lt;&gt;EE3958), _xlpm.x * 10 + _xlpm.d), 0), _xlfn.XLOOKUP(TRUE, ISNUMBER(_xlpm.b), _xlpm.b)))))</f>
        <v>0</v>
      </c>
      <c r="EH3958">
        <v>0</v>
      </c>
    </row>
    <row r="3959" spans="134:138">
      <c r="ED3959">
        <v>830471</v>
      </c>
      <c r="EE3959">
        <v>99080</v>
      </c>
      <c r="EF3959" s="3" cm="1">
        <f t="array" ref="EF39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"#")*(_xlpm.x&lt;&gt;EE3959), _xlpm.x * 10 + _xlpm.d), 0), _xlfn.XLOOKUP(TRUE, ISNUMBER(_xlpm.b), _xlpm.b)))))</f>
        <v>640892</v>
      </c>
      <c r="EH3959">
        <v>640892</v>
      </c>
    </row>
    <row r="3960" spans="134:138">
      <c r="ED3960">
        <v>820471</v>
      </c>
      <c r="EE3960">
        <v>99079</v>
      </c>
      <c r="EF3960" s="3" cm="1">
        <f t="array" ref="EF39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"#")*(_xlpm.x&lt;&gt;EE3960), _xlpm.x * 10 + _xlpm.d), 0), _xlfn.XLOOKUP(TRUE, ISNUMBER(_xlpm.b), _xlpm.b)))))</f>
        <v>80972</v>
      </c>
      <c r="EH3960">
        <v>80972</v>
      </c>
    </row>
    <row r="3961" spans="134:138">
      <c r="ED3961">
        <v>810471</v>
      </c>
      <c r="EE3961">
        <v>99078</v>
      </c>
      <c r="EF3961" s="3" cm="1">
        <f t="array" ref="EF39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"#")*(_xlpm.x&lt;&gt;EE3961), _xlpm.x * 10 + _xlpm.d), 0), _xlfn.XLOOKUP(TRUE, ISNUMBER(_xlpm.b), _xlpm.b)))))</f>
        <v>0</v>
      </c>
      <c r="EH3961">
        <v>0</v>
      </c>
    </row>
    <row r="3962" spans="134:138">
      <c r="ED3962">
        <v>800471</v>
      </c>
      <c r="EE3962">
        <v>99077</v>
      </c>
      <c r="EF3962" s="3" cm="1">
        <f t="array" ref="EF39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"#")*(_xlpm.x&lt;&gt;EE3962), _xlpm.x * 10 + _xlpm.d), 0), _xlfn.XLOOKUP(TRUE, ISNUMBER(_xlpm.b), _xlpm.b)))))</f>
        <v>0</v>
      </c>
      <c r="EH3962">
        <v>0</v>
      </c>
    </row>
    <row r="3963" spans="134:138">
      <c r="ED3963">
        <v>790471</v>
      </c>
      <c r="EE3963">
        <v>99075</v>
      </c>
      <c r="EF3963" s="3" cm="1">
        <f t="array" ref="EF39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"#")*(_xlpm.x&lt;&gt;EE3963), _xlpm.x * 10 + _xlpm.d), 0), _xlfn.XLOOKUP(TRUE, ISNUMBER(_xlpm.b), _xlpm.b)))))</f>
        <v>0</v>
      </c>
      <c r="EH3963">
        <v>0</v>
      </c>
    </row>
    <row r="3964" spans="134:138">
      <c r="ED3964">
        <v>780471</v>
      </c>
      <c r="EE3964">
        <v>99074</v>
      </c>
      <c r="EF3964" s="3" cm="1">
        <f t="array" ref="EF39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"#")*(_xlpm.x&lt;&gt;EE3964), _xlpm.x * 10 + _xlpm.d), 0), _xlfn.XLOOKUP(TRUE, ISNUMBER(_xlpm.b), _xlpm.b)))))</f>
        <v>780751</v>
      </c>
      <c r="EH3964">
        <v>780751</v>
      </c>
    </row>
    <row r="3965" spans="134:138">
      <c r="ED3965">
        <v>770471</v>
      </c>
      <c r="EE3965">
        <v>99073</v>
      </c>
      <c r="EF3965" s="3" cm="1">
        <f t="array" ref="EF39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"#")*(_xlpm.x&lt;&gt;EE3965), _xlpm.x * 10 + _xlpm.d), 0), _xlfn.XLOOKUP(TRUE, ISNUMBER(_xlpm.b), _xlpm.b)))))</f>
        <v>810721</v>
      </c>
      <c r="EH3965">
        <v>810721</v>
      </c>
    </row>
    <row r="3966" spans="134:138">
      <c r="ED3966">
        <v>760471</v>
      </c>
      <c r="EE3966">
        <v>99071</v>
      </c>
      <c r="EF3966" s="3" cm="1">
        <f t="array" ref="EF39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"#")*(_xlpm.x&lt;&gt;EE3966), _xlpm.x * 10 + _xlpm.d), 0), _xlfn.XLOOKUP(TRUE, ISNUMBER(_xlpm.b), _xlpm.b)))))</f>
        <v>990784</v>
      </c>
      <c r="EH3966">
        <v>990784</v>
      </c>
    </row>
    <row r="3967" spans="134:138">
      <c r="ED3967">
        <v>750471</v>
      </c>
      <c r="EE3967">
        <v>99070</v>
      </c>
      <c r="EF3967" s="3" cm="1">
        <f t="array" ref="EF39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"#")*(_xlpm.x&lt;&gt;EE3967), _xlpm.x * 10 + _xlpm.d), 0), _xlfn.XLOOKUP(TRUE, ISNUMBER(_xlpm.b), _xlpm.b)))))</f>
        <v>0</v>
      </c>
      <c r="EH3967">
        <v>0</v>
      </c>
    </row>
    <row r="3968" spans="134:138">
      <c r="ED3968">
        <v>740471</v>
      </c>
      <c r="EE3968">
        <v>99069</v>
      </c>
      <c r="EF3968" s="3" cm="1">
        <f t="array" ref="EF39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"#")*(_xlpm.x&lt;&gt;EE3968), _xlpm.x * 10 + _xlpm.d), 0), _xlfn.XLOOKUP(TRUE, ISNUMBER(_xlpm.b), _xlpm.b)))))</f>
        <v>0</v>
      </c>
      <c r="EH3968">
        <v>0</v>
      </c>
    </row>
    <row r="3969" spans="134:138">
      <c r="ED3969">
        <v>730471</v>
      </c>
      <c r="EE3969">
        <v>99067</v>
      </c>
      <c r="EF3969" s="3" cm="1">
        <f t="array" ref="EF39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"#")*(_xlpm.x&lt;&gt;EE3969), _xlpm.x * 10 + _xlpm.d), 0), _xlfn.XLOOKUP(TRUE, ISNUMBER(_xlpm.b), _xlpm.b)))))</f>
        <v>1160111</v>
      </c>
      <c r="EH3969">
        <v>1160111</v>
      </c>
    </row>
    <row r="3970" spans="134:138">
      <c r="ED3970">
        <v>720471</v>
      </c>
      <c r="EE3970">
        <v>99066</v>
      </c>
      <c r="EF3970" s="3" cm="1">
        <f t="array" ref="EF39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"#")*(_xlpm.x&lt;&gt;EE3970), _xlpm.x * 10 + _xlpm.d), 0), _xlfn.XLOOKUP(TRUE, ISNUMBER(_xlpm.b), _xlpm.b)))))</f>
        <v>220071</v>
      </c>
      <c r="EH3970">
        <v>220071</v>
      </c>
    </row>
    <row r="3971" spans="134:138">
      <c r="ED3971">
        <v>710471</v>
      </c>
      <c r="EE3971">
        <v>99064</v>
      </c>
      <c r="EF3971" s="3" cm="1">
        <f t="array" ref="EF39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"#")*(_xlpm.x&lt;&gt;EE3971), _xlpm.x * 10 + _xlpm.d), 0), _xlfn.XLOOKUP(TRUE, ISNUMBER(_xlpm.b), _xlpm.b)))))</f>
        <v>0</v>
      </c>
      <c r="EH3971">
        <v>0</v>
      </c>
    </row>
    <row r="3972" spans="134:138">
      <c r="ED3972">
        <v>700471</v>
      </c>
      <c r="EE3972">
        <v>99063</v>
      </c>
      <c r="EF3972" s="3" cm="1">
        <f t="array" ref="EF39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"#")*(_xlpm.x&lt;&gt;EE3972), _xlpm.x * 10 + _xlpm.d), 0), _xlfn.XLOOKUP(TRUE, ISNUMBER(_xlpm.b), _xlpm.b)))))</f>
        <v>0</v>
      </c>
      <c r="EH3972">
        <v>0</v>
      </c>
    </row>
    <row r="3973" spans="134:138">
      <c r="ED3973">
        <v>690471</v>
      </c>
      <c r="EE3973">
        <v>99062</v>
      </c>
      <c r="EF3973" s="3" cm="1">
        <f t="array" ref="EF39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"#")*(_xlpm.x&lt;&gt;EE3973), _xlpm.x * 10 + _xlpm.d), 0), _xlfn.XLOOKUP(TRUE, ISNUMBER(_xlpm.b), _xlpm.b)))))</f>
        <v>1190284</v>
      </c>
      <c r="EH3973">
        <v>1190284</v>
      </c>
    </row>
    <row r="3974" spans="134:138">
      <c r="ED3974">
        <v>680471</v>
      </c>
      <c r="EE3974">
        <v>99061</v>
      </c>
      <c r="EF3974" s="3" cm="1">
        <f t="array" ref="EF39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"#")*(_xlpm.x&lt;&gt;EE3974), _xlpm.x * 10 + _xlpm.d), 0), _xlfn.XLOOKUP(TRUE, ISNUMBER(_xlpm.b), _xlpm.b)))))</f>
        <v>0</v>
      </c>
      <c r="EH3974">
        <v>0</v>
      </c>
    </row>
    <row r="3975" spans="134:138">
      <c r="ED3975">
        <v>670471</v>
      </c>
      <c r="EE3975">
        <v>99060</v>
      </c>
      <c r="EF3975" s="3" cm="1">
        <f t="array" ref="EF39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"#")*(_xlpm.x&lt;&gt;EE3975), _xlpm.x * 10 + _xlpm.d), 0), _xlfn.XLOOKUP(TRUE, ISNUMBER(_xlpm.b), _xlpm.b)))))</f>
        <v>0</v>
      </c>
      <c r="EH3975">
        <v>0</v>
      </c>
    </row>
    <row r="3976" spans="134:138">
      <c r="ED3976">
        <v>660471</v>
      </c>
      <c r="EE3976">
        <v>99058</v>
      </c>
      <c r="EF3976" s="3" cm="1">
        <f t="array" ref="EF39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"#")*(_xlpm.x&lt;&gt;EE3976), _xlpm.x * 10 + _xlpm.d), 0), _xlfn.XLOOKUP(TRUE, ISNUMBER(_xlpm.b), _xlpm.b)))))</f>
        <v>1030444</v>
      </c>
      <c r="EH3976">
        <v>1030444</v>
      </c>
    </row>
    <row r="3977" spans="134:138">
      <c r="ED3977">
        <v>650471</v>
      </c>
      <c r="EE3977">
        <v>99057</v>
      </c>
      <c r="EF3977" s="3" cm="1">
        <f t="array" ref="EF39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"#")*(_xlpm.x&lt;&gt;EE3977), _xlpm.x * 10 + _xlpm.d), 0), _xlfn.XLOOKUP(TRUE, ISNUMBER(_xlpm.b), _xlpm.b)))))</f>
        <v>0</v>
      </c>
      <c r="EH3977">
        <v>0</v>
      </c>
    </row>
    <row r="3978" spans="134:138">
      <c r="ED3978">
        <v>640471</v>
      </c>
      <c r="EE3978">
        <v>99056</v>
      </c>
      <c r="EF3978" s="3" cm="1">
        <f t="array" ref="EF39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"#")*(_xlpm.x&lt;&gt;EE3978), _xlpm.x * 10 + _xlpm.d), 0), _xlfn.XLOOKUP(TRUE, ISNUMBER(_xlpm.b), _xlpm.b)))))</f>
        <v>0</v>
      </c>
      <c r="EH3978">
        <v>0</v>
      </c>
    </row>
    <row r="3979" spans="134:138">
      <c r="ED3979">
        <v>630471</v>
      </c>
      <c r="EE3979">
        <v>99055</v>
      </c>
      <c r="EF3979" s="3" cm="1">
        <f t="array" ref="EF39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"#")*(_xlpm.x&lt;&gt;EE3979), _xlpm.x * 10 + _xlpm.d), 0), _xlfn.XLOOKUP(TRUE, ISNUMBER(_xlpm.b), _xlpm.b)))))</f>
        <v>970721</v>
      </c>
      <c r="EH3979">
        <v>970721</v>
      </c>
    </row>
    <row r="3980" spans="134:138">
      <c r="ED3980">
        <v>620471</v>
      </c>
      <c r="EE3980">
        <v>99053</v>
      </c>
      <c r="EF3980" s="3" cm="1">
        <f t="array" ref="EF39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"#")*(_xlpm.x&lt;&gt;EE3980), _xlpm.x * 10 + _xlpm.d), 0), _xlfn.XLOOKUP(TRUE, ISNUMBER(_xlpm.b), _xlpm.b)))))</f>
        <v>0</v>
      </c>
      <c r="EH3980">
        <v>0</v>
      </c>
    </row>
    <row r="3981" spans="134:138">
      <c r="ED3981">
        <v>610471</v>
      </c>
      <c r="EE3981">
        <v>97053</v>
      </c>
      <c r="EF3981" s="3" cm="1">
        <f t="array" ref="EF39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"#")*(_xlpm.x&lt;&gt;EE3981), _xlpm.x * 10 + _xlpm.d), 0), _xlfn.XLOOKUP(TRUE, ISNUMBER(_xlpm.b), _xlpm.b)))))</f>
        <v>450802</v>
      </c>
      <c r="EH3981">
        <v>450802</v>
      </c>
    </row>
    <row r="3982" spans="134:138">
      <c r="ED3982">
        <v>600471</v>
      </c>
      <c r="EE3982">
        <v>96053</v>
      </c>
      <c r="EF3982" s="3" cm="1">
        <f t="array" ref="EF39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"#")*(_xlpm.x&lt;&gt;EE3982), _xlpm.x * 10 + _xlpm.d), 0), _xlfn.XLOOKUP(TRUE, ISNUMBER(_xlpm.b), _xlpm.b)))))</f>
        <v>0</v>
      </c>
      <c r="EH3982">
        <v>0</v>
      </c>
    </row>
    <row r="3983" spans="134:138">
      <c r="ED3983">
        <v>590471</v>
      </c>
      <c r="EE3983">
        <v>95053</v>
      </c>
      <c r="EF3983" s="3" cm="1">
        <f t="array" ref="EF39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"#")*(_xlpm.x&lt;&gt;EE3983), _xlpm.x * 10 + _xlpm.d), 0), _xlfn.XLOOKUP(TRUE, ISNUMBER(_xlpm.b), _xlpm.b)))))</f>
        <v>0</v>
      </c>
      <c r="EH3983">
        <v>0</v>
      </c>
    </row>
    <row r="3984" spans="134:138">
      <c r="ED3984">
        <v>580471</v>
      </c>
      <c r="EE3984">
        <v>93053</v>
      </c>
      <c r="EF3984" s="3" cm="1">
        <f t="array" ref="EF39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"#")*(_xlpm.x&lt;&gt;EE3984), _xlpm.x * 10 + _xlpm.d), 0), _xlfn.XLOOKUP(TRUE, ISNUMBER(_xlpm.b), _xlpm.b)))))</f>
        <v>0</v>
      </c>
      <c r="EH3984">
        <v>0</v>
      </c>
    </row>
    <row r="3985" spans="134:138">
      <c r="ED3985">
        <v>570471</v>
      </c>
      <c r="EE3985">
        <v>92053</v>
      </c>
      <c r="EF3985" s="3" cm="1">
        <f t="array" ref="EF39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"#")*(_xlpm.x&lt;&gt;EE3985), _xlpm.x * 10 + _xlpm.d), 0), _xlfn.XLOOKUP(TRUE, ISNUMBER(_xlpm.b), _xlpm.b)))))</f>
        <v>911201</v>
      </c>
      <c r="EH3985">
        <v>911201</v>
      </c>
    </row>
    <row r="3986" spans="134:138">
      <c r="ED3986">
        <v>560471</v>
      </c>
      <c r="EE3986">
        <v>90053</v>
      </c>
      <c r="EF3986" s="3" cm="1">
        <f t="array" ref="EF39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"#")*(_xlpm.x&lt;&gt;EE3986), _xlpm.x * 10 + _xlpm.d), 0), _xlfn.XLOOKUP(TRUE, ISNUMBER(_xlpm.b), _xlpm.b)))))</f>
        <v>0</v>
      </c>
      <c r="EH3986">
        <v>0</v>
      </c>
    </row>
    <row r="3987" spans="134:138">
      <c r="ED3987">
        <v>550471</v>
      </c>
      <c r="EE3987">
        <v>89053</v>
      </c>
      <c r="EF3987" s="3" cm="1">
        <f t="array" ref="EF39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"#")*(_xlpm.x&lt;&gt;EE3987), _xlpm.x * 10 + _xlpm.d), 0), _xlfn.XLOOKUP(TRUE, ISNUMBER(_xlpm.b), _xlpm.b)))))</f>
        <v>1110864</v>
      </c>
      <c r="EH3987">
        <v>1110864</v>
      </c>
    </row>
    <row r="3988" spans="134:138">
      <c r="ED3988">
        <v>540471</v>
      </c>
      <c r="EE3988">
        <v>88053</v>
      </c>
      <c r="EF3988" s="3" cm="1">
        <f t="array" ref="EF39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"#")*(_xlpm.x&lt;&gt;EE3988), _xlpm.x * 10 + _xlpm.d), 0), _xlfn.XLOOKUP(TRUE, ISNUMBER(_xlpm.b), _xlpm.b)))))</f>
        <v>1010903</v>
      </c>
      <c r="EH3988">
        <v>1010903</v>
      </c>
    </row>
    <row r="3989" spans="134:138">
      <c r="ED3989">
        <v>530471</v>
      </c>
      <c r="EE3989">
        <v>86053</v>
      </c>
      <c r="EF3989" s="3" cm="1">
        <f t="array" ref="EF39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"#")*(_xlpm.x&lt;&gt;EE3989), _xlpm.x * 10 + _xlpm.d), 0), _xlfn.XLOOKUP(TRUE, ISNUMBER(_xlpm.b), _xlpm.b)))))</f>
        <v>0</v>
      </c>
      <c r="EH3989">
        <v>0</v>
      </c>
    </row>
    <row r="3990" spans="134:138">
      <c r="ED3990">
        <v>520471</v>
      </c>
      <c r="EE3990">
        <v>85053</v>
      </c>
      <c r="EF3990" s="3" cm="1">
        <f t="array" ref="EF39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"#")*(_xlpm.x&lt;&gt;EE3990), _xlpm.x * 10 + _xlpm.d), 0), _xlfn.XLOOKUP(TRUE, ISNUMBER(_xlpm.b), _xlpm.b)))))</f>
        <v>0</v>
      </c>
      <c r="EH3990">
        <v>0</v>
      </c>
    </row>
    <row r="3991" spans="134:138">
      <c r="ED3991">
        <v>510471</v>
      </c>
      <c r="EE3991">
        <v>84053</v>
      </c>
      <c r="EF3991" s="3" cm="1">
        <f t="array" ref="EF39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"#")*(_xlpm.x&lt;&gt;EE3991), _xlpm.x * 10 + _xlpm.d), 0), _xlfn.XLOOKUP(TRUE, ISNUMBER(_xlpm.b), _xlpm.b)))))</f>
        <v>850722</v>
      </c>
      <c r="EH3991">
        <v>850722</v>
      </c>
    </row>
    <row r="3992" spans="134:138">
      <c r="ED3992">
        <v>500471</v>
      </c>
      <c r="EE3992">
        <v>81053</v>
      </c>
      <c r="EF3992" s="3" cm="1">
        <f t="array" ref="EF39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"#")*(_xlpm.x&lt;&gt;EE3992), _xlpm.x * 10 + _xlpm.d), 0), _xlfn.XLOOKUP(TRUE, ISNUMBER(_xlpm.b), _xlpm.b)))))</f>
        <v>540314</v>
      </c>
      <c r="EH3992">
        <v>540314</v>
      </c>
    </row>
    <row r="3993" spans="134:138">
      <c r="ED3993">
        <v>490471</v>
      </c>
      <c r="EE3993">
        <v>80053</v>
      </c>
      <c r="EF3993" s="3" cm="1">
        <f t="array" ref="EF39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"#")*(_xlpm.x&lt;&gt;EE3993), _xlpm.x * 10 + _xlpm.d), 0), _xlfn.XLOOKUP(TRUE, ISNUMBER(_xlpm.b), _xlpm.b)))))</f>
        <v>990904</v>
      </c>
      <c r="EH3993">
        <v>990904</v>
      </c>
    </row>
    <row r="3994" spans="134:138">
      <c r="ED3994">
        <v>480471</v>
      </c>
      <c r="EE3994">
        <v>79053</v>
      </c>
      <c r="EF3994" s="3" cm="1">
        <f t="array" ref="EF39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"#")*(_xlpm.x&lt;&gt;EE3994), _xlpm.x * 10 + _xlpm.d), 0), _xlfn.XLOOKUP(TRUE, ISNUMBER(_xlpm.b), _xlpm.b)))))</f>
        <v>800572</v>
      </c>
      <c r="EH3994">
        <v>800572</v>
      </c>
    </row>
    <row r="3995" spans="134:138">
      <c r="ED3995">
        <v>470471</v>
      </c>
      <c r="EE3995">
        <v>78053</v>
      </c>
      <c r="EF3995" s="3" cm="1">
        <f t="array" ref="EF39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"#")*(_xlpm.x&lt;&gt;EE3995), _xlpm.x * 10 + _xlpm.d), 0), _xlfn.XLOOKUP(TRUE, ISNUMBER(_xlpm.b), _xlpm.b)))))</f>
        <v>0</v>
      </c>
      <c r="EH3995">
        <v>0</v>
      </c>
    </row>
    <row r="3996" spans="134:138">
      <c r="ED3996">
        <v>460471</v>
      </c>
      <c r="EE3996">
        <v>76053</v>
      </c>
      <c r="EF3996" s="3" cm="1">
        <f t="array" ref="EF39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"#")*(_xlpm.x&lt;&gt;EE3996), _xlpm.x * 10 + _xlpm.d), 0), _xlfn.XLOOKUP(TRUE, ISNUMBER(_xlpm.b), _xlpm.b)))))</f>
        <v>520752</v>
      </c>
      <c r="EH3996">
        <v>520752</v>
      </c>
    </row>
    <row r="3997" spans="134:138">
      <c r="ED3997">
        <v>450471</v>
      </c>
      <c r="EE3997">
        <v>75053</v>
      </c>
      <c r="EF3997" s="3" cm="1">
        <f t="array" ref="EF39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"#")*(_xlpm.x&lt;&gt;EE3997), _xlpm.x * 10 + _xlpm.d), 0), _xlfn.XLOOKUP(TRUE, ISNUMBER(_xlpm.b), _xlpm.b)))))</f>
        <v>1050543</v>
      </c>
      <c r="EH3997">
        <v>1050543</v>
      </c>
    </row>
    <row r="3998" spans="134:138">
      <c r="ED3998">
        <v>450482</v>
      </c>
      <c r="EE3998">
        <v>74053</v>
      </c>
      <c r="EF3998" s="3" cm="1">
        <f t="array" ref="EF39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"#")*(_xlpm.x&lt;&gt;EE3998), _xlpm.x * 10 + _xlpm.d), 0), _xlfn.XLOOKUP(TRUE, ISNUMBER(_xlpm.b), _xlpm.b)))))</f>
        <v>0</v>
      </c>
      <c r="EH3998">
        <v>0</v>
      </c>
    </row>
    <row r="3999" spans="134:138">
      <c r="ED3999">
        <v>450492</v>
      </c>
      <c r="EE3999">
        <v>73053</v>
      </c>
      <c r="EF3999" s="3" cm="1">
        <f t="array" ref="EF39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"#")*(_xlpm.x&lt;&gt;EE3999), _xlpm.x * 10 + _xlpm.d), 0), _xlfn.XLOOKUP(TRUE, ISNUMBER(_xlpm.b), _xlpm.b)))))</f>
        <v>0</v>
      </c>
      <c r="EH3999">
        <v>0</v>
      </c>
    </row>
    <row r="4000" spans="134:138">
      <c r="ED4000">
        <v>450502</v>
      </c>
      <c r="EE4000">
        <v>72053</v>
      </c>
      <c r="EF4000" s="3" cm="1">
        <f t="array" ref="EF40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"#")*(_xlpm.x&lt;&gt;EE4000), _xlpm.x * 10 + _xlpm.d), 0), _xlfn.XLOOKUP(TRUE, ISNUMBER(_xlpm.b), _xlpm.b)))))</f>
        <v>220231</v>
      </c>
      <c r="EH4000">
        <v>220231</v>
      </c>
    </row>
    <row r="4001" spans="134:138">
      <c r="ED4001">
        <v>450512</v>
      </c>
      <c r="EE4001">
        <v>71053</v>
      </c>
      <c r="EF4001" s="3" cm="1">
        <f t="array" ref="EF40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"#")*(_xlpm.x&lt;&gt;EE4001), _xlpm.x * 10 + _xlpm.d), 0), _xlfn.XLOOKUP(TRUE, ISNUMBER(_xlpm.b), _xlpm.b)))))</f>
        <v>1160471</v>
      </c>
      <c r="EH4001">
        <v>1160471</v>
      </c>
    </row>
    <row r="4002" spans="134:138">
      <c r="ED4002">
        <v>450522</v>
      </c>
      <c r="EE4002">
        <v>69053</v>
      </c>
      <c r="EF4002" s="3" cm="1">
        <f t="array" ref="EF40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"#")*(_xlpm.x&lt;&gt;EE4002), _xlpm.x * 10 + _xlpm.d), 0), _xlfn.XLOOKUP(TRUE, ISNUMBER(_xlpm.b), _xlpm.b)))))</f>
        <v>960531</v>
      </c>
      <c r="EH4002">
        <v>960531</v>
      </c>
    </row>
    <row r="4003" spans="134:138">
      <c r="ED4003">
        <v>450532</v>
      </c>
      <c r="EE4003">
        <v>67053</v>
      </c>
      <c r="EF4003" s="3" cm="1">
        <f t="array" ref="EF40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"#")*(_xlpm.x&lt;&gt;EE4003), _xlpm.x * 10 + _xlpm.d), 0), _xlfn.XLOOKUP(TRUE, ISNUMBER(_xlpm.b), _xlpm.b)))))</f>
        <v>1220994</v>
      </c>
      <c r="EH4003">
        <v>1220994</v>
      </c>
    </row>
    <row r="4004" spans="134:138">
      <c r="ED4004">
        <v>450542</v>
      </c>
      <c r="EE4004">
        <v>66053</v>
      </c>
      <c r="EF4004" s="3" cm="1">
        <f t="array" ref="EF40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"#")*(_xlpm.x&lt;&gt;EE4004), _xlpm.x * 10 + _xlpm.d), 0), _xlfn.XLOOKUP(TRUE, ISNUMBER(_xlpm.b), _xlpm.b)))))</f>
        <v>740494</v>
      </c>
      <c r="EH4004">
        <v>740494</v>
      </c>
    </row>
    <row r="4005" spans="134:138">
      <c r="ED4005">
        <v>450552</v>
      </c>
      <c r="EE4005">
        <v>65053</v>
      </c>
      <c r="EF4005" s="3" cm="1">
        <f t="array" ref="EF40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"#")*(_xlpm.x&lt;&gt;EE4005), _xlpm.x * 10 + _xlpm.d), 0), _xlfn.XLOOKUP(TRUE, ISNUMBER(_xlpm.b), _xlpm.b)))))</f>
        <v>0</v>
      </c>
      <c r="EH4005">
        <v>0</v>
      </c>
    </row>
    <row r="4006" spans="134:138">
      <c r="ED4006">
        <v>450562</v>
      </c>
      <c r="EE4006">
        <v>63053</v>
      </c>
      <c r="EF4006" s="3" cm="1">
        <f t="array" ref="EF40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"#")*(_xlpm.x&lt;&gt;EE4006), _xlpm.x * 10 + _xlpm.d), 0), _xlfn.XLOOKUP(TRUE, ISNUMBER(_xlpm.b), _xlpm.b)))))</f>
        <v>701133</v>
      </c>
      <c r="EH4006">
        <v>701133</v>
      </c>
    </row>
    <row r="4007" spans="134:138">
      <c r="ED4007">
        <v>450572</v>
      </c>
      <c r="EE4007">
        <v>62053</v>
      </c>
      <c r="EF4007" s="3" cm="1">
        <f t="array" ref="EF40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"#")*(_xlpm.x&lt;&gt;EE4007), _xlpm.x * 10 + _xlpm.d), 0), _xlfn.XLOOKUP(TRUE, ISNUMBER(_xlpm.b), _xlpm.b)))))</f>
        <v>0</v>
      </c>
      <c r="EH4007">
        <v>0</v>
      </c>
    </row>
    <row r="4008" spans="134:138">
      <c r="ED4008">
        <v>450582</v>
      </c>
      <c r="EE4008">
        <v>60053</v>
      </c>
      <c r="EF4008" s="3" cm="1">
        <f t="array" ref="EF40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"#")*(_xlpm.x&lt;&gt;EE4008), _xlpm.x * 10 + _xlpm.d), 0), _xlfn.XLOOKUP(TRUE, ISNUMBER(_xlpm.b), _xlpm.b)))))</f>
        <v>910664</v>
      </c>
      <c r="EH4008">
        <v>910664</v>
      </c>
    </row>
    <row r="4009" spans="134:138">
      <c r="ED4009">
        <v>450592</v>
      </c>
      <c r="EE4009">
        <v>59053</v>
      </c>
      <c r="EF4009" s="3" cm="1">
        <f t="array" ref="EF40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"#")*(_xlpm.x&lt;&gt;EE4009), _xlpm.x * 10 + _xlpm.d), 0), _xlfn.XLOOKUP(TRUE, ISNUMBER(_xlpm.b), _xlpm.b)))))</f>
        <v>740514</v>
      </c>
      <c r="EH4009">
        <v>740514</v>
      </c>
    </row>
    <row r="4010" spans="134:138">
      <c r="ED4010">
        <v>450602</v>
      </c>
      <c r="EE4010">
        <v>57053</v>
      </c>
      <c r="EF4010" s="3" cm="1">
        <f t="array" ref="EF40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"#")*(_xlpm.x&lt;&gt;EE4010), _xlpm.x * 10 + _xlpm.d), 0), _xlfn.XLOOKUP(TRUE, ISNUMBER(_xlpm.b), _xlpm.b)))))</f>
        <v>400654</v>
      </c>
      <c r="EH4010">
        <v>400654</v>
      </c>
    </row>
    <row r="4011" spans="134:138">
      <c r="ED4011">
        <v>450612</v>
      </c>
      <c r="EE4011">
        <v>56053</v>
      </c>
      <c r="EF4011" s="3" cm="1">
        <f t="array" ref="EF40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"#")*(_xlpm.x&lt;&gt;EE4011), _xlpm.x * 10 + _xlpm.d), 0), _xlfn.XLOOKUP(TRUE, ISNUMBER(_xlpm.b), _xlpm.b)))))</f>
        <v>0</v>
      </c>
      <c r="EH4011">
        <v>0</v>
      </c>
    </row>
    <row r="4012" spans="134:138">
      <c r="ED4012">
        <v>450622</v>
      </c>
      <c r="EE4012">
        <v>55053</v>
      </c>
      <c r="EF4012" s="3" cm="1">
        <f t="array" ref="EF40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"#")*(_xlpm.x&lt;&gt;EE4012), _xlpm.x * 10 + _xlpm.d), 0), _xlfn.XLOOKUP(TRUE, ISNUMBER(_xlpm.b), _xlpm.b)))))</f>
        <v>520932</v>
      </c>
      <c r="EH4012">
        <v>520932</v>
      </c>
    </row>
    <row r="4013" spans="134:138">
      <c r="ED4013">
        <v>450632</v>
      </c>
      <c r="EE4013">
        <v>53053</v>
      </c>
      <c r="EF4013" s="3" cm="1">
        <f t="array" ref="EF40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"#")*(_xlpm.x&lt;&gt;EE4013), _xlpm.x * 10 + _xlpm.d), 0), _xlfn.XLOOKUP(TRUE, ISNUMBER(_xlpm.b), _xlpm.b)))))</f>
        <v>0</v>
      </c>
      <c r="EH4013">
        <v>0</v>
      </c>
    </row>
    <row r="4014" spans="134:138">
      <c r="ED4014">
        <v>450642</v>
      </c>
      <c r="EE4014">
        <v>52053</v>
      </c>
      <c r="EF4014" s="3" cm="1">
        <f t="array" ref="EF40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"#")*(_xlpm.x&lt;&gt;EE4014), _xlpm.x * 10 + _xlpm.d), 0), _xlfn.XLOOKUP(TRUE, ISNUMBER(_xlpm.b), _xlpm.b)))))</f>
        <v>0</v>
      </c>
      <c r="EH4014">
        <v>0</v>
      </c>
    </row>
    <row r="4015" spans="134:138">
      <c r="ED4015">
        <v>450652</v>
      </c>
      <c r="EE4015">
        <v>51053</v>
      </c>
      <c r="EF4015" s="3" cm="1">
        <f t="array" ref="EF40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"#")*(_xlpm.x&lt;&gt;EE4015), _xlpm.x * 10 + _xlpm.d), 0), _xlfn.XLOOKUP(TRUE, ISNUMBER(_xlpm.b), _xlpm.b)))))</f>
        <v>660531</v>
      </c>
      <c r="EH4015">
        <v>660531</v>
      </c>
    </row>
    <row r="4016" spans="134:138">
      <c r="ED4016">
        <v>450662</v>
      </c>
      <c r="EE4016">
        <v>49053</v>
      </c>
      <c r="EF4016" s="3" cm="1">
        <f t="array" ref="EF40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"#")*(_xlpm.x&lt;&gt;EE4016), _xlpm.x * 10 + _xlpm.d), 0), _xlfn.XLOOKUP(TRUE, ISNUMBER(_xlpm.b), _xlpm.b)))))</f>
        <v>520992</v>
      </c>
      <c r="EH4016">
        <v>520992</v>
      </c>
    </row>
    <row r="4017" spans="134:138">
      <c r="ED4017">
        <v>450672</v>
      </c>
      <c r="EE4017">
        <v>48053</v>
      </c>
      <c r="EF4017" s="3" cm="1">
        <f t="array" ref="EF40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"#")*(_xlpm.x&lt;&gt;EE4017), _xlpm.x * 10 + _xlpm.d), 0), _xlfn.XLOOKUP(TRUE, ISNUMBER(_xlpm.b), _xlpm.b)))))</f>
        <v>460492</v>
      </c>
      <c r="EH4017">
        <v>460492</v>
      </c>
    </row>
    <row r="4018" spans="134:138">
      <c r="ED4018">
        <v>450682</v>
      </c>
      <c r="EE4018">
        <v>47053</v>
      </c>
      <c r="EF4018" s="3" cm="1">
        <f t="array" ref="EF40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"#")*(_xlpm.x&lt;&gt;EE4018), _xlpm.x * 10 + _xlpm.d), 0), _xlfn.XLOOKUP(TRUE, ISNUMBER(_xlpm.b), _xlpm.b)))))</f>
        <v>540131</v>
      </c>
      <c r="EH4018">
        <v>540131</v>
      </c>
    </row>
    <row r="4019" spans="134:138">
      <c r="ED4019">
        <v>450692</v>
      </c>
      <c r="EE4019">
        <v>44053</v>
      </c>
      <c r="EF4019" s="3" cm="1">
        <f t="array" ref="EF40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"#")*(_xlpm.x&lt;&gt;EE4019), _xlpm.x * 10 + _xlpm.d), 0), _xlfn.XLOOKUP(TRUE, ISNUMBER(_xlpm.b), _xlpm.b)))))</f>
        <v>530721</v>
      </c>
      <c r="EH4019">
        <v>530721</v>
      </c>
    </row>
    <row r="4020" spans="134:138">
      <c r="ED4020">
        <v>450702</v>
      </c>
      <c r="EE4020">
        <v>43053</v>
      </c>
      <c r="EF4020" s="3" cm="1">
        <f t="array" ref="EF40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"#")*(_xlpm.x&lt;&gt;EE4020), _xlpm.x * 10 + _xlpm.d), 0), _xlfn.XLOOKUP(TRUE, ISNUMBER(_xlpm.b), _xlpm.b)))))</f>
        <v>0</v>
      </c>
      <c r="EH4020">
        <v>0</v>
      </c>
    </row>
    <row r="4021" spans="134:138">
      <c r="ED4021">
        <v>450712</v>
      </c>
      <c r="EE4021">
        <v>42053</v>
      </c>
      <c r="EF4021" s="3" cm="1">
        <f t="array" ref="EF40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"#")*(_xlpm.x&lt;&gt;EE4021), _xlpm.x * 10 + _xlpm.d), 0), _xlfn.XLOOKUP(TRUE, ISNUMBER(_xlpm.b), _xlpm.b)))))</f>
        <v>0</v>
      </c>
      <c r="EH4021">
        <v>0</v>
      </c>
    </row>
    <row r="4022" spans="134:138">
      <c r="ED4022">
        <v>450722</v>
      </c>
      <c r="EE4022">
        <v>41053</v>
      </c>
      <c r="EF4022" s="3" cm="1">
        <f t="array" ref="EF40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"#")*(_xlpm.x&lt;&gt;EE4022), _xlpm.x * 10 + _xlpm.d), 0), _xlfn.XLOOKUP(TRUE, ISNUMBER(_xlpm.b), _xlpm.b)))))</f>
        <v>520732</v>
      </c>
      <c r="EH4022">
        <v>520732</v>
      </c>
    </row>
    <row r="4023" spans="134:138">
      <c r="ED4023">
        <v>450732</v>
      </c>
      <c r="EE4023">
        <v>39053</v>
      </c>
      <c r="EF4023" s="3" cm="1">
        <f t="array" ref="EF40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"#")*(_xlpm.x&lt;&gt;EE4023), _xlpm.x * 10 + _xlpm.d), 0), _xlfn.XLOOKUP(TRUE, ISNUMBER(_xlpm.b), _xlpm.b)))))</f>
        <v>0</v>
      </c>
      <c r="EH4023">
        <v>0</v>
      </c>
    </row>
    <row r="4024" spans="134:138">
      <c r="ED4024">
        <v>450742</v>
      </c>
      <c r="EE4024">
        <v>37053</v>
      </c>
      <c r="EF4024" s="3" cm="1">
        <f t="array" ref="EF40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"#")*(_xlpm.x&lt;&gt;EE4024), _xlpm.x * 10 + _xlpm.d), 0), _xlfn.XLOOKUP(TRUE, ISNUMBER(_xlpm.b), _xlpm.b)))))</f>
        <v>400373</v>
      </c>
      <c r="EH4024">
        <v>400373</v>
      </c>
    </row>
    <row r="4025" spans="134:138">
      <c r="ED4025">
        <v>450752</v>
      </c>
      <c r="EE4025">
        <v>35053</v>
      </c>
      <c r="EF4025" s="3" cm="1">
        <f t="array" ref="EF40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"#")*(_xlpm.x&lt;&gt;EE4025), _xlpm.x * 10 + _xlpm.d), 0), _xlfn.XLOOKUP(TRUE, ISNUMBER(_xlpm.b), _xlpm.b)))))</f>
        <v>940593</v>
      </c>
      <c r="EH4025">
        <v>940593</v>
      </c>
    </row>
    <row r="4026" spans="134:138">
      <c r="ED4026">
        <v>450762</v>
      </c>
      <c r="EE4026">
        <v>34053</v>
      </c>
      <c r="EF4026" s="3" cm="1">
        <f t="array" ref="EF40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"#")*(_xlpm.x&lt;&gt;EE4026), _xlpm.x * 10 + _xlpm.d), 0), _xlfn.XLOOKUP(TRUE, ISNUMBER(_xlpm.b), _xlpm.b)))))</f>
        <v>0</v>
      </c>
      <c r="EH4026">
        <v>0</v>
      </c>
    </row>
    <row r="4027" spans="134:138">
      <c r="ED4027">
        <v>450772</v>
      </c>
      <c r="EE4027">
        <v>34055</v>
      </c>
      <c r="EF4027" s="3" cm="1">
        <f t="array" ref="EF40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"#")*(_xlpm.x&lt;&gt;EE4027), _xlpm.x * 10 + _xlpm.d), 0), _xlfn.XLOOKUP(TRUE, ISNUMBER(_xlpm.b), _xlpm.b)))))</f>
        <v>220692</v>
      </c>
      <c r="EH4027">
        <v>220692</v>
      </c>
    </row>
    <row r="4028" spans="134:138">
      <c r="ED4028">
        <v>450782</v>
      </c>
      <c r="EE4028">
        <v>34057</v>
      </c>
      <c r="EF4028" s="3" cm="1">
        <f t="array" ref="EF40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"#")*(_xlpm.x&lt;&gt;EE4028), _xlpm.x * 10 + _xlpm.d), 0), _xlfn.XLOOKUP(TRUE, ISNUMBER(_xlpm.b), _xlpm.b)))))</f>
        <v>450641</v>
      </c>
      <c r="EH4028">
        <v>450641</v>
      </c>
    </row>
    <row r="4029" spans="134:138">
      <c r="ED4029">
        <v>450792</v>
      </c>
      <c r="EE4029">
        <v>34058</v>
      </c>
      <c r="EF4029" s="3" cm="1">
        <f t="array" ref="EF40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"#")*(_xlpm.x&lt;&gt;EE4029), _xlpm.x * 10 + _xlpm.d), 0), _xlfn.XLOOKUP(TRUE, ISNUMBER(_xlpm.b), _xlpm.b)))))</f>
        <v>720573</v>
      </c>
      <c r="EH4029">
        <v>720573</v>
      </c>
    </row>
    <row r="4030" spans="134:138">
      <c r="ED4030">
        <v>450802</v>
      </c>
      <c r="EE4030">
        <v>34059</v>
      </c>
      <c r="EF4030" s="3" cm="1">
        <f t="array" ref="EF40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"#")*(_xlpm.x&lt;&gt;EE4030), _xlpm.x * 10 + _xlpm.d), 0), _xlfn.XLOOKUP(TRUE, ISNUMBER(_xlpm.b), _xlpm.b)))))</f>
        <v>0</v>
      </c>
      <c r="EH4030">
        <v>0</v>
      </c>
    </row>
    <row r="4031" spans="134:138">
      <c r="ED4031">
        <v>450812</v>
      </c>
      <c r="EE4031">
        <v>34060</v>
      </c>
      <c r="EF4031" s="3" cm="1">
        <f t="array" ref="EF40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"#")*(_xlpm.x&lt;&gt;EE4031), _xlpm.x * 10 + _xlpm.d), 0), _xlfn.XLOOKUP(TRUE, ISNUMBER(_xlpm.b), _xlpm.b)))))</f>
        <v>340433</v>
      </c>
      <c r="EH4031">
        <v>340433</v>
      </c>
    </row>
    <row r="4032" spans="134:138">
      <c r="ED4032">
        <v>450822</v>
      </c>
      <c r="EE4032">
        <v>34061</v>
      </c>
      <c r="EF4032" s="3" cm="1">
        <f t="array" ref="EF40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"#")*(_xlpm.x&lt;&gt;EE4032), _xlpm.x * 10 + _xlpm.d), 0), _xlfn.XLOOKUP(TRUE, ISNUMBER(_xlpm.b), _xlpm.b)))))</f>
        <v>0</v>
      </c>
      <c r="EH4032">
        <v>0</v>
      </c>
    </row>
    <row r="4033" spans="134:138">
      <c r="ED4033">
        <v>450832</v>
      </c>
      <c r="EE4033">
        <v>34062</v>
      </c>
      <c r="EF4033" s="3" cm="1">
        <f t="array" ref="EF40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"#")*(_xlpm.x&lt;&gt;EE4033), _xlpm.x * 10 + _xlpm.d), 0), _xlfn.XLOOKUP(TRUE, ISNUMBER(_xlpm.b), _xlpm.b)))))</f>
        <v>830384</v>
      </c>
      <c r="EH4033">
        <v>830384</v>
      </c>
    </row>
    <row r="4034" spans="134:138">
      <c r="ED4034">
        <v>450842</v>
      </c>
      <c r="EE4034">
        <v>34063</v>
      </c>
      <c r="EF4034" s="3" cm="1">
        <f t="array" ref="EF40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"#")*(_xlpm.x&lt;&gt;EE4034), _xlpm.x * 10 + _xlpm.d), 0), _xlfn.XLOOKUP(TRUE, ISNUMBER(_xlpm.b), _xlpm.b)))))</f>
        <v>280433</v>
      </c>
      <c r="EH4034">
        <v>280433</v>
      </c>
    </row>
    <row r="4035" spans="134:138">
      <c r="ED4035">
        <v>450852</v>
      </c>
      <c r="EE4035">
        <v>34065</v>
      </c>
      <c r="EF4035" s="3" cm="1">
        <f t="array" ref="EF40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"#")*(_xlpm.x&lt;&gt;EE4035), _xlpm.x * 10 + _xlpm.d), 0), _xlfn.XLOOKUP(TRUE, ISNUMBER(_xlpm.b), _xlpm.b)))))</f>
        <v>0</v>
      </c>
      <c r="EH4035">
        <v>0</v>
      </c>
    </row>
    <row r="4036" spans="134:138">
      <c r="ED4036">
        <v>450862</v>
      </c>
      <c r="EE4036">
        <v>34066</v>
      </c>
      <c r="EF4036" s="3" cm="1">
        <f t="array" ref="EF40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"#")*(_xlpm.x&lt;&gt;EE4036), _xlpm.x * 10 + _xlpm.d), 0), _xlfn.XLOOKUP(TRUE, ISNUMBER(_xlpm.b), _xlpm.b)))))</f>
        <v>850721</v>
      </c>
      <c r="EH4036">
        <v>850721</v>
      </c>
    </row>
    <row r="4037" spans="134:138">
      <c r="ED4037">
        <v>450872</v>
      </c>
      <c r="EE4037">
        <v>34067</v>
      </c>
      <c r="EF4037" s="3" cm="1">
        <f t="array" ref="EF40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"#")*(_xlpm.x&lt;&gt;EE4037), _xlpm.x * 10 + _xlpm.d), 0), _xlfn.XLOOKUP(TRUE, ISNUMBER(_xlpm.b), _xlpm.b)))))</f>
        <v>830584</v>
      </c>
      <c r="EH4037">
        <v>830584</v>
      </c>
    </row>
    <row r="4038" spans="134:138">
      <c r="ED4038">
        <v>450882</v>
      </c>
      <c r="EE4038">
        <v>34068</v>
      </c>
      <c r="EF4038" s="3" cm="1">
        <f t="array" ref="EF40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"#")*(_xlpm.x&lt;&gt;EE4038), _xlpm.x * 10 + _xlpm.d), 0), _xlfn.XLOOKUP(TRUE, ISNUMBER(_xlpm.b), _xlpm.b)))))</f>
        <v>340592</v>
      </c>
      <c r="EH4038">
        <v>340592</v>
      </c>
    </row>
    <row r="4039" spans="134:138">
      <c r="ED4039">
        <v>450892</v>
      </c>
      <c r="EE4039">
        <v>34069</v>
      </c>
      <c r="EF4039" s="3" cm="1">
        <f t="array" ref="EF40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"#")*(_xlpm.x&lt;&gt;EE4039), _xlpm.x * 10 + _xlpm.d), 0), _xlfn.XLOOKUP(TRUE, ISNUMBER(_xlpm.b), _xlpm.b)))))</f>
        <v>240373</v>
      </c>
      <c r="EH4039">
        <v>240373</v>
      </c>
    </row>
    <row r="4040" spans="134:138">
      <c r="ED4040">
        <v>450902</v>
      </c>
      <c r="EE4040">
        <v>34070</v>
      </c>
      <c r="EF4040" s="3" cm="1">
        <f t="array" ref="EF40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"#")*(_xlpm.x&lt;&gt;EE4040), _xlpm.x * 10 + _xlpm.d), 0), _xlfn.XLOOKUP(TRUE, ISNUMBER(_xlpm.b), _xlpm.b)))))</f>
        <v>80712</v>
      </c>
      <c r="EH4040">
        <v>80712</v>
      </c>
    </row>
    <row r="4041" spans="134:138">
      <c r="ED4041">
        <v>460903</v>
      </c>
      <c r="EE4041">
        <v>34071</v>
      </c>
      <c r="EF4041" s="3" cm="1">
        <f t="array" ref="EF40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"#")*(_xlpm.x&lt;&gt;EE4041), _xlpm.x * 10 + _xlpm.d), 0), _xlfn.XLOOKUP(TRUE, ISNUMBER(_xlpm.b), _xlpm.b)))))</f>
        <v>810721</v>
      </c>
      <c r="EH4041">
        <v>810721</v>
      </c>
    </row>
    <row r="4042" spans="134:138">
      <c r="ED4042">
        <v>470903</v>
      </c>
      <c r="EE4042">
        <v>34072</v>
      </c>
      <c r="EF4042" s="3" cm="1">
        <f t="array" ref="EF40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"#")*(_xlpm.x&lt;&gt;EE4042), _xlpm.x * 10 + _xlpm.d), 0), _xlfn.XLOOKUP(TRUE, ISNUMBER(_xlpm.b), _xlpm.b)))))</f>
        <v>830784</v>
      </c>
      <c r="EH4042">
        <v>830784</v>
      </c>
    </row>
    <row r="4043" spans="134:138">
      <c r="ED4043">
        <v>480903</v>
      </c>
      <c r="EE4043">
        <v>34073</v>
      </c>
      <c r="EF4043" s="3" cm="1">
        <f t="array" ref="EF40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"#")*(_xlpm.x&lt;&gt;EE4043), _xlpm.x * 10 + _xlpm.d), 0), _xlfn.XLOOKUP(TRUE, ISNUMBER(_xlpm.b), _xlpm.b)))))</f>
        <v>990903</v>
      </c>
      <c r="EH4043">
        <v>990903</v>
      </c>
    </row>
    <row r="4044" spans="134:138">
      <c r="ED4044">
        <v>490903</v>
      </c>
      <c r="EE4044">
        <v>34074</v>
      </c>
      <c r="EF4044" s="3" cm="1">
        <f t="array" ref="EF40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"#")*(_xlpm.x&lt;&gt;EE4044), _xlpm.x * 10 + _xlpm.d), 0), _xlfn.XLOOKUP(TRUE, ISNUMBER(_xlpm.b), _xlpm.b)))))</f>
        <v>860593</v>
      </c>
      <c r="EH4044">
        <v>860593</v>
      </c>
    </row>
    <row r="4045" spans="134:138">
      <c r="ED4045">
        <v>500903</v>
      </c>
      <c r="EE4045">
        <v>34075</v>
      </c>
      <c r="EF4045" s="3" cm="1">
        <f t="array" ref="EF40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"#")*(_xlpm.x&lt;&gt;EE4045), _xlpm.x * 10 + _xlpm.d), 0), _xlfn.XLOOKUP(TRUE, ISNUMBER(_xlpm.b), _xlpm.b)))))</f>
        <v>0</v>
      </c>
      <c r="EH4045">
        <v>0</v>
      </c>
    </row>
    <row r="4046" spans="134:138">
      <c r="ED4046">
        <v>510903</v>
      </c>
      <c r="EE4046">
        <v>34076</v>
      </c>
      <c r="EF4046" s="3" cm="1">
        <f t="array" ref="EF40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"#")*(_xlpm.x&lt;&gt;EE4046), _xlpm.x * 10 + _xlpm.d), 0), _xlfn.XLOOKUP(TRUE, ISNUMBER(_xlpm.b), _xlpm.b)))))</f>
        <v>260411</v>
      </c>
      <c r="EH4046">
        <v>260411</v>
      </c>
    </row>
    <row r="4047" spans="134:138">
      <c r="ED4047">
        <v>520903</v>
      </c>
      <c r="EE4047">
        <v>34077</v>
      </c>
      <c r="EF4047" s="3" cm="1">
        <f t="array" ref="EF40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"#")*(_xlpm.x&lt;&gt;EE4047), _xlpm.x * 10 + _xlpm.d), 0), _xlfn.XLOOKUP(TRUE, ISNUMBER(_xlpm.b), _xlpm.b)))))</f>
        <v>80212</v>
      </c>
      <c r="EH4047">
        <v>80212</v>
      </c>
    </row>
    <row r="4048" spans="134:138">
      <c r="ED4048">
        <v>530903</v>
      </c>
      <c r="EE4048">
        <v>34078</v>
      </c>
      <c r="EF4048" s="3" cm="1">
        <f t="array" ref="EF40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"#")*(_xlpm.x&lt;&gt;EE4048), _xlpm.x * 10 + _xlpm.d), 0), _xlfn.XLOOKUP(TRUE, ISNUMBER(_xlpm.b), _xlpm.b)))))</f>
        <v>0</v>
      </c>
      <c r="EH4048">
        <v>0</v>
      </c>
    </row>
    <row r="4049" spans="134:138">
      <c r="ED4049">
        <v>540903</v>
      </c>
      <c r="EE4049">
        <v>34079</v>
      </c>
      <c r="EF4049" s="3" cm="1">
        <f t="array" ref="EF40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"#")*(_xlpm.x&lt;&gt;EE4049), _xlpm.x * 10 + _xlpm.d), 0), _xlfn.XLOOKUP(TRUE, ISNUMBER(_xlpm.b), _xlpm.b)))))</f>
        <v>0</v>
      </c>
      <c r="EH4049">
        <v>0</v>
      </c>
    </row>
    <row r="4050" spans="134:138">
      <c r="ED4050">
        <v>550903</v>
      </c>
      <c r="EE4050">
        <v>34083</v>
      </c>
      <c r="EF4050" s="3" cm="1">
        <f t="array" ref="EF40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"#")*(_xlpm.x&lt;&gt;EE4050), _xlpm.x * 10 + _xlpm.d), 0), _xlfn.XLOOKUP(TRUE, ISNUMBER(_xlpm.b), _xlpm.b)))))</f>
        <v>670721</v>
      </c>
      <c r="EH4050">
        <v>670721</v>
      </c>
    </row>
    <row r="4051" spans="134:138">
      <c r="ED4051">
        <v>560903</v>
      </c>
      <c r="EE4051">
        <v>34084</v>
      </c>
      <c r="EF4051" s="3" cm="1">
        <f t="array" ref="EF40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"#")*(_xlpm.x&lt;&gt;EE4051), _xlpm.x * 10 + _xlpm.d), 0), _xlfn.XLOOKUP(TRUE, ISNUMBER(_xlpm.b), _xlpm.b)))))</f>
        <v>870644</v>
      </c>
      <c r="EH4051">
        <v>870644</v>
      </c>
    </row>
    <row r="4052" spans="134:138">
      <c r="ED4052">
        <v>570903</v>
      </c>
      <c r="EE4052">
        <v>34085</v>
      </c>
      <c r="EF4052" s="3" cm="1">
        <f t="array" ref="EF40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"#")*(_xlpm.x&lt;&gt;EE4052), _xlpm.x * 10 + _xlpm.d), 0), _xlfn.XLOOKUP(TRUE, ISNUMBER(_xlpm.b), _xlpm.b)))))</f>
        <v>0</v>
      </c>
      <c r="EH4052">
        <v>0</v>
      </c>
    </row>
    <row r="4053" spans="134:138">
      <c r="ED4053">
        <v>580903</v>
      </c>
      <c r="EE4053">
        <v>34086</v>
      </c>
      <c r="EF4053" s="3" cm="1">
        <f t="array" ref="EF40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"#")*(_xlpm.x&lt;&gt;EE4053), _xlpm.x * 10 + _xlpm.d), 0), _xlfn.XLOOKUP(TRUE, ISNUMBER(_xlpm.b), _xlpm.b)))))</f>
        <v>611164</v>
      </c>
      <c r="EH4053">
        <v>611164</v>
      </c>
    </row>
    <row r="4054" spans="134:138">
      <c r="ED4054">
        <v>590903</v>
      </c>
      <c r="EE4054">
        <v>34088</v>
      </c>
      <c r="EF4054" s="3" cm="1">
        <f t="array" ref="EF40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"#")*(_xlpm.x&lt;&gt;EE4054), _xlpm.x * 10 + _xlpm.d), 0), _xlfn.XLOOKUP(TRUE, ISNUMBER(_xlpm.b), _xlpm.b)))))</f>
        <v>540873</v>
      </c>
      <c r="EH4054">
        <v>540873</v>
      </c>
    </row>
    <row r="4055" spans="134:138">
      <c r="ED4055">
        <v>600903</v>
      </c>
      <c r="EE4055">
        <v>34089</v>
      </c>
      <c r="EF4055" s="3" cm="1">
        <f t="array" ref="EF40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"#")*(_xlpm.x&lt;&gt;EE4055), _xlpm.x * 10 + _xlpm.d), 0), _xlfn.XLOOKUP(TRUE, ISNUMBER(_xlpm.b), _xlpm.b)))))</f>
        <v>0</v>
      </c>
      <c r="EH4055">
        <v>0</v>
      </c>
    </row>
    <row r="4056" spans="134:138">
      <c r="ED4056">
        <v>610903</v>
      </c>
      <c r="EE4056">
        <v>34090</v>
      </c>
      <c r="EF4056" s="3" cm="1">
        <f t="array" ref="EF40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"#")*(_xlpm.x&lt;&gt;EE4056), _xlpm.x * 10 + _xlpm.d), 0), _xlfn.XLOOKUP(TRUE, ISNUMBER(_xlpm.b), _xlpm.b)))))</f>
        <v>340712</v>
      </c>
      <c r="EH4056">
        <v>340712</v>
      </c>
    </row>
    <row r="4057" spans="134:138">
      <c r="ED4057">
        <v>620903</v>
      </c>
      <c r="EE4057">
        <v>34091</v>
      </c>
      <c r="EF4057" s="3" cm="1">
        <f t="array" ref="EF40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"#")*(_xlpm.x&lt;&gt;EE4057), _xlpm.x * 10 + _xlpm.d), 0), _xlfn.XLOOKUP(TRUE, ISNUMBER(_xlpm.b), _xlpm.b)))))</f>
        <v>640531</v>
      </c>
      <c r="EH4057">
        <v>640531</v>
      </c>
    </row>
    <row r="4058" spans="134:138">
      <c r="ED4058">
        <v>630903</v>
      </c>
      <c r="EE4058">
        <v>34093</v>
      </c>
      <c r="EF4058" s="3" cm="1">
        <f t="array" ref="EF40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"#")*(_xlpm.x&lt;&gt;EE4058), _xlpm.x * 10 + _xlpm.d), 0), _xlfn.XLOOKUP(TRUE, ISNUMBER(_xlpm.b), _xlpm.b)))))</f>
        <v>560851</v>
      </c>
      <c r="EH4058">
        <v>560851</v>
      </c>
    </row>
    <row r="4059" spans="134:138">
      <c r="ED4059">
        <v>640903</v>
      </c>
      <c r="EE4059">
        <v>34094</v>
      </c>
      <c r="EF4059" s="3" cm="1">
        <f t="array" ref="EF40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"#")*(_xlpm.x&lt;&gt;EE4059), _xlpm.x * 10 + _xlpm.d), 0), _xlfn.XLOOKUP(TRUE, ISNUMBER(_xlpm.b), _xlpm.b)))))</f>
        <v>0</v>
      </c>
      <c r="EH4059">
        <v>0</v>
      </c>
    </row>
    <row r="4060" spans="134:138">
      <c r="ED4060">
        <v>650903</v>
      </c>
      <c r="EE4060">
        <v>34095</v>
      </c>
      <c r="EF4060" s="3" cm="1">
        <f t="array" ref="EF40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"#")*(_xlpm.x&lt;&gt;EE4060), _xlpm.x * 10 + _xlpm.d), 0), _xlfn.XLOOKUP(TRUE, ISNUMBER(_xlpm.b), _xlpm.b)))))</f>
        <v>0</v>
      </c>
      <c r="EH4060">
        <v>0</v>
      </c>
    </row>
    <row r="4061" spans="134:138">
      <c r="ED4061">
        <v>660903</v>
      </c>
      <c r="EE4061">
        <v>34096</v>
      </c>
      <c r="EF4061" s="3" cm="1">
        <f t="array" ref="EF40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"#")*(_xlpm.x&lt;&gt;EE4061), _xlpm.x * 10 + _xlpm.d), 0), _xlfn.XLOOKUP(TRUE, ISNUMBER(_xlpm.b), _xlpm.b)))))</f>
        <v>480733</v>
      </c>
      <c r="EH4061">
        <v>480733</v>
      </c>
    </row>
    <row r="4062" spans="134:138">
      <c r="ED4062">
        <v>670903</v>
      </c>
      <c r="EE4062">
        <v>34097</v>
      </c>
      <c r="EF4062" s="3" cm="1">
        <f t="array" ref="EF40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"#")*(_xlpm.x&lt;&gt;EE4062), _xlpm.x * 10 + _xlpm.d), 0), _xlfn.XLOOKUP(TRUE, ISNUMBER(_xlpm.b), _xlpm.b)))))</f>
        <v>991084</v>
      </c>
      <c r="EH4062">
        <v>991084</v>
      </c>
    </row>
    <row r="4063" spans="134:138">
      <c r="ED4063">
        <v>680903</v>
      </c>
      <c r="EE4063">
        <v>34098</v>
      </c>
      <c r="EF4063" s="3" cm="1">
        <f t="array" ref="EF40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"#")*(_xlpm.x&lt;&gt;EE4063), _xlpm.x * 10 + _xlpm.d), 0), _xlfn.XLOOKUP(TRUE, ISNUMBER(_xlpm.b), _xlpm.b)))))</f>
        <v>450602</v>
      </c>
      <c r="EH4063">
        <v>450602</v>
      </c>
    </row>
    <row r="4064" spans="134:138">
      <c r="ED4064">
        <v>690903</v>
      </c>
      <c r="EE4064">
        <v>34099</v>
      </c>
      <c r="EF4064" s="3" cm="1">
        <f t="array" ref="EF40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"#")*(_xlpm.x&lt;&gt;EE4064), _xlpm.x * 10 + _xlpm.d), 0), _xlfn.XLOOKUP(TRUE, ISNUMBER(_xlpm.b), _xlpm.b)))))</f>
        <v>1131283</v>
      </c>
      <c r="EH4064">
        <v>1131283</v>
      </c>
    </row>
    <row r="4065" spans="134:138">
      <c r="ED4065">
        <v>700903</v>
      </c>
      <c r="EE4065">
        <v>34101</v>
      </c>
      <c r="EF4065" s="3" cm="1">
        <f t="array" ref="EF40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"#")*(_xlpm.x&lt;&gt;EE4065), _xlpm.x * 10 + _xlpm.d), 0), _xlfn.XLOOKUP(TRUE, ISNUMBER(_xlpm.b), _xlpm.b)))))</f>
        <v>640452</v>
      </c>
      <c r="EH4065">
        <v>640452</v>
      </c>
    </row>
    <row r="4066" spans="134:138">
      <c r="ED4066">
        <v>710903</v>
      </c>
      <c r="EE4066">
        <v>34102</v>
      </c>
      <c r="EF4066" s="3" cm="1">
        <f t="array" ref="EF40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"#")*(_xlpm.x&lt;&gt;EE4066), _xlpm.x * 10 + _xlpm.d), 0), _xlfn.XLOOKUP(TRUE, ISNUMBER(_xlpm.b), _xlpm.b)))))</f>
        <v>941133</v>
      </c>
      <c r="EH4066">
        <v>941133</v>
      </c>
    </row>
    <row r="4067" spans="134:138">
      <c r="ED4067">
        <v>720903</v>
      </c>
      <c r="EE4067">
        <v>34103</v>
      </c>
      <c r="EF4067" s="3" cm="1">
        <f t="array" ref="EF40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"#")*(_xlpm.x&lt;&gt;EE4067), _xlpm.x * 10 + _xlpm.d), 0), _xlfn.XLOOKUP(TRUE, ISNUMBER(_xlpm.b), _xlpm.b)))))</f>
        <v>1110744</v>
      </c>
      <c r="EH4067">
        <v>1110744</v>
      </c>
    </row>
    <row r="4068" spans="134:138">
      <c r="ED4068">
        <v>730903</v>
      </c>
      <c r="EE4068">
        <v>35103</v>
      </c>
      <c r="EF4068" s="3" cm="1">
        <f t="array" ref="EF40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"#")*(_xlpm.x&lt;&gt;EE4068), _xlpm.x * 10 + _xlpm.d), 0), _xlfn.XLOOKUP(TRUE, ISNUMBER(_xlpm.b), _xlpm.b)))))</f>
        <v>120412</v>
      </c>
      <c r="EH4068">
        <v>120412</v>
      </c>
    </row>
    <row r="4069" spans="134:138">
      <c r="ED4069">
        <v>740903</v>
      </c>
      <c r="EE4069">
        <v>37103</v>
      </c>
      <c r="EF4069" s="3" cm="1">
        <f t="array" ref="EF40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"#")*(_xlpm.x&lt;&gt;EE4069), _xlpm.x * 10 + _xlpm.d), 0), _xlfn.XLOOKUP(TRUE, ISNUMBER(_xlpm.b), _xlpm.b)))))</f>
        <v>80852</v>
      </c>
      <c r="EH4069">
        <v>80852</v>
      </c>
    </row>
    <row r="4070" spans="134:138">
      <c r="ED4070">
        <v>750903</v>
      </c>
      <c r="EE4070">
        <v>38103</v>
      </c>
      <c r="EF4070" s="3" cm="1">
        <f t="array" ref="EF40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"#")*(_xlpm.x&lt;&gt;EE4070), _xlpm.x * 10 + _xlpm.d), 0), _xlfn.XLOOKUP(TRUE, ISNUMBER(_xlpm.b), _xlpm.b)))))</f>
        <v>470784</v>
      </c>
      <c r="EH4070">
        <v>470784</v>
      </c>
    </row>
    <row r="4071" spans="134:138">
      <c r="ED4071">
        <v>760903</v>
      </c>
      <c r="EE4071">
        <v>39103</v>
      </c>
      <c r="EF4071" s="3" cm="1">
        <f t="array" ref="EF40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"#")*(_xlpm.x&lt;&gt;EE4071), _xlpm.x * 10 + _xlpm.d), 0), _xlfn.XLOOKUP(TRUE, ISNUMBER(_xlpm.b), _xlpm.b)))))</f>
        <v>470864</v>
      </c>
      <c r="EH4071">
        <v>470864</v>
      </c>
    </row>
    <row r="4072" spans="134:138">
      <c r="ED4072">
        <v>770903</v>
      </c>
      <c r="EE4072">
        <v>40103</v>
      </c>
      <c r="EF4072" s="3" cm="1">
        <f t="array" ref="EF40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"#")*(_xlpm.x&lt;&gt;EE4072), _xlpm.x * 10 + _xlpm.d), 0), _xlfn.XLOOKUP(TRUE, ISNUMBER(_xlpm.b), _xlpm.b)))))</f>
        <v>0</v>
      </c>
      <c r="EH4072">
        <v>0</v>
      </c>
    </row>
    <row r="4073" spans="134:138">
      <c r="ED4073">
        <v>780903</v>
      </c>
      <c r="EE4073">
        <v>41103</v>
      </c>
      <c r="EF4073" s="3" cm="1">
        <f t="array" ref="EF40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"#")*(_xlpm.x&lt;&gt;EE4073), _xlpm.x * 10 + _xlpm.d), 0), _xlfn.XLOOKUP(TRUE, ISNUMBER(_xlpm.b), _xlpm.b)))))</f>
        <v>640332</v>
      </c>
      <c r="EH4073">
        <v>640332</v>
      </c>
    </row>
    <row r="4074" spans="134:138">
      <c r="ED4074">
        <v>790903</v>
      </c>
      <c r="EE4074">
        <v>42103</v>
      </c>
      <c r="EF4074" s="3" cm="1">
        <f t="array" ref="EF40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"#")*(_xlpm.x&lt;&gt;EE4074), _xlpm.x * 10 + _xlpm.d), 0), _xlfn.XLOOKUP(TRUE, ISNUMBER(_xlpm.b), _xlpm.b)))))</f>
        <v>550264</v>
      </c>
      <c r="EH4074">
        <v>550264</v>
      </c>
    </row>
    <row r="4075" spans="134:138">
      <c r="ED4075">
        <v>800903</v>
      </c>
      <c r="EE4075">
        <v>43103</v>
      </c>
      <c r="EF4075" s="3" cm="1">
        <f t="array" ref="EF40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"#")*(_xlpm.x&lt;&gt;EE4075), _xlpm.x * 10 + _xlpm.d), 0), _xlfn.XLOOKUP(TRUE, ISNUMBER(_xlpm.b), _xlpm.b)))))</f>
        <v>0</v>
      </c>
      <c r="EH4075">
        <v>0</v>
      </c>
    </row>
    <row r="4076" spans="134:138">
      <c r="ED4076">
        <v>810903</v>
      </c>
      <c r="EE4076">
        <v>44103</v>
      </c>
      <c r="EF4076" s="3" cm="1">
        <f t="array" ref="EF40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"#")*(_xlpm.x&lt;&gt;EE4076), _xlpm.x * 10 + _xlpm.d), 0), _xlfn.XLOOKUP(TRUE, ISNUMBER(_xlpm.b), _xlpm.b)))))</f>
        <v>380131</v>
      </c>
      <c r="EH4076">
        <v>380131</v>
      </c>
    </row>
    <row r="4077" spans="134:138">
      <c r="ED4077">
        <v>820903</v>
      </c>
      <c r="EE4077">
        <v>45103</v>
      </c>
      <c r="EF4077" s="3" cm="1">
        <f t="array" ref="EF40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"#")*(_xlpm.x&lt;&gt;EE4077), _xlpm.x * 10 + _xlpm.d), 0), _xlfn.XLOOKUP(TRUE, ISNUMBER(_xlpm.b), _xlpm.b)))))</f>
        <v>0</v>
      </c>
      <c r="EH4077">
        <v>0</v>
      </c>
    </row>
    <row r="4078" spans="134:138">
      <c r="ED4078">
        <v>830903</v>
      </c>
      <c r="EE4078">
        <v>48103</v>
      </c>
      <c r="EF4078" s="3" cm="1">
        <f t="array" ref="EF40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"#")*(_xlpm.x&lt;&gt;EE4078), _xlpm.x * 10 + _xlpm.d), 0), _xlfn.XLOOKUP(TRUE, ISNUMBER(_xlpm.b), _xlpm.b)))))</f>
        <v>800471</v>
      </c>
      <c r="EH4078">
        <v>800471</v>
      </c>
    </row>
    <row r="4079" spans="134:138">
      <c r="ED4079">
        <v>840903</v>
      </c>
      <c r="EE4079">
        <v>49103</v>
      </c>
      <c r="EF4079" s="3" cm="1">
        <f t="array" ref="EF40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"#")*(_xlpm.x&lt;&gt;EE4079), _xlpm.x * 10 + _xlpm.d), 0), _xlfn.XLOOKUP(TRUE, ISNUMBER(_xlpm.b), _xlpm.b)))))</f>
        <v>310981</v>
      </c>
      <c r="EH4079">
        <v>310981</v>
      </c>
    </row>
    <row r="4080" spans="134:138">
      <c r="ED4080">
        <v>850903</v>
      </c>
      <c r="EE4080">
        <v>50103</v>
      </c>
      <c r="EF4080" s="3" cm="1">
        <f t="array" ref="EF40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"#")*(_xlpm.x&lt;&gt;EE4080), _xlpm.x * 10 + _xlpm.d), 0), _xlfn.XLOOKUP(TRUE, ISNUMBER(_xlpm.b), _xlpm.b)))))</f>
        <v>991064</v>
      </c>
      <c r="EH4080">
        <v>991064</v>
      </c>
    </row>
    <row r="4081" spans="134:138">
      <c r="ED4081">
        <v>860903</v>
      </c>
      <c r="EE4081">
        <v>51103</v>
      </c>
      <c r="EF4081" s="3" cm="1">
        <f t="array" ref="EF40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"#")*(_xlpm.x&lt;&gt;EE4081), _xlpm.x * 10 + _xlpm.d), 0), _xlfn.XLOOKUP(TRUE, ISNUMBER(_xlpm.b), _xlpm.b)))))</f>
        <v>381033</v>
      </c>
      <c r="EH4081">
        <v>381033</v>
      </c>
    </row>
    <row r="4082" spans="134:138">
      <c r="ED4082">
        <v>870903</v>
      </c>
      <c r="EE4082">
        <v>53103</v>
      </c>
      <c r="EF4082" s="3" cm="1">
        <f t="array" ref="EF40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"#")*(_xlpm.x&lt;&gt;EE4082), _xlpm.x * 10 + _xlpm.d), 0), _xlfn.XLOOKUP(TRUE, ISNUMBER(_xlpm.b), _xlpm.b)))))</f>
        <v>750281</v>
      </c>
      <c r="EH4082">
        <v>750281</v>
      </c>
    </row>
    <row r="4083" spans="134:138">
      <c r="ED4083">
        <v>880903</v>
      </c>
      <c r="EE4083">
        <v>54103</v>
      </c>
      <c r="EF4083" s="3" cm="1">
        <f t="array" ref="EF40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"#")*(_xlpm.x&lt;&gt;EE4083), _xlpm.x * 10 + _xlpm.d), 0), _xlfn.XLOOKUP(TRUE, ISNUMBER(_xlpm.b), _xlpm.b)))))</f>
        <v>340972</v>
      </c>
      <c r="EH4083">
        <v>340972</v>
      </c>
    </row>
    <row r="4084" spans="134:138">
      <c r="ED4084">
        <v>890903</v>
      </c>
      <c r="EE4084">
        <v>55103</v>
      </c>
      <c r="EF4084" s="3" cm="1">
        <f t="array" ref="EF40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"#")*(_xlpm.x&lt;&gt;EE4084), _xlpm.x * 10 + _xlpm.d), 0), _xlfn.XLOOKUP(TRUE, ISNUMBER(_xlpm.b), _xlpm.b)))))</f>
        <v>80172</v>
      </c>
      <c r="EH4084">
        <v>80172</v>
      </c>
    </row>
    <row r="4085" spans="134:138">
      <c r="ED4085">
        <v>900903</v>
      </c>
      <c r="EE4085">
        <v>56103</v>
      </c>
      <c r="EF4085" s="3" cm="1">
        <f t="array" ref="EF40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"#")*(_xlpm.x&lt;&gt;EE4085), _xlpm.x * 10 + _xlpm.d), 0), _xlfn.XLOOKUP(TRUE, ISNUMBER(_xlpm.b), _xlpm.b)))))</f>
        <v>0</v>
      </c>
      <c r="EH4085">
        <v>0</v>
      </c>
    </row>
    <row r="4086" spans="134:138">
      <c r="ED4086">
        <v>910903</v>
      </c>
      <c r="EE4086">
        <v>57103</v>
      </c>
      <c r="EF4086" s="3" cm="1">
        <f t="array" ref="EF40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"#")*(_xlpm.x&lt;&gt;EE4086), _xlpm.x * 10 + _xlpm.d), 0), _xlfn.XLOOKUP(TRUE, ISNUMBER(_xlpm.b), _xlpm.b)))))</f>
        <v>680531</v>
      </c>
      <c r="EH4086">
        <v>680531</v>
      </c>
    </row>
    <row r="4087" spans="134:138">
      <c r="ED4087">
        <v>920903</v>
      </c>
      <c r="EE4087">
        <v>57102</v>
      </c>
      <c r="EF4087" s="3" cm="1">
        <f t="array" ref="EF40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"#")*(_xlpm.x&lt;&gt;EE4087), _xlpm.x * 10 + _xlpm.d), 0), _xlfn.XLOOKUP(TRUE, ISNUMBER(_xlpm.b), _xlpm.b)))))</f>
        <v>0</v>
      </c>
      <c r="EH4087">
        <v>0</v>
      </c>
    </row>
    <row r="4088" spans="134:138">
      <c r="ED4088">
        <v>930903</v>
      </c>
      <c r="EE4088">
        <v>57101</v>
      </c>
      <c r="EF4088" s="3" cm="1">
        <f t="array" ref="EF40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"#")*(_xlpm.x&lt;&gt;EE4088), _xlpm.x * 10 + _xlpm.d), 0), _xlfn.XLOOKUP(TRUE, ISNUMBER(_xlpm.b), _xlpm.b)))))</f>
        <v>220972</v>
      </c>
      <c r="EH4088">
        <v>220972</v>
      </c>
    </row>
    <row r="4089" spans="134:138">
      <c r="ED4089">
        <v>940903</v>
      </c>
      <c r="EE4089">
        <v>57100</v>
      </c>
      <c r="EF4089" s="3" cm="1">
        <f t="array" ref="EF40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"#")*(_xlpm.x&lt;&gt;EE4089), _xlpm.x * 10 + _xlpm.d), 0), _xlfn.XLOOKUP(TRUE, ISNUMBER(_xlpm.b), _xlpm.b)))))</f>
        <v>190101</v>
      </c>
      <c r="EH4089">
        <v>190101</v>
      </c>
    </row>
    <row r="4090" spans="134:138">
      <c r="ED4090">
        <v>950903</v>
      </c>
      <c r="EE4090">
        <v>57099</v>
      </c>
      <c r="EF4090" s="3" cm="1">
        <f t="array" ref="EF40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"#")*(_xlpm.x&lt;&gt;EE4090), _xlpm.x * 10 + _xlpm.d), 0), _xlfn.XLOOKUP(TRUE, ISNUMBER(_xlpm.b), _xlpm.b)))))</f>
        <v>270744</v>
      </c>
      <c r="EH4090">
        <v>270744</v>
      </c>
    </row>
    <row r="4091" spans="134:138">
      <c r="ED4091">
        <v>960903</v>
      </c>
      <c r="EE4091">
        <v>57098</v>
      </c>
      <c r="EF4091" s="3" cm="1">
        <f t="array" ref="EF40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"#")*(_xlpm.x&lt;&gt;EE4091), _xlpm.x * 10 + _xlpm.d), 0), _xlfn.XLOOKUP(TRUE, ISNUMBER(_xlpm.b), _xlpm.b)))))</f>
        <v>501033</v>
      </c>
      <c r="EH4091">
        <v>501033</v>
      </c>
    </row>
    <row r="4092" spans="134:138">
      <c r="ED4092">
        <v>970903</v>
      </c>
      <c r="EE4092">
        <v>57097</v>
      </c>
      <c r="EF4092" s="3" cm="1">
        <f t="array" ref="EF40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"#")*(_xlpm.x&lt;&gt;EE4092), _xlpm.x * 10 + _xlpm.d), 0), _xlfn.XLOOKUP(TRUE, ISNUMBER(_xlpm.b), _xlpm.b)))))</f>
        <v>561033</v>
      </c>
      <c r="EH4092">
        <v>561033</v>
      </c>
    </row>
    <row r="4093" spans="134:138">
      <c r="ED4093">
        <v>980903</v>
      </c>
      <c r="EE4093">
        <v>57096</v>
      </c>
      <c r="EF4093" s="3" cm="1">
        <f t="array" ref="EF40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"#")*(_xlpm.x&lt;&gt;EE4093), _xlpm.x * 10 + _xlpm.d), 0), _xlfn.XLOOKUP(TRUE, ISNUMBER(_xlpm.b), _xlpm.b)))))</f>
        <v>0</v>
      </c>
      <c r="EH4093">
        <v>0</v>
      </c>
    </row>
    <row r="4094" spans="134:138">
      <c r="ED4094">
        <v>990903</v>
      </c>
      <c r="EE4094">
        <v>57095</v>
      </c>
      <c r="EF4094" s="3" cm="1">
        <f t="array" ref="EF40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"#")*(_xlpm.x&lt;&gt;EE4094), _xlpm.x * 10 + _xlpm.d), 0), _xlfn.XLOOKUP(TRUE, ISNUMBER(_xlpm.b), _xlpm.b)))))</f>
        <v>0</v>
      </c>
      <c r="EH4094">
        <v>0</v>
      </c>
    </row>
    <row r="4095" spans="134:138">
      <c r="ED4095">
        <v>1000903</v>
      </c>
      <c r="EE4095">
        <v>57094</v>
      </c>
      <c r="EF4095" s="3" cm="1">
        <f t="array" ref="EF40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"#")*(_xlpm.x&lt;&gt;EE4095), _xlpm.x * 10 + _xlpm.d), 0), _xlfn.XLOOKUP(TRUE, ISNUMBER(_xlpm.b), _xlpm.b)))))</f>
        <v>940531</v>
      </c>
      <c r="EH4095">
        <v>940531</v>
      </c>
    </row>
    <row r="4096" spans="134:138">
      <c r="ED4096">
        <v>1010903</v>
      </c>
      <c r="EE4096">
        <v>57093</v>
      </c>
      <c r="EF4096" s="3" cm="1">
        <f t="array" ref="EF40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"#")*(_xlpm.x&lt;&gt;EE4096), _xlpm.x * 10 + _xlpm.d), 0), _xlfn.XLOOKUP(TRUE, ISNUMBER(_xlpm.b), _xlpm.b)))))</f>
        <v>0</v>
      </c>
      <c r="EH4096">
        <v>0</v>
      </c>
    </row>
    <row r="4097" spans="134:138">
      <c r="ED4097">
        <v>1020903</v>
      </c>
      <c r="EE4097">
        <v>57092</v>
      </c>
      <c r="EF4097" s="3" cm="1">
        <f t="array" ref="EF40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"#")*(_xlpm.x&lt;&gt;EE4097), _xlpm.x * 10 + _xlpm.d), 0), _xlfn.XLOOKUP(TRUE, ISNUMBER(_xlpm.b), _xlpm.b)))))</f>
        <v>470784</v>
      </c>
      <c r="EH4097">
        <v>470784</v>
      </c>
    </row>
    <row r="4098" spans="134:138">
      <c r="ED4098">
        <v>1030903</v>
      </c>
      <c r="EE4098">
        <v>57091</v>
      </c>
      <c r="EF4098" s="3" cm="1">
        <f t="array" ref="EF40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"#")*(_xlpm.x&lt;&gt;EE4098), _xlpm.x * 10 + _xlpm.d), 0), _xlfn.XLOOKUP(TRUE, ISNUMBER(_xlpm.b), _xlpm.b)))))</f>
        <v>290522</v>
      </c>
      <c r="EH4098">
        <v>290522</v>
      </c>
    </row>
    <row r="4099" spans="134:138">
      <c r="ED4099">
        <v>1040903</v>
      </c>
      <c r="EE4099">
        <v>57089</v>
      </c>
      <c r="EF4099" s="3" cm="1">
        <f t="array" ref="EF40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"#")*(_xlpm.x&lt;&gt;EE4099), _xlpm.x * 10 + _xlpm.d), 0), _xlfn.XLOOKUP(TRUE, ISNUMBER(_xlpm.b), _xlpm.b)))))</f>
        <v>501033</v>
      </c>
      <c r="EH4099">
        <v>501033</v>
      </c>
    </row>
    <row r="4100" spans="134:138">
      <c r="ED4100">
        <v>1050903</v>
      </c>
      <c r="EE4100">
        <v>57088</v>
      </c>
      <c r="EF4100" s="3" cm="1">
        <f t="array" ref="EF41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"#")*(_xlpm.x&lt;&gt;EE4100), _xlpm.x * 10 + _xlpm.d), 0), _xlfn.XLOOKUP(TRUE, ISNUMBER(_xlpm.b), _xlpm.b)))))</f>
        <v>301233</v>
      </c>
      <c r="EH4100">
        <v>301233</v>
      </c>
    </row>
    <row r="4101" spans="134:138">
      <c r="ED4101">
        <v>1060903</v>
      </c>
      <c r="EE4101">
        <v>57087</v>
      </c>
      <c r="EF4101" s="3" cm="1">
        <f t="array" ref="EF41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"#")*(_xlpm.x&lt;&gt;EE4101), _xlpm.x * 10 + _xlpm.d), 0), _xlfn.XLOOKUP(TRUE, ISNUMBER(_xlpm.b), _xlpm.b)))))</f>
        <v>601133</v>
      </c>
      <c r="EH4101">
        <v>601133</v>
      </c>
    </row>
    <row r="4102" spans="134:138">
      <c r="ED4102">
        <v>1070903</v>
      </c>
      <c r="EE4102">
        <v>57086</v>
      </c>
      <c r="EF4102" s="3" cm="1">
        <f t="array" ref="EF41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"#")*(_xlpm.x&lt;&gt;EE4102), _xlpm.x * 10 + _xlpm.d), 0), _xlfn.XLOOKUP(TRUE, ISNUMBER(_xlpm.b), _xlpm.b)))))</f>
        <v>220692</v>
      </c>
      <c r="EH4102">
        <v>220692</v>
      </c>
    </row>
    <row r="4103" spans="134:138">
      <c r="ED4103">
        <v>1080903</v>
      </c>
      <c r="EE4103">
        <v>57085</v>
      </c>
      <c r="EF4103" s="3" cm="1">
        <f t="array" ref="EF41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"#")*(_xlpm.x&lt;&gt;EE4103), _xlpm.x * 10 + _xlpm.d), 0), _xlfn.XLOOKUP(TRUE, ISNUMBER(_xlpm.b), _xlpm.b)))))</f>
        <v>0</v>
      </c>
      <c r="EH4103">
        <v>0</v>
      </c>
    </row>
    <row r="4104" spans="134:138">
      <c r="ED4104">
        <v>1090903</v>
      </c>
      <c r="EE4104">
        <v>57084</v>
      </c>
      <c r="EF4104" s="3" cm="1">
        <f t="array" ref="EF41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"#")*(_xlpm.x&lt;&gt;EE4104), _xlpm.x * 10 + _xlpm.d), 0), _xlfn.XLOOKUP(TRUE, ISNUMBER(_xlpm.b), _xlpm.b)))))</f>
        <v>620851</v>
      </c>
      <c r="EH4104">
        <v>620851</v>
      </c>
    </row>
    <row r="4105" spans="134:138">
      <c r="ED4105">
        <v>1100903</v>
      </c>
      <c r="EE4105">
        <v>57083</v>
      </c>
      <c r="EF4105" s="3" cm="1">
        <f t="array" ref="EF41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"#")*(_xlpm.x&lt;&gt;EE4105), _xlpm.x * 10 + _xlpm.d), 0), _xlfn.XLOOKUP(TRUE, ISNUMBER(_xlpm.b), _xlpm.b)))))</f>
        <v>270444</v>
      </c>
      <c r="EH4105">
        <v>270444</v>
      </c>
    </row>
    <row r="4106" spans="134:138">
      <c r="ED4106">
        <v>1110903</v>
      </c>
      <c r="EE4106">
        <v>57079</v>
      </c>
      <c r="EF4106" s="3" cm="1">
        <f t="array" ref="EF41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"#")*(_xlpm.x&lt;&gt;EE4106), _xlpm.x * 10 + _xlpm.d), 0), _xlfn.XLOOKUP(TRUE, ISNUMBER(_xlpm.b), _xlpm.b)))))</f>
        <v>101072</v>
      </c>
      <c r="EH4106">
        <v>101072</v>
      </c>
    </row>
    <row r="4107" spans="134:138">
      <c r="ED4107">
        <v>1110894</v>
      </c>
      <c r="EE4107">
        <v>57078</v>
      </c>
      <c r="EF4107" s="3" cm="1">
        <f t="array" ref="EF41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"#")*(_xlpm.x&lt;&gt;EE4107), _xlpm.x * 10 + _xlpm.d), 0), _xlfn.XLOOKUP(TRUE, ISNUMBER(_xlpm.b), _xlpm.b)))))</f>
        <v>0</v>
      </c>
      <c r="EH4107">
        <v>0</v>
      </c>
    </row>
    <row r="4108" spans="134:138">
      <c r="ED4108">
        <v>1110884</v>
      </c>
      <c r="EE4108">
        <v>57077</v>
      </c>
      <c r="EF4108" s="3" cm="1">
        <f t="array" ref="EF41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"#")*(_xlpm.x&lt;&gt;EE4108), _xlpm.x * 10 + _xlpm.d), 0), _xlfn.XLOOKUP(TRUE, ISNUMBER(_xlpm.b), _xlpm.b)))))</f>
        <v>0</v>
      </c>
      <c r="EH4108">
        <v>0</v>
      </c>
    </row>
    <row r="4109" spans="134:138">
      <c r="ED4109">
        <v>1110874</v>
      </c>
      <c r="EE4109">
        <v>57076</v>
      </c>
      <c r="EF4109" s="3" cm="1">
        <f t="array" ref="EF41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"#")*(_xlpm.x&lt;&gt;EE4109), _xlpm.x * 10 + _xlpm.d), 0), _xlfn.XLOOKUP(TRUE, ISNUMBER(_xlpm.b), _xlpm.b)))))</f>
        <v>450482</v>
      </c>
      <c r="EH4109">
        <v>450482</v>
      </c>
    </row>
    <row r="4110" spans="134:138">
      <c r="ED4110">
        <v>1110864</v>
      </c>
      <c r="EE4110">
        <v>57075</v>
      </c>
      <c r="EF4110" s="3" cm="1">
        <f t="array" ref="EF41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"#")*(_xlpm.x&lt;&gt;EE4110), _xlpm.x * 10 + _xlpm.d), 0), _xlfn.XLOOKUP(TRUE, ISNUMBER(_xlpm.b), _xlpm.b)))))</f>
        <v>0</v>
      </c>
      <c r="EH4110">
        <v>0</v>
      </c>
    </row>
    <row r="4111" spans="134:138">
      <c r="ED4111">
        <v>1110854</v>
      </c>
      <c r="EE4111">
        <v>57074</v>
      </c>
      <c r="EF4111" s="3" cm="1">
        <f t="array" ref="EF41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"#")*(_xlpm.x&lt;&gt;EE4111), _xlpm.x * 10 + _xlpm.d), 0), _xlfn.XLOOKUP(TRUE, ISNUMBER(_xlpm.b), _xlpm.b)))))</f>
        <v>0</v>
      </c>
      <c r="EH4111">
        <v>0</v>
      </c>
    </row>
    <row r="4112" spans="134:138">
      <c r="ED4112">
        <v>1110844</v>
      </c>
      <c r="EE4112">
        <v>57071</v>
      </c>
      <c r="EF4112" s="3" cm="1">
        <f t="array" ref="EF41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"#")*(_xlpm.x&lt;&gt;EE4112), _xlpm.x * 10 + _xlpm.d), 0), _xlfn.XLOOKUP(TRUE, ISNUMBER(_xlpm.b), _xlpm.b)))))</f>
        <v>481033</v>
      </c>
      <c r="EH4112">
        <v>481033</v>
      </c>
    </row>
    <row r="4113" spans="134:138">
      <c r="ED4113">
        <v>1110834</v>
      </c>
      <c r="EE4113">
        <v>57070</v>
      </c>
      <c r="EF4113" s="3" cm="1">
        <f t="array" ref="EF41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"#")*(_xlpm.x&lt;&gt;EE4113), _xlpm.x * 10 + _xlpm.d), 0), _xlfn.XLOOKUP(TRUE, ISNUMBER(_xlpm.b), _xlpm.b)))))</f>
        <v>0</v>
      </c>
      <c r="EH4113">
        <v>0</v>
      </c>
    </row>
    <row r="4114" spans="134:138">
      <c r="ED4114">
        <v>1110824</v>
      </c>
      <c r="EE4114">
        <v>57069</v>
      </c>
      <c r="EF4114" s="3" cm="1">
        <f t="array" ref="EF41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"#")*(_xlpm.x&lt;&gt;EE4114), _xlpm.x * 10 + _xlpm.d), 0), _xlfn.XLOOKUP(TRUE, ISNUMBER(_xlpm.b), _xlpm.b)))))</f>
        <v>0</v>
      </c>
      <c r="EH4114">
        <v>0</v>
      </c>
    </row>
    <row r="4115" spans="134:138">
      <c r="ED4115">
        <v>1110814</v>
      </c>
      <c r="EE4115">
        <v>57068</v>
      </c>
      <c r="EF4115" s="3" cm="1">
        <f t="array" ref="EF41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"#")*(_xlpm.x&lt;&gt;EE4115), _xlpm.x * 10 + _xlpm.d), 0), _xlfn.XLOOKUP(TRUE, ISNUMBER(_xlpm.b), _xlpm.b)))))</f>
        <v>0</v>
      </c>
      <c r="EH4115">
        <v>0</v>
      </c>
    </row>
    <row r="4116" spans="134:138">
      <c r="ED4116">
        <v>1110804</v>
      </c>
      <c r="EE4116">
        <v>57067</v>
      </c>
      <c r="EF4116" s="3" cm="1">
        <f t="array" ref="EF41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"#")*(_xlpm.x&lt;&gt;EE4116), _xlpm.x * 10 + _xlpm.d), 0), _xlfn.XLOOKUP(TRUE, ISNUMBER(_xlpm.b), _xlpm.b)))))</f>
        <v>550721</v>
      </c>
      <c r="EH4116">
        <v>550721</v>
      </c>
    </row>
    <row r="4117" spans="134:138">
      <c r="ED4117">
        <v>1110794</v>
      </c>
      <c r="EE4117">
        <v>57066</v>
      </c>
      <c r="EF4117" s="3" cm="1">
        <f t="array" ref="EF41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"#")*(_xlpm.x&lt;&gt;EE4117), _xlpm.x * 10 + _xlpm.d), 0), _xlfn.XLOOKUP(TRUE, ISNUMBER(_xlpm.b), _xlpm.b)))))</f>
        <v>0</v>
      </c>
      <c r="EH4117">
        <v>0</v>
      </c>
    </row>
    <row r="4118" spans="134:138">
      <c r="ED4118">
        <v>1110784</v>
      </c>
      <c r="EE4118">
        <v>57065</v>
      </c>
      <c r="EF4118" s="3" cm="1">
        <f t="array" ref="EF41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"#")*(_xlpm.x&lt;&gt;EE4118), _xlpm.x * 10 + _xlpm.d), 0), _xlfn.XLOOKUP(TRUE, ISNUMBER(_xlpm.b), _xlpm.b)))))</f>
        <v>0</v>
      </c>
      <c r="EH4118">
        <v>0</v>
      </c>
    </row>
    <row r="4119" spans="134:138">
      <c r="ED4119">
        <v>1110774</v>
      </c>
      <c r="EE4119">
        <v>57064</v>
      </c>
      <c r="EF4119" s="3" cm="1">
        <f t="array" ref="EF41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"#")*(_xlpm.x&lt;&gt;EE4119), _xlpm.x * 10 + _xlpm.d), 0), _xlfn.XLOOKUP(TRUE, ISNUMBER(_xlpm.b), _xlpm.b)))))</f>
        <v>0</v>
      </c>
      <c r="EH4119">
        <v>0</v>
      </c>
    </row>
    <row r="4120" spans="134:138">
      <c r="ED4120">
        <v>1110764</v>
      </c>
      <c r="EE4120">
        <v>57063</v>
      </c>
      <c r="EF4120" s="3" cm="1">
        <f t="array" ref="EF41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"#")*(_xlpm.x&lt;&gt;EE4120), _xlpm.x * 10 + _xlpm.d), 0), _xlfn.XLOOKUP(TRUE, ISNUMBER(_xlpm.b), _xlpm.b)))))</f>
        <v>340712</v>
      </c>
      <c r="EH4120">
        <v>340712</v>
      </c>
    </row>
    <row r="4121" spans="134:138">
      <c r="ED4121">
        <v>1110754</v>
      </c>
      <c r="EE4121">
        <v>57062</v>
      </c>
      <c r="EF4121" s="3" cm="1">
        <f t="array" ref="EF41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"#")*(_xlpm.x&lt;&gt;EE4121), _xlpm.x * 10 + _xlpm.d), 0), _xlfn.XLOOKUP(TRUE, ISNUMBER(_xlpm.b), _xlpm.b)))))</f>
        <v>110921</v>
      </c>
      <c r="EH4121">
        <v>110921</v>
      </c>
    </row>
    <row r="4122" spans="134:138">
      <c r="ED4122">
        <v>1110744</v>
      </c>
      <c r="EE4122">
        <v>57061</v>
      </c>
      <c r="EF4122" s="3" cm="1">
        <f t="array" ref="EF41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"#")*(_xlpm.x&lt;&gt;EE4122), _xlpm.x * 10 + _xlpm.d), 0), _xlfn.XLOOKUP(TRUE, ISNUMBER(_xlpm.b), _xlpm.b)))))</f>
        <v>400531</v>
      </c>
      <c r="EH4122">
        <v>400531</v>
      </c>
    </row>
    <row r="4123" spans="134:138">
      <c r="ED4123">
        <v>1110734</v>
      </c>
      <c r="EE4123">
        <v>57060</v>
      </c>
      <c r="EF4123" s="3" cm="1">
        <f t="array" ref="EF41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"#")*(_xlpm.x&lt;&gt;EE4123), _xlpm.x * 10 + _xlpm.d), 0), _xlfn.XLOOKUP(TRUE, ISNUMBER(_xlpm.b), _xlpm.b)))))</f>
        <v>0</v>
      </c>
      <c r="EH4123">
        <v>0</v>
      </c>
    </row>
    <row r="4124" spans="134:138">
      <c r="ED4124">
        <v>1110724</v>
      </c>
      <c r="EE4124">
        <v>57059</v>
      </c>
      <c r="EF4124" s="3" cm="1">
        <f t="array" ref="EF41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"#")*(_xlpm.x&lt;&gt;EE4124), _xlpm.x * 10 + _xlpm.d), 0), _xlfn.XLOOKUP(TRUE, ISNUMBER(_xlpm.b), _xlpm.b)))))</f>
        <v>0</v>
      </c>
      <c r="EH4124">
        <v>0</v>
      </c>
    </row>
    <row r="4125" spans="134:138">
      <c r="ED4125">
        <v>1100721</v>
      </c>
      <c r="EE4125">
        <v>57058</v>
      </c>
      <c r="EF4125" s="3" cm="1">
        <f t="array" ref="EF41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"#")*(_xlpm.x&lt;&gt;EE4125), _xlpm.x * 10 + _xlpm.d), 0), _xlfn.XLOOKUP(TRUE, ISNUMBER(_xlpm.b), _xlpm.b)))))</f>
        <v>570684</v>
      </c>
      <c r="EH4125">
        <v>570684</v>
      </c>
    </row>
    <row r="4126" spans="134:138">
      <c r="ED4126">
        <v>1090721</v>
      </c>
      <c r="EE4126">
        <v>57057</v>
      </c>
      <c r="EF4126" s="3" cm="1">
        <f t="array" ref="EF41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"#")*(_xlpm.x&lt;&gt;EE4126), _xlpm.x * 10 + _xlpm.d), 0), _xlfn.XLOOKUP(TRUE, ISNUMBER(_xlpm.b), _xlpm.b)))))</f>
        <v>490603</v>
      </c>
      <c r="EH4126">
        <v>490603</v>
      </c>
    </row>
    <row r="4127" spans="134:138">
      <c r="ED4127">
        <v>1080721</v>
      </c>
      <c r="EE4127">
        <v>57056</v>
      </c>
      <c r="EF4127" s="3" cm="1">
        <f t="array" ref="EF41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"#")*(_xlpm.x&lt;&gt;EE4127), _xlpm.x * 10 + _xlpm.d), 0), _xlfn.XLOOKUP(TRUE, ISNUMBER(_xlpm.b), _xlpm.b)))))</f>
        <v>340712</v>
      </c>
      <c r="EH4127">
        <v>340712</v>
      </c>
    </row>
    <row r="4128" spans="134:138">
      <c r="ED4128">
        <v>1070721</v>
      </c>
      <c r="EE4128">
        <v>57055</v>
      </c>
      <c r="EF4128" s="3" cm="1">
        <f t="array" ref="EF41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"#")*(_xlpm.x&lt;&gt;EE4128), _xlpm.x * 10 + _xlpm.d), 0), _xlfn.XLOOKUP(TRUE, ISNUMBER(_xlpm.b), _xlpm.b)))))</f>
        <v>501033</v>
      </c>
      <c r="EH4128">
        <v>501033</v>
      </c>
    </row>
    <row r="4129" spans="134:138">
      <c r="ED4129">
        <v>1060721</v>
      </c>
      <c r="EE4129">
        <v>57051</v>
      </c>
      <c r="EF4129" s="3" cm="1">
        <f t="array" ref="EF41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"#")*(_xlpm.x&lt;&gt;EE4129), _xlpm.x * 10 + _xlpm.d), 0), _xlfn.XLOOKUP(TRUE, ISNUMBER(_xlpm.b), _xlpm.b)))))</f>
        <v>0</v>
      </c>
      <c r="EH4129">
        <v>0</v>
      </c>
    </row>
    <row r="4130" spans="134:138">
      <c r="ED4130">
        <v>1050721</v>
      </c>
      <c r="EE4130">
        <v>57048</v>
      </c>
      <c r="EF4130" s="3" cm="1">
        <f t="array" ref="EF41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"#")*(_xlpm.x&lt;&gt;EE4130), _xlpm.x * 10 + _xlpm.d), 0), _xlfn.XLOOKUP(TRUE, ISNUMBER(_xlpm.b), _xlpm.b)))))</f>
        <v>570884</v>
      </c>
      <c r="EH4130">
        <v>570884</v>
      </c>
    </row>
    <row r="4131" spans="134:138">
      <c r="ED4131">
        <v>1040721</v>
      </c>
      <c r="EE4131">
        <v>57046</v>
      </c>
      <c r="EF4131" s="3" cm="1">
        <f t="array" ref="EF41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"#")*(_xlpm.x&lt;&gt;EE4131), _xlpm.x * 10 + _xlpm.d), 0), _xlfn.XLOOKUP(TRUE, ISNUMBER(_xlpm.b), _xlpm.b)))))</f>
        <v>521112</v>
      </c>
      <c r="EH4131">
        <v>521112</v>
      </c>
    </row>
    <row r="4132" spans="134:138">
      <c r="ED4132">
        <v>1030721</v>
      </c>
      <c r="EE4132">
        <v>57045</v>
      </c>
      <c r="EF4132" s="3" cm="1">
        <f t="array" ref="EF41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"#")*(_xlpm.x&lt;&gt;EE4132), _xlpm.x * 10 + _xlpm.d), 0), _xlfn.XLOOKUP(TRUE, ISNUMBER(_xlpm.b), _xlpm.b)))))</f>
        <v>0</v>
      </c>
      <c r="EH4132">
        <v>0</v>
      </c>
    </row>
    <row r="4133" spans="134:138">
      <c r="ED4133">
        <v>1020721</v>
      </c>
      <c r="EE4133">
        <v>57044</v>
      </c>
      <c r="EF4133" s="3" cm="1">
        <f t="array" ref="EF41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"#")*(_xlpm.x&lt;&gt;EE4133), _xlpm.x * 10 + _xlpm.d), 0), _xlfn.XLOOKUP(TRUE, ISNUMBER(_xlpm.b), _xlpm.b)))))</f>
        <v>0</v>
      </c>
      <c r="EH4133">
        <v>0</v>
      </c>
    </row>
    <row r="4134" spans="134:138">
      <c r="ED4134">
        <v>1010721</v>
      </c>
      <c r="EE4134">
        <v>57043</v>
      </c>
      <c r="EF4134" s="3" cm="1">
        <f t="array" ref="EF41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"#")*(_xlpm.x&lt;&gt;EE4134), _xlpm.x * 10 + _xlpm.d), 0), _xlfn.XLOOKUP(TRUE, ISNUMBER(_xlpm.b), _xlpm.b)))))</f>
        <v>640492</v>
      </c>
      <c r="EH4134">
        <v>640492</v>
      </c>
    </row>
    <row r="4135" spans="134:138">
      <c r="ED4135">
        <v>1000721</v>
      </c>
      <c r="EE4135">
        <v>57042</v>
      </c>
      <c r="EF4135" s="3" cm="1">
        <f t="array" ref="EF41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"#")*(_xlpm.x&lt;&gt;EE4135), _xlpm.x * 10 + _xlpm.d), 0), _xlfn.XLOOKUP(TRUE, ISNUMBER(_xlpm.b), _xlpm.b)))))</f>
        <v>1140471</v>
      </c>
      <c r="EH4135">
        <v>1140471</v>
      </c>
    </row>
    <row r="4136" spans="134:138">
      <c r="ED4136">
        <v>990721</v>
      </c>
      <c r="EE4136">
        <v>57041</v>
      </c>
      <c r="EF4136" s="3" cm="1">
        <f t="array" ref="EF41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"#")*(_xlpm.x&lt;&gt;EE4136), _xlpm.x * 10 + _xlpm.d), 0), _xlfn.XLOOKUP(TRUE, ISNUMBER(_xlpm.b), _xlpm.b)))))</f>
        <v>0</v>
      </c>
      <c r="EH4136">
        <v>0</v>
      </c>
    </row>
    <row r="4137" spans="134:138">
      <c r="ED4137">
        <v>980721</v>
      </c>
      <c r="EE4137">
        <v>57040</v>
      </c>
      <c r="EF4137" s="3" cm="1">
        <f t="array" ref="EF41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"#")*(_xlpm.x&lt;&gt;EE4137), _xlpm.x * 10 + _xlpm.d), 0), _xlfn.XLOOKUP(TRUE, ISNUMBER(_xlpm.b), _xlpm.b)))))</f>
        <v>990904</v>
      </c>
      <c r="EH4137">
        <v>990904</v>
      </c>
    </row>
    <row r="4138" spans="134:138">
      <c r="ED4138">
        <v>970721</v>
      </c>
      <c r="EE4138">
        <v>57039</v>
      </c>
      <c r="EF4138" s="3" cm="1">
        <f t="array" ref="EF41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"#")*(_xlpm.x&lt;&gt;EE4138), _xlpm.x * 10 + _xlpm.d), 0), _xlfn.XLOOKUP(TRUE, ISNUMBER(_xlpm.b), _xlpm.b)))))</f>
        <v>0</v>
      </c>
      <c r="EH4138">
        <v>0</v>
      </c>
    </row>
    <row r="4139" spans="134:138">
      <c r="ED4139">
        <v>960721</v>
      </c>
      <c r="EE4139">
        <v>57037</v>
      </c>
      <c r="EF4139" s="3" cm="1">
        <f t="array" ref="EF41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"#")*(_xlpm.x&lt;&gt;EE4139), _xlpm.x * 10 + _xlpm.d), 0), _xlfn.XLOOKUP(TRUE, ISNUMBER(_xlpm.b), _xlpm.b)))))</f>
        <v>1220954</v>
      </c>
      <c r="EH4139">
        <v>1220954</v>
      </c>
    </row>
    <row r="4140" spans="134:138">
      <c r="ED4140">
        <v>950721</v>
      </c>
      <c r="EE4140">
        <v>57036</v>
      </c>
      <c r="EF4140" s="3" cm="1">
        <f t="array" ref="EF41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"#")*(_xlpm.x&lt;&gt;EE4140), _xlpm.x * 10 + _xlpm.d), 0), _xlfn.XLOOKUP(TRUE, ISNUMBER(_xlpm.b), _xlpm.b)))))</f>
        <v>0</v>
      </c>
      <c r="EH4140">
        <v>0</v>
      </c>
    </row>
    <row r="4141" spans="134:138">
      <c r="ED4141">
        <v>940721</v>
      </c>
      <c r="EE4141">
        <v>57035</v>
      </c>
      <c r="EF4141" s="3" cm="1">
        <f t="array" ref="EF41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"#")*(_xlpm.x&lt;&gt;EE4141), _xlpm.x * 10 + _xlpm.d), 0), _xlfn.XLOOKUP(TRUE, ISNUMBER(_xlpm.b), _xlpm.b)))))</f>
        <v>570424</v>
      </c>
      <c r="EH4141">
        <v>570424</v>
      </c>
    </row>
    <row r="4142" spans="134:138">
      <c r="ED4142">
        <v>930721</v>
      </c>
      <c r="EE4142">
        <v>57033</v>
      </c>
      <c r="EF4142" s="3" cm="1">
        <f t="array" ref="EF41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"#")*(_xlpm.x&lt;&gt;EE4142), _xlpm.x * 10 + _xlpm.d), 0), _xlfn.XLOOKUP(TRUE, ISNUMBER(_xlpm.b), _xlpm.b)))))</f>
        <v>750844</v>
      </c>
      <c r="EH4142">
        <v>750844</v>
      </c>
    </row>
    <row r="4143" spans="134:138">
      <c r="ED4143">
        <v>920721</v>
      </c>
      <c r="EE4143">
        <v>57031</v>
      </c>
      <c r="EF4143" s="3" cm="1">
        <f t="array" ref="EF41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"#")*(_xlpm.x&lt;&gt;EE4143), _xlpm.x * 10 + _xlpm.d), 0), _xlfn.XLOOKUP(TRUE, ISNUMBER(_xlpm.b), _xlpm.b)))))</f>
        <v>521112</v>
      </c>
      <c r="EH4143">
        <v>521112</v>
      </c>
    </row>
    <row r="4144" spans="134:138">
      <c r="ED4144">
        <v>910721</v>
      </c>
      <c r="EE4144">
        <v>56031</v>
      </c>
      <c r="EF4144" s="3" cm="1">
        <f t="array" ref="EF41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"#")*(_xlpm.x&lt;&gt;EE4144), _xlpm.x * 10 + _xlpm.d), 0), _xlfn.XLOOKUP(TRUE, ISNUMBER(_xlpm.b), _xlpm.b)))))</f>
        <v>0</v>
      </c>
      <c r="EH4144">
        <v>0</v>
      </c>
    </row>
    <row r="4145" spans="134:138">
      <c r="ED4145">
        <v>900721</v>
      </c>
      <c r="EE4145">
        <v>53031</v>
      </c>
      <c r="EF4145" s="3" cm="1">
        <f t="array" ref="EF41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"#")*(_xlpm.x&lt;&gt;EE4145), _xlpm.x * 10 + _xlpm.d), 0), _xlfn.XLOOKUP(TRUE, ISNUMBER(_xlpm.b), _xlpm.b)))))</f>
        <v>0</v>
      </c>
      <c r="EH4145">
        <v>0</v>
      </c>
    </row>
    <row r="4146" spans="134:138">
      <c r="ED4146">
        <v>890721</v>
      </c>
      <c r="EE4146">
        <v>52031</v>
      </c>
      <c r="EF4146" s="3" cm="1">
        <f t="array" ref="EF41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"#")*(_xlpm.x&lt;&gt;EE4146), _xlpm.x * 10 + _xlpm.d), 0), _xlfn.XLOOKUP(TRUE, ISNUMBER(_xlpm.b), _xlpm.b)))))</f>
        <v>530562</v>
      </c>
      <c r="EH4146">
        <v>530562</v>
      </c>
    </row>
    <row r="4147" spans="134:138">
      <c r="ED4147">
        <v>880721</v>
      </c>
      <c r="EE4147">
        <v>51031</v>
      </c>
      <c r="EF4147" s="3" cm="1">
        <f t="array" ref="EF41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"#")*(_xlpm.x&lt;&gt;EE4147), _xlpm.x * 10 + _xlpm.d), 0), _xlfn.XLOOKUP(TRUE, ISNUMBER(_xlpm.b), _xlpm.b)))))</f>
        <v>521193</v>
      </c>
      <c r="EH4147">
        <v>521193</v>
      </c>
    </row>
    <row r="4148" spans="134:138">
      <c r="ED4148">
        <v>870721</v>
      </c>
      <c r="EE4148">
        <v>50031</v>
      </c>
      <c r="EF4148" s="3" cm="1">
        <f t="array" ref="EF41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"#")*(_xlpm.x&lt;&gt;EE4148), _xlpm.x * 10 + _xlpm.d), 0), _xlfn.XLOOKUP(TRUE, ISNUMBER(_xlpm.b), _xlpm.b)))))</f>
        <v>0</v>
      </c>
      <c r="EH4148">
        <v>0</v>
      </c>
    </row>
    <row r="4149" spans="134:138">
      <c r="ED4149">
        <v>860721</v>
      </c>
      <c r="EE4149">
        <v>49031</v>
      </c>
      <c r="EF4149" s="3" cm="1">
        <f t="array" ref="EF41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"#")*(_xlpm.x&lt;&gt;EE4149), _xlpm.x * 10 + _xlpm.d), 0), _xlfn.XLOOKUP(TRUE, ISNUMBER(_xlpm.b), _xlpm.b)))))</f>
        <v>171121</v>
      </c>
      <c r="EH4149">
        <v>171121</v>
      </c>
    </row>
    <row r="4150" spans="134:138">
      <c r="ED4150">
        <v>850721</v>
      </c>
      <c r="EE4150">
        <v>48031</v>
      </c>
      <c r="EF4150" s="3" cm="1">
        <f t="array" ref="EF41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"#")*(_xlpm.x&lt;&gt;EE4150), _xlpm.x * 10 + _xlpm.d), 0), _xlfn.XLOOKUP(TRUE, ISNUMBER(_xlpm.b), _xlpm.b)))))</f>
        <v>1040111</v>
      </c>
      <c r="EH4150">
        <v>1040111</v>
      </c>
    </row>
    <row r="4151" spans="134:138">
      <c r="ED4151">
        <v>840721</v>
      </c>
      <c r="EE4151">
        <v>47031</v>
      </c>
      <c r="EF4151" s="3" cm="1">
        <f t="array" ref="EF41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"#")*(_xlpm.x&lt;&gt;EE4151), _xlpm.x * 10 + _xlpm.d), 0), _xlfn.XLOOKUP(TRUE, ISNUMBER(_xlpm.b), _xlpm.b)))))</f>
        <v>1221094</v>
      </c>
      <c r="EH4151">
        <v>1221094</v>
      </c>
    </row>
    <row r="4152" spans="134:138">
      <c r="ED4152">
        <v>830721</v>
      </c>
      <c r="EE4152">
        <v>46031</v>
      </c>
      <c r="EF4152" s="3" cm="1">
        <f t="array" ref="EF41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"#")*(_xlpm.x&lt;&gt;EE4152), _xlpm.x * 10 + _xlpm.d), 0), _xlfn.XLOOKUP(TRUE, ISNUMBER(_xlpm.b), _xlpm.b)))))</f>
        <v>1091283</v>
      </c>
      <c r="EH4152">
        <v>1091283</v>
      </c>
    </row>
    <row r="4153" spans="134:138">
      <c r="ED4153">
        <v>820721</v>
      </c>
      <c r="EE4153">
        <v>45031</v>
      </c>
      <c r="EF4153" s="3" cm="1">
        <f t="array" ref="EF41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"#")*(_xlpm.x&lt;&gt;EE4153), _xlpm.x * 10 + _xlpm.d), 0), _xlfn.XLOOKUP(TRUE, ISNUMBER(_xlpm.b), _xlpm.b)))))</f>
        <v>521072</v>
      </c>
      <c r="EH4153">
        <v>521072</v>
      </c>
    </row>
    <row r="4154" spans="134:138">
      <c r="ED4154">
        <v>810721</v>
      </c>
      <c r="EE4154">
        <v>44031</v>
      </c>
      <c r="EF4154" s="3" cm="1">
        <f t="array" ref="EF41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"#")*(_xlpm.x&lt;&gt;EE4154), _xlpm.x * 10 + _xlpm.d), 0), _xlfn.XLOOKUP(TRUE, ISNUMBER(_xlpm.b), _xlpm.b)))))</f>
        <v>0</v>
      </c>
      <c r="EH4154">
        <v>0</v>
      </c>
    </row>
    <row r="4155" spans="134:138">
      <c r="ED4155">
        <v>800721</v>
      </c>
      <c r="EE4155">
        <v>43031</v>
      </c>
      <c r="EF4155" s="3" cm="1">
        <f t="array" ref="EF41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"#")*(_xlpm.x&lt;&gt;EE4155), _xlpm.x * 10 + _xlpm.d), 0), _xlfn.XLOOKUP(TRUE, ISNUMBER(_xlpm.b), _xlpm.b)))))</f>
        <v>0</v>
      </c>
      <c r="EH4155">
        <v>0</v>
      </c>
    </row>
    <row r="4156" spans="134:138">
      <c r="ED4156">
        <v>790721</v>
      </c>
      <c r="EE4156">
        <v>42031</v>
      </c>
      <c r="EF4156" s="3" cm="1">
        <f t="array" ref="EF41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"#")*(_xlpm.x&lt;&gt;EE4156), _xlpm.x * 10 + _xlpm.d), 0), _xlfn.XLOOKUP(TRUE, ISNUMBER(_xlpm.b), _xlpm.b)))))</f>
        <v>1221114</v>
      </c>
      <c r="EH4156">
        <v>1221114</v>
      </c>
    </row>
    <row r="4157" spans="134:138">
      <c r="ED4157">
        <v>780721</v>
      </c>
      <c r="EE4157">
        <v>41031</v>
      </c>
      <c r="EF4157" s="3" cm="1">
        <f t="array" ref="EF41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"#")*(_xlpm.x&lt;&gt;EE4157), _xlpm.x * 10 + _xlpm.d), 0), _xlfn.XLOOKUP(TRUE, ISNUMBER(_xlpm.b), _xlpm.b)))))</f>
        <v>570344</v>
      </c>
      <c r="EH4157">
        <v>570344</v>
      </c>
    </row>
    <row r="4158" spans="134:138">
      <c r="ED4158">
        <v>770721</v>
      </c>
      <c r="EE4158">
        <v>39031</v>
      </c>
      <c r="EF4158" s="3" cm="1">
        <f t="array" ref="EF41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"#")*(_xlpm.x&lt;&gt;EE4158), _xlpm.x * 10 + _xlpm.d), 0), _xlfn.XLOOKUP(TRUE, ISNUMBER(_xlpm.b), _xlpm.b)))))</f>
        <v>0</v>
      </c>
      <c r="EH4158">
        <v>0</v>
      </c>
    </row>
    <row r="4159" spans="134:138">
      <c r="ED4159">
        <v>760721</v>
      </c>
      <c r="EE4159">
        <v>38031</v>
      </c>
      <c r="EF4159" s="3" cm="1">
        <f t="array" ref="EF41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"#")*(_xlpm.x&lt;&gt;EE4159), _xlpm.x * 10 + _xlpm.d), 0), _xlfn.XLOOKUP(TRUE, ISNUMBER(_xlpm.b), _xlpm.b)))))</f>
        <v>1000471</v>
      </c>
      <c r="EH4159">
        <v>1000471</v>
      </c>
    </row>
    <row r="4160" spans="134:138">
      <c r="ED4160">
        <v>750721</v>
      </c>
      <c r="EE4160">
        <v>37031</v>
      </c>
      <c r="EF4160" s="3" cm="1">
        <f t="array" ref="EF41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"#")*(_xlpm.x&lt;&gt;EE4160), _xlpm.x * 10 + _xlpm.d), 0), _xlfn.XLOOKUP(TRUE, ISNUMBER(_xlpm.b), _xlpm.b)))))</f>
        <v>750964</v>
      </c>
      <c r="EH4160">
        <v>750964</v>
      </c>
    </row>
    <row r="4161" spans="134:138">
      <c r="ED4161">
        <v>740721</v>
      </c>
      <c r="EE4161">
        <v>36031</v>
      </c>
      <c r="EF4161" s="3" cm="1">
        <f t="array" ref="EF41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"#")*(_xlpm.x&lt;&gt;EE4161), _xlpm.x * 10 + _xlpm.d), 0), _xlfn.XLOOKUP(TRUE, ISNUMBER(_xlpm.b), _xlpm.b)))))</f>
        <v>731283</v>
      </c>
      <c r="EH4161">
        <v>731283</v>
      </c>
    </row>
    <row r="4162" spans="134:138">
      <c r="ED4162">
        <v>730721</v>
      </c>
      <c r="EE4162">
        <v>35031</v>
      </c>
      <c r="EF4162" s="3" cm="1">
        <f t="array" ref="EF41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"#")*(_xlpm.x&lt;&gt;EE4162), _xlpm.x * 10 + _xlpm.d), 0), _xlfn.XLOOKUP(TRUE, ISNUMBER(_xlpm.b), _xlpm.b)))))</f>
        <v>640452</v>
      </c>
      <c r="EH4162">
        <v>640452</v>
      </c>
    </row>
    <row r="4163" spans="134:138">
      <c r="ED4163">
        <v>720721</v>
      </c>
      <c r="EE4163">
        <v>34031</v>
      </c>
      <c r="EF4163" s="3" cm="1">
        <f t="array" ref="EF41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"#")*(_xlpm.x&lt;&gt;EE4163), _xlpm.x * 10 + _xlpm.d), 0), _xlfn.XLOOKUP(TRUE, ISNUMBER(_xlpm.b), _xlpm.b)))))</f>
        <v>830424</v>
      </c>
      <c r="EH4163">
        <v>830424</v>
      </c>
    </row>
    <row r="4164" spans="134:138">
      <c r="ED4164">
        <v>710721</v>
      </c>
      <c r="EE4164">
        <v>33031</v>
      </c>
      <c r="EF4164" s="3" cm="1">
        <f t="array" ref="EF41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"#")*(_xlpm.x&lt;&gt;EE4164), _xlpm.x * 10 + _xlpm.d), 0), _xlfn.XLOOKUP(TRUE, ISNUMBER(_xlpm.b), _xlpm.b)))))</f>
        <v>0</v>
      </c>
      <c r="EH4164">
        <v>0</v>
      </c>
    </row>
    <row r="4165" spans="134:138">
      <c r="ED4165">
        <v>700721</v>
      </c>
      <c r="EE4165">
        <v>32031</v>
      </c>
      <c r="EF4165" s="3" cm="1">
        <f t="array" ref="EF41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"#")*(_xlpm.x&lt;&gt;EE4165), _xlpm.x * 10 + _xlpm.d), 0), _xlfn.XLOOKUP(TRUE, ISNUMBER(_xlpm.b), _xlpm.b)))))</f>
        <v>640892</v>
      </c>
      <c r="EH4165">
        <v>640892</v>
      </c>
    </row>
    <row r="4166" spans="134:138">
      <c r="ED4166">
        <v>690721</v>
      </c>
      <c r="EE4166">
        <v>30031</v>
      </c>
      <c r="EF4166" s="3" cm="1">
        <f t="array" ref="EF41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"#")*(_xlpm.x&lt;&gt;EE4166), _xlpm.x * 10 + _xlpm.d), 0), _xlfn.XLOOKUP(TRUE, ISNUMBER(_xlpm.b), _xlpm.b)))))</f>
        <v>700471</v>
      </c>
      <c r="EH4166">
        <v>700471</v>
      </c>
    </row>
    <row r="4167" spans="134:138">
      <c r="ED4167">
        <v>680721</v>
      </c>
      <c r="EE4167">
        <v>28031</v>
      </c>
      <c r="EF4167" s="3" cm="1">
        <f t="array" ref="EF41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"#")*(_xlpm.x&lt;&gt;EE4167), _xlpm.x * 10 + _xlpm.d), 0), _xlfn.XLOOKUP(TRUE, ISNUMBER(_xlpm.b), _xlpm.b)))))</f>
        <v>450682</v>
      </c>
      <c r="EH4167">
        <v>450682</v>
      </c>
    </row>
    <row r="4168" spans="134:138">
      <c r="ED4168">
        <v>670721</v>
      </c>
      <c r="EE4168">
        <v>26031</v>
      </c>
      <c r="EF4168" s="3" cm="1">
        <f t="array" ref="EF41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"#")*(_xlpm.x&lt;&gt;EE4168), _xlpm.x * 10 + _xlpm.d), 0), _xlfn.XLOOKUP(TRUE, ISNUMBER(_xlpm.b), _xlpm.b)))))</f>
        <v>0</v>
      </c>
      <c r="EH4168">
        <v>0</v>
      </c>
    </row>
    <row r="4169" spans="134:138">
      <c r="ED4169">
        <v>660721</v>
      </c>
      <c r="EE4169">
        <v>25031</v>
      </c>
      <c r="EF4169" s="3" cm="1">
        <f t="array" ref="EF41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"#")*(_xlpm.x&lt;&gt;EE4169), _xlpm.x * 10 + _xlpm.d), 0), _xlfn.XLOOKUP(TRUE, ISNUMBER(_xlpm.b), _xlpm.b)))))</f>
        <v>570504</v>
      </c>
      <c r="EH4169">
        <v>570504</v>
      </c>
    </row>
    <row r="4170" spans="134:138">
      <c r="ED4170">
        <v>650721</v>
      </c>
      <c r="EE4170">
        <v>24031</v>
      </c>
      <c r="EF4170" s="3" cm="1">
        <f t="array" ref="EF41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"#")*(_xlpm.x&lt;&gt;EE4170), _xlpm.x * 10 + _xlpm.d), 0), _xlfn.XLOOKUP(TRUE, ISNUMBER(_xlpm.b), _xlpm.b)))))</f>
        <v>0</v>
      </c>
      <c r="EH4170">
        <v>0</v>
      </c>
    </row>
    <row r="4171" spans="134:138">
      <c r="ED4171">
        <v>640721</v>
      </c>
      <c r="EE4171">
        <v>23031</v>
      </c>
      <c r="EF4171" s="3" cm="1">
        <f t="array" ref="EF41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"#")*(_xlpm.x&lt;&gt;EE4171), _xlpm.x * 10 + _xlpm.d), 0), _xlfn.XLOOKUP(TRUE, ISNUMBER(_xlpm.b), _xlpm.b)))))</f>
        <v>1220814</v>
      </c>
      <c r="EH4171">
        <v>1220814</v>
      </c>
    </row>
    <row r="4172" spans="134:138">
      <c r="ED4172">
        <v>630721</v>
      </c>
      <c r="EE4172">
        <v>22031</v>
      </c>
      <c r="EF4172" s="3" cm="1">
        <f t="array" ref="EF41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"#")*(_xlpm.x&lt;&gt;EE4172), _xlpm.x * 10 + _xlpm.d), 0), _xlfn.XLOOKUP(TRUE, ISNUMBER(_xlpm.b), _xlpm.b)))))</f>
        <v>731283</v>
      </c>
      <c r="EH4172">
        <v>731283</v>
      </c>
    </row>
    <row r="4173" spans="134:138">
      <c r="ED4173">
        <v>620721</v>
      </c>
      <c r="EE4173">
        <v>20031</v>
      </c>
      <c r="EF4173" s="3" cm="1">
        <f t="array" ref="EF41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"#")*(_xlpm.x&lt;&gt;EE4173), _xlpm.x * 10 + _xlpm.d), 0), _xlfn.XLOOKUP(TRUE, ISNUMBER(_xlpm.b), _xlpm.b)))))</f>
        <v>210101</v>
      </c>
      <c r="EH4173">
        <v>210101</v>
      </c>
    </row>
    <row r="4174" spans="134:138">
      <c r="ED4174">
        <v>610721</v>
      </c>
      <c r="EE4174">
        <v>19031</v>
      </c>
      <c r="EF4174" s="3" cm="1">
        <f t="array" ref="EF41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"#")*(_xlpm.x&lt;&gt;EE4174), _xlpm.x * 10 + _xlpm.d), 0), _xlfn.XLOOKUP(TRUE, ISNUMBER(_xlpm.b), _xlpm.b)))))</f>
        <v>0</v>
      </c>
      <c r="EH4174">
        <v>0</v>
      </c>
    </row>
    <row r="4175" spans="134:138">
      <c r="ED4175">
        <v>600721</v>
      </c>
      <c r="EE4175">
        <v>18031</v>
      </c>
      <c r="EF4175" s="3" cm="1">
        <f t="array" ref="EF41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"#")*(_xlpm.x&lt;&gt;EE4175), _xlpm.x * 10 + _xlpm.d), 0), _xlfn.XLOOKUP(TRUE, ISNUMBER(_xlpm.b), _xlpm.b)))))</f>
        <v>0</v>
      </c>
      <c r="EH4175">
        <v>0</v>
      </c>
    </row>
    <row r="4176" spans="134:138">
      <c r="ED4176">
        <v>590721</v>
      </c>
      <c r="EE4176">
        <v>17031</v>
      </c>
      <c r="EF4176" s="3" cm="1">
        <f t="array" ref="EF41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"#")*(_xlpm.x&lt;&gt;EE4176), _xlpm.x * 10 + _xlpm.d), 0), _xlfn.XLOOKUP(TRUE, ISNUMBER(_xlpm.b), _xlpm.b)))))</f>
        <v>1220514</v>
      </c>
      <c r="EH4176">
        <v>1220514</v>
      </c>
    </row>
    <row r="4177" spans="134:138">
      <c r="ED4177">
        <v>580721</v>
      </c>
      <c r="EE4177">
        <v>16031</v>
      </c>
      <c r="EF4177" s="3" cm="1">
        <f t="array" ref="EF41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"#")*(_xlpm.x&lt;&gt;EE4177), _xlpm.x * 10 + _xlpm.d), 0), _xlfn.XLOOKUP(TRUE, ISNUMBER(_xlpm.b), _xlpm.b)))))</f>
        <v>991283</v>
      </c>
      <c r="EH4177">
        <v>991283</v>
      </c>
    </row>
    <row r="4178" spans="134:138">
      <c r="ED4178">
        <v>570721</v>
      </c>
      <c r="EE4178">
        <v>15031</v>
      </c>
      <c r="EF4178" s="3" cm="1">
        <f t="array" ref="EF41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"#")*(_xlpm.x&lt;&gt;EE4178), _xlpm.x * 10 + _xlpm.d), 0), _xlfn.XLOOKUP(TRUE, ISNUMBER(_xlpm.b), _xlpm.b)))))</f>
        <v>300433</v>
      </c>
      <c r="EH4178">
        <v>300433</v>
      </c>
    </row>
    <row r="4179" spans="134:138">
      <c r="ED4179">
        <v>560721</v>
      </c>
      <c r="EE4179">
        <v>14031</v>
      </c>
      <c r="EF4179" s="3" cm="1">
        <f t="array" ref="EF41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"#")*(_xlpm.x&lt;&gt;EE4179), _xlpm.x * 10 + _xlpm.d), 0), _xlfn.XLOOKUP(TRUE, ISNUMBER(_xlpm.b), _xlpm.b)))))</f>
        <v>171121</v>
      </c>
      <c r="EH4179">
        <v>171121</v>
      </c>
    </row>
    <row r="4180" spans="134:138">
      <c r="ED4180">
        <v>550721</v>
      </c>
      <c r="EE4180">
        <v>13031</v>
      </c>
      <c r="EF4180" s="3" cm="1">
        <f t="array" ref="EF41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"#")*(_xlpm.x&lt;&gt;EE4180), _xlpm.x * 10 + _xlpm.d), 0), _xlfn.XLOOKUP(TRUE, ISNUMBER(_xlpm.b), _xlpm.b)))))</f>
        <v>480411</v>
      </c>
      <c r="EH4180">
        <v>480411</v>
      </c>
    </row>
    <row r="4181" spans="134:138">
      <c r="ED4181">
        <v>540721</v>
      </c>
      <c r="EE4181">
        <v>12031</v>
      </c>
      <c r="EF4181" s="3" cm="1">
        <f t="array" ref="EF41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"#")*(_xlpm.x&lt;&gt;EE4181), _xlpm.x * 10 + _xlpm.d), 0), _xlfn.XLOOKUP(TRUE, ISNUMBER(_xlpm.b), _xlpm.b)))))</f>
        <v>0</v>
      </c>
      <c r="EH4181">
        <v>0</v>
      </c>
    </row>
    <row r="4182" spans="134:138">
      <c r="ED4182">
        <v>530721</v>
      </c>
      <c r="EE4182">
        <v>11031</v>
      </c>
      <c r="EF4182" s="3" cm="1">
        <f t="array" ref="EF41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"#")*(_xlpm.x&lt;&gt;EE4182), _xlpm.x * 10 + _xlpm.d), 0), _xlfn.XLOOKUP(TRUE, ISNUMBER(_xlpm.b), _xlpm.b)))))</f>
        <v>240433</v>
      </c>
      <c r="EH4182">
        <v>240433</v>
      </c>
    </row>
    <row r="4183" spans="134:138">
      <c r="ED4183">
        <v>520721</v>
      </c>
      <c r="EE4183">
        <v>9031</v>
      </c>
      <c r="EF4183" s="3" cm="1">
        <f t="array" ref="EF41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"#")*(_xlpm.x&lt;&gt;EE4183), _xlpm.x * 10 + _xlpm.d), 0), _xlfn.XLOOKUP(TRUE, ISNUMBER(_xlpm.b), _xlpm.b)))))</f>
        <v>950281</v>
      </c>
      <c r="EH4183">
        <v>950281</v>
      </c>
    </row>
    <row r="4184" spans="134:138">
      <c r="ED4184">
        <v>520732</v>
      </c>
      <c r="EE4184">
        <v>7031</v>
      </c>
      <c r="EF4184" s="3" cm="1">
        <f t="array" ref="EF41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"#")*(_xlpm.x&lt;&gt;EE4184), _xlpm.x * 10 + _xlpm.d), 0), _xlfn.XLOOKUP(TRUE, ISNUMBER(_xlpm.b), _xlpm.b)))))</f>
        <v>461193</v>
      </c>
      <c r="EH4184">
        <v>461193</v>
      </c>
    </row>
    <row r="4185" spans="134:138">
      <c r="ED4185">
        <v>520742</v>
      </c>
      <c r="EE4185">
        <v>6031</v>
      </c>
      <c r="EF4185" s="3" cm="1">
        <f t="array" ref="EF41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"#")*(_xlpm.x&lt;&gt;EE4185), _xlpm.x * 10 + _xlpm.d), 0), _xlfn.XLOOKUP(TRUE, ISNUMBER(_xlpm.b), _xlpm.b)))))</f>
        <v>160331</v>
      </c>
      <c r="EH4185">
        <v>160331</v>
      </c>
    </row>
    <row r="4186" spans="134:138">
      <c r="ED4186">
        <v>520752</v>
      </c>
      <c r="EE4186">
        <v>6032</v>
      </c>
      <c r="EF4186" s="3" cm="1">
        <f t="array" ref="EF41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"#")*(_xlpm.x&lt;&gt;EE4186), _xlpm.x * 10 + _xlpm.d), 0), _xlfn.XLOOKUP(TRUE, ISNUMBER(_xlpm.b), _xlpm.b)))))</f>
        <v>0</v>
      </c>
      <c r="EH4186">
        <v>0</v>
      </c>
    </row>
    <row r="4187" spans="134:138">
      <c r="ED4187">
        <v>520762</v>
      </c>
      <c r="EE4187">
        <v>6033</v>
      </c>
      <c r="EF4187" s="3" cm="1">
        <f t="array" ref="EF41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"#")*(_xlpm.x&lt;&gt;EE4187), _xlpm.x * 10 + _xlpm.d), 0), _xlfn.XLOOKUP(TRUE, ISNUMBER(_xlpm.b), _xlpm.b)))))</f>
        <v>0</v>
      </c>
      <c r="EH4187">
        <v>0</v>
      </c>
    </row>
    <row r="4188" spans="134:138">
      <c r="ED4188">
        <v>520772</v>
      </c>
      <c r="EE4188">
        <v>6034</v>
      </c>
      <c r="EF4188" s="3" cm="1">
        <f t="array" ref="EF41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"#")*(_xlpm.x&lt;&gt;EE4188), _xlpm.x * 10 + _xlpm.d), 0), _xlfn.XLOOKUP(TRUE, ISNUMBER(_xlpm.b), _xlpm.b)))))</f>
        <v>0</v>
      </c>
      <c r="EH4188">
        <v>0</v>
      </c>
    </row>
    <row r="4189" spans="134:138">
      <c r="ED4189">
        <v>520782</v>
      </c>
      <c r="EE4189">
        <v>6035</v>
      </c>
      <c r="EF4189" s="3" cm="1">
        <f t="array" ref="EF41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"#")*(_xlpm.x&lt;&gt;EE4189), _xlpm.x * 10 + _xlpm.d), 0), _xlfn.XLOOKUP(TRUE, ISNUMBER(_xlpm.b), _xlpm.b)))))</f>
        <v>0</v>
      </c>
      <c r="EH4189">
        <v>0</v>
      </c>
    </row>
    <row r="4190" spans="134:138">
      <c r="ED4190">
        <v>520792</v>
      </c>
      <c r="EE4190">
        <v>6036</v>
      </c>
      <c r="EF4190" s="3" cm="1">
        <f t="array" ref="EF41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"#")*(_xlpm.x&lt;&gt;EE4190), _xlpm.x * 10 + _xlpm.d), 0), _xlfn.XLOOKUP(TRUE, ISNUMBER(_xlpm.b), _xlpm.b)))))</f>
        <v>0</v>
      </c>
      <c r="EH4190">
        <v>0</v>
      </c>
    </row>
    <row r="4191" spans="134:138">
      <c r="ED4191">
        <v>520802</v>
      </c>
      <c r="EE4191">
        <v>6037</v>
      </c>
      <c r="EF4191" s="3" cm="1">
        <f t="array" ref="EF41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"#")*(_xlpm.x&lt;&gt;EE4191), _xlpm.x * 10 + _xlpm.d), 0), _xlfn.XLOOKUP(TRUE, ISNUMBER(_xlpm.b), _xlpm.b)))))</f>
        <v>220652</v>
      </c>
      <c r="EH4191">
        <v>220652</v>
      </c>
    </row>
    <row r="4192" spans="134:138">
      <c r="ED4192">
        <v>520812</v>
      </c>
      <c r="EE4192">
        <v>6038</v>
      </c>
      <c r="EF4192" s="3" cm="1">
        <f t="array" ref="EF41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"#")*(_xlpm.x&lt;&gt;EE4192), _xlpm.x * 10 + _xlpm.d), 0), _xlfn.XLOOKUP(TRUE, ISNUMBER(_xlpm.b), _xlpm.b)))))</f>
        <v>341193</v>
      </c>
      <c r="EH4192">
        <v>341193</v>
      </c>
    </row>
    <row r="4193" spans="134:138">
      <c r="ED4193">
        <v>520822</v>
      </c>
      <c r="EE4193">
        <v>6039</v>
      </c>
      <c r="EF4193" s="3" cm="1">
        <f t="array" ref="EF41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"#")*(_xlpm.x&lt;&gt;EE4193), _xlpm.x * 10 + _xlpm.d), 0), _xlfn.XLOOKUP(TRUE, ISNUMBER(_xlpm.b), _xlpm.b)))))</f>
        <v>0</v>
      </c>
      <c r="EH4193">
        <v>0</v>
      </c>
    </row>
    <row r="4194" spans="134:138">
      <c r="ED4194">
        <v>520832</v>
      </c>
      <c r="EE4194">
        <v>6040</v>
      </c>
      <c r="EF4194" s="3" cm="1">
        <f t="array" ref="EF41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"#")*(_xlpm.x&lt;&gt;EE4194), _xlpm.x * 10 + _xlpm.d), 0), _xlfn.XLOOKUP(TRUE, ISNUMBER(_xlpm.b), _xlpm.b)))))</f>
        <v>290462</v>
      </c>
      <c r="EH4194">
        <v>290462</v>
      </c>
    </row>
    <row r="4195" spans="134:138">
      <c r="ED4195">
        <v>520842</v>
      </c>
      <c r="EE4195">
        <v>6041</v>
      </c>
      <c r="EF4195" s="3" cm="1">
        <f t="array" ref="EF41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"#")*(_xlpm.x&lt;&gt;EE4195), _xlpm.x * 10 + _xlpm.d), 0), _xlfn.XLOOKUP(TRUE, ISNUMBER(_xlpm.b), _xlpm.b)))))</f>
        <v>180331</v>
      </c>
      <c r="EH4195">
        <v>180331</v>
      </c>
    </row>
    <row r="4196" spans="134:138">
      <c r="ED4196">
        <v>520852</v>
      </c>
      <c r="EE4196">
        <v>6042</v>
      </c>
      <c r="EF4196" s="3" cm="1">
        <f t="array" ref="EF41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"#")*(_xlpm.x&lt;&gt;EE4196), _xlpm.x * 10 + _xlpm.d), 0), _xlfn.XLOOKUP(TRUE, ISNUMBER(_xlpm.b), _xlpm.b)))))</f>
        <v>0</v>
      </c>
      <c r="EH4196">
        <v>0</v>
      </c>
    </row>
    <row r="4197" spans="134:138">
      <c r="ED4197">
        <v>520862</v>
      </c>
      <c r="EE4197">
        <v>6043</v>
      </c>
      <c r="EF4197" s="3" cm="1">
        <f t="array" ref="EF41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"#")*(_xlpm.x&lt;&gt;EE4197), _xlpm.x * 10 + _xlpm.d), 0), _xlfn.XLOOKUP(TRUE, ISNUMBER(_xlpm.b), _xlpm.b)))))</f>
        <v>640652</v>
      </c>
      <c r="EH4197">
        <v>640652</v>
      </c>
    </row>
    <row r="4198" spans="134:138">
      <c r="ED4198">
        <v>520872</v>
      </c>
      <c r="EE4198">
        <v>6044</v>
      </c>
      <c r="EF4198" s="3" cm="1">
        <f t="array" ref="EF41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"#")*(_xlpm.x&lt;&gt;EE4198), _xlpm.x * 10 + _xlpm.d), 0), _xlfn.XLOOKUP(TRUE, ISNUMBER(_xlpm.b), _xlpm.b)))))</f>
        <v>120432</v>
      </c>
      <c r="EH4198">
        <v>120432</v>
      </c>
    </row>
    <row r="4199" spans="134:138">
      <c r="ED4199">
        <v>520882</v>
      </c>
      <c r="EE4199">
        <v>6045</v>
      </c>
      <c r="EF4199" s="3" cm="1">
        <f t="array" ref="EF41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"#")*(_xlpm.x&lt;&gt;EE4199), _xlpm.x * 10 + _xlpm.d), 0), _xlfn.XLOOKUP(TRUE, ISNUMBER(_xlpm.b), _xlpm.b)))))</f>
        <v>200433</v>
      </c>
      <c r="EH4199">
        <v>200433</v>
      </c>
    </row>
    <row r="4200" spans="134:138">
      <c r="ED4200">
        <v>520892</v>
      </c>
      <c r="EE4200">
        <v>6046</v>
      </c>
      <c r="EF4200" s="3" cm="1">
        <f t="array" ref="EF42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"#")*(_xlpm.x&lt;&gt;EE4200), _xlpm.x * 10 + _xlpm.d), 0), _xlfn.XLOOKUP(TRUE, ISNUMBER(_xlpm.b), _xlpm.b)))))</f>
        <v>0</v>
      </c>
      <c r="EH4200">
        <v>0</v>
      </c>
    </row>
    <row r="4201" spans="134:138">
      <c r="ED4201">
        <v>520902</v>
      </c>
      <c r="EE4201">
        <v>6047</v>
      </c>
      <c r="EF4201" s="3" cm="1">
        <f t="array" ref="EF42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"#")*(_xlpm.x&lt;&gt;EE4201), _xlpm.x * 10 + _xlpm.d), 0), _xlfn.XLOOKUP(TRUE, ISNUMBER(_xlpm.b), _xlpm.b)))))</f>
        <v>0</v>
      </c>
      <c r="EH4201">
        <v>0</v>
      </c>
    </row>
    <row r="4202" spans="134:138">
      <c r="ED4202">
        <v>520912</v>
      </c>
      <c r="EE4202">
        <v>6048</v>
      </c>
      <c r="EF4202" s="3" cm="1">
        <f t="array" ref="EF42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"#")*(_xlpm.x&lt;&gt;EE4202), _xlpm.x * 10 + _xlpm.d), 0), _xlfn.XLOOKUP(TRUE, ISNUMBER(_xlpm.b), _xlpm.b)))))</f>
        <v>170061</v>
      </c>
      <c r="EH4202">
        <v>170061</v>
      </c>
    </row>
    <row r="4203" spans="134:138">
      <c r="ED4203">
        <v>520922</v>
      </c>
      <c r="EE4203">
        <v>6049</v>
      </c>
      <c r="EF4203" s="3" cm="1">
        <f t="array" ref="EF42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"#")*(_xlpm.x&lt;&gt;EE4203), _xlpm.x * 10 + _xlpm.d), 0), _xlfn.XLOOKUP(TRUE, ISNUMBER(_xlpm.b), _xlpm.b)))))</f>
        <v>730543</v>
      </c>
      <c r="EH4203">
        <v>730543</v>
      </c>
    </row>
    <row r="4204" spans="134:138">
      <c r="ED4204">
        <v>520932</v>
      </c>
      <c r="EE4204">
        <v>6050</v>
      </c>
      <c r="EF4204" s="3" cm="1">
        <f t="array" ref="EF42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"#")*(_xlpm.x&lt;&gt;EE4204), _xlpm.x * 10 + _xlpm.d), 0), _xlfn.XLOOKUP(TRUE, ISNUMBER(_xlpm.b), _xlpm.b)))))</f>
        <v>140331</v>
      </c>
      <c r="EH4204">
        <v>140331</v>
      </c>
    </row>
    <row r="4205" spans="134:138">
      <c r="ED4205">
        <v>520942</v>
      </c>
      <c r="EE4205">
        <v>6051</v>
      </c>
      <c r="EF4205" s="3" cm="1">
        <f t="array" ref="EF42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"#")*(_xlpm.x&lt;&gt;EE4205), _xlpm.x * 10 + _xlpm.d), 0), _xlfn.XLOOKUP(TRUE, ISNUMBER(_xlpm.b), _xlpm.b)))))</f>
        <v>1220754</v>
      </c>
      <c r="EH4205">
        <v>1220754</v>
      </c>
    </row>
    <row r="4206" spans="134:138">
      <c r="ED4206">
        <v>520952</v>
      </c>
      <c r="EE4206">
        <v>6052</v>
      </c>
      <c r="EF4206" s="3" cm="1">
        <f t="array" ref="EF42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"#")*(_xlpm.x&lt;&gt;EE4206), _xlpm.x * 10 + _xlpm.d), 0), _xlfn.XLOOKUP(TRUE, ISNUMBER(_xlpm.b), _xlpm.b)))))</f>
        <v>0</v>
      </c>
      <c r="EH4206">
        <v>0</v>
      </c>
    </row>
    <row r="4207" spans="134:138">
      <c r="ED4207">
        <v>520962</v>
      </c>
      <c r="EE4207">
        <v>6053</v>
      </c>
      <c r="EF4207" s="3" cm="1">
        <f t="array" ref="EF42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"#")*(_xlpm.x&lt;&gt;EE4207), _xlpm.x * 10 + _xlpm.d), 0), _xlfn.XLOOKUP(TRUE, ISNUMBER(_xlpm.b), _xlpm.b)))))</f>
        <v>1110281</v>
      </c>
      <c r="EH4207">
        <v>1110281</v>
      </c>
    </row>
    <row r="4208" spans="134:138">
      <c r="ED4208">
        <v>520972</v>
      </c>
      <c r="EE4208">
        <v>6054</v>
      </c>
      <c r="EF4208" s="3" cm="1">
        <f t="array" ref="EF42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"#")*(_xlpm.x&lt;&gt;EE4208), _xlpm.x * 10 + _xlpm.d), 0), _xlfn.XLOOKUP(TRUE, ISNUMBER(_xlpm.b), _xlpm.b)))))</f>
        <v>0</v>
      </c>
      <c r="EH4208">
        <v>0</v>
      </c>
    </row>
    <row r="4209" spans="134:138">
      <c r="ED4209">
        <v>520982</v>
      </c>
      <c r="EE4209">
        <v>6055</v>
      </c>
      <c r="EF4209" s="3" cm="1">
        <f t="array" ref="EF42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"#")*(_xlpm.x&lt;&gt;EE4209), _xlpm.x * 10 + _xlpm.d), 0), _xlfn.XLOOKUP(TRUE, ISNUMBER(_xlpm.b), _xlpm.b)))))</f>
        <v>270644</v>
      </c>
      <c r="EH4209">
        <v>270644</v>
      </c>
    </row>
    <row r="4210" spans="134:138">
      <c r="ED4210">
        <v>520992</v>
      </c>
      <c r="EE4210">
        <v>6056</v>
      </c>
      <c r="EF4210" s="3" cm="1">
        <f t="array" ref="EF42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"#")*(_xlpm.x&lt;&gt;EE4210), _xlpm.x * 10 + _xlpm.d), 0), _xlfn.XLOOKUP(TRUE, ISNUMBER(_xlpm.b), _xlpm.b)))))</f>
        <v>0</v>
      </c>
      <c r="EH4210">
        <v>0</v>
      </c>
    </row>
    <row r="4211" spans="134:138">
      <c r="ED4211">
        <v>521002</v>
      </c>
      <c r="EE4211">
        <v>6057</v>
      </c>
      <c r="EF4211" s="3" cm="1">
        <f t="array" ref="EF42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"#")*(_xlpm.x&lt;&gt;EE4211), _xlpm.x * 10 + _xlpm.d), 0), _xlfn.XLOOKUP(TRUE, ISNUMBER(_xlpm.b), _xlpm.b)))))</f>
        <v>0</v>
      </c>
      <c r="EH4211">
        <v>0</v>
      </c>
    </row>
    <row r="4212" spans="134:138">
      <c r="ED4212">
        <v>521012</v>
      </c>
      <c r="EE4212">
        <v>6058</v>
      </c>
      <c r="EF4212" s="3" cm="1">
        <f t="array" ref="EF42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"#")*(_xlpm.x&lt;&gt;EE4212), _xlpm.x * 10 + _xlpm.d), 0), _xlfn.XLOOKUP(TRUE, ISNUMBER(_xlpm.b), _xlpm.b)))))</f>
        <v>0</v>
      </c>
      <c r="EH4212">
        <v>0</v>
      </c>
    </row>
    <row r="4213" spans="134:138">
      <c r="ED4213">
        <v>521022</v>
      </c>
      <c r="EE4213">
        <v>6059</v>
      </c>
      <c r="EF4213" s="3" cm="1">
        <f t="array" ref="EF42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"#")*(_xlpm.x&lt;&gt;EE4213), _xlpm.x * 10 + _xlpm.d), 0), _xlfn.XLOOKUP(TRUE, ISNUMBER(_xlpm.b), _xlpm.b)))))</f>
        <v>771283</v>
      </c>
      <c r="EH4213">
        <v>771283</v>
      </c>
    </row>
    <row r="4214" spans="134:138">
      <c r="ED4214">
        <v>521032</v>
      </c>
      <c r="EE4214">
        <v>6060</v>
      </c>
      <c r="EF4214" s="3" cm="1">
        <f t="array" ref="EF42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"#")*(_xlpm.x&lt;&gt;EE4214), _xlpm.x * 10 + _xlpm.d), 0), _xlfn.XLOOKUP(TRUE, ISNUMBER(_xlpm.b), _xlpm.b)))))</f>
        <v>260331</v>
      </c>
      <c r="EH4214">
        <v>260331</v>
      </c>
    </row>
    <row r="4215" spans="134:138">
      <c r="ED4215">
        <v>521042</v>
      </c>
      <c r="EE4215">
        <v>6061</v>
      </c>
      <c r="EF4215" s="3" cm="1">
        <f t="array" ref="EF42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"#")*(_xlpm.x&lt;&gt;EE4215), _xlpm.x * 10 + _xlpm.d), 0), _xlfn.XLOOKUP(TRUE, ISNUMBER(_xlpm.b), _xlpm.b)))))</f>
        <v>270603</v>
      </c>
      <c r="EH4215">
        <v>270603</v>
      </c>
    </row>
    <row r="4216" spans="134:138">
      <c r="ED4216">
        <v>521052</v>
      </c>
      <c r="EE4216">
        <v>6062</v>
      </c>
      <c r="EF4216" s="3" cm="1">
        <f t="array" ref="EF42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"#")*(_xlpm.x&lt;&gt;EE4216), _xlpm.x * 10 + _xlpm.d), 0), _xlfn.XLOOKUP(TRUE, ISNUMBER(_xlpm.b), _xlpm.b)))))</f>
        <v>0</v>
      </c>
      <c r="EH4216">
        <v>0</v>
      </c>
    </row>
    <row r="4217" spans="134:138">
      <c r="ED4217">
        <v>521062</v>
      </c>
      <c r="EE4217">
        <v>6063</v>
      </c>
      <c r="EF4217" s="3" cm="1">
        <f t="array" ref="EF42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"#")*(_xlpm.x&lt;&gt;EE4217), _xlpm.x * 10 + _xlpm.d), 0), _xlfn.XLOOKUP(TRUE, ISNUMBER(_xlpm.b), _xlpm.b)))))</f>
        <v>270801</v>
      </c>
      <c r="EH4217">
        <v>270801</v>
      </c>
    </row>
    <row r="4218" spans="134:138">
      <c r="ED4218">
        <v>521072</v>
      </c>
      <c r="EE4218">
        <v>6064</v>
      </c>
      <c r="EF4218" s="3" cm="1">
        <f t="array" ref="EF42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"#")*(_xlpm.x&lt;&gt;EE4218), _xlpm.x * 10 + _xlpm.d), 0), _xlfn.XLOOKUP(TRUE, ISNUMBER(_xlpm.b), _xlpm.b)))))</f>
        <v>0</v>
      </c>
      <c r="EH4218">
        <v>0</v>
      </c>
    </row>
    <row r="4219" spans="134:138">
      <c r="ED4219">
        <v>521082</v>
      </c>
      <c r="EE4219">
        <v>6065</v>
      </c>
      <c r="EF4219" s="3" cm="1">
        <f t="array" ref="EF42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"#")*(_xlpm.x&lt;&gt;EE4219), _xlpm.x * 10 + _xlpm.d), 0), _xlfn.XLOOKUP(TRUE, ISNUMBER(_xlpm.b), _xlpm.b)))))</f>
        <v>1040111</v>
      </c>
      <c r="EH4219">
        <v>1040111</v>
      </c>
    </row>
    <row r="4220" spans="134:138">
      <c r="ED4220">
        <v>521092</v>
      </c>
      <c r="EE4220">
        <v>6066</v>
      </c>
      <c r="EF4220" s="3" cm="1">
        <f t="array" ref="EF42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"#")*(_xlpm.x&lt;&gt;EE4220), _xlpm.x * 10 + _xlpm.d), 0), _xlfn.XLOOKUP(TRUE, ISNUMBER(_xlpm.b), _xlpm.b)))))</f>
        <v>0</v>
      </c>
      <c r="EH4220">
        <v>0</v>
      </c>
    </row>
    <row r="4221" spans="134:138">
      <c r="ED4221">
        <v>521102</v>
      </c>
      <c r="EE4221">
        <v>6067</v>
      </c>
      <c r="EF4221" s="3" cm="1">
        <f t="array" ref="EF42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"#")*(_xlpm.x&lt;&gt;EE4221), _xlpm.x * 10 + _xlpm.d), 0), _xlfn.XLOOKUP(TRUE, ISNUMBER(_xlpm.b), _xlpm.b)))))</f>
        <v>0</v>
      </c>
      <c r="EH4221">
        <v>0</v>
      </c>
    </row>
    <row r="4222" spans="134:138">
      <c r="ED4222">
        <v>521112</v>
      </c>
      <c r="EE4222">
        <v>6068</v>
      </c>
      <c r="EF4222" s="3" cm="1">
        <f t="array" ref="EF42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"#")*(_xlpm.x&lt;&gt;EE4222), _xlpm.x * 10 + _xlpm.d), 0), _xlfn.XLOOKUP(TRUE, ISNUMBER(_xlpm.b), _xlpm.b)))))</f>
        <v>800614</v>
      </c>
      <c r="EH4222">
        <v>800614</v>
      </c>
    </row>
    <row r="4223" spans="134:138">
      <c r="ED4223">
        <v>521122</v>
      </c>
      <c r="EE4223">
        <v>6069</v>
      </c>
      <c r="EF4223" s="3" cm="1">
        <f t="array" ref="EF42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"#")*(_xlpm.x&lt;&gt;EE4223), _xlpm.x * 10 + _xlpm.d), 0), _xlfn.XLOOKUP(TRUE, ISNUMBER(_xlpm.b), _xlpm.b)))))</f>
        <v>570321</v>
      </c>
      <c r="EH4223">
        <v>570321</v>
      </c>
    </row>
    <row r="4224" spans="134:138">
      <c r="ED4224">
        <v>521132</v>
      </c>
      <c r="EE4224">
        <v>6070</v>
      </c>
      <c r="EF4224" s="3" cm="1">
        <f t="array" ref="EF42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"#")*(_xlpm.x&lt;&gt;EE4224), _xlpm.x * 10 + _xlpm.d), 0), _xlfn.XLOOKUP(TRUE, ISNUMBER(_xlpm.b), _xlpm.b)))))</f>
        <v>191122</v>
      </c>
      <c r="EH4224">
        <v>191122</v>
      </c>
    </row>
    <row r="4225" spans="134:138">
      <c r="ED4225">
        <v>531133</v>
      </c>
      <c r="EE4225">
        <v>6071</v>
      </c>
      <c r="EF4225" s="3" cm="1">
        <f t="array" ref="EF42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"#")*(_xlpm.x&lt;&gt;EE4225), _xlpm.x * 10 + _xlpm.d), 0), _xlfn.XLOOKUP(TRUE, ISNUMBER(_xlpm.b), _xlpm.b)))))</f>
        <v>170703</v>
      </c>
      <c r="EH4225">
        <v>170703</v>
      </c>
    </row>
    <row r="4226" spans="134:138">
      <c r="ED4226">
        <v>541133</v>
      </c>
      <c r="EE4226">
        <v>6072</v>
      </c>
      <c r="EF4226" s="3" cm="1">
        <f t="array" ref="EF42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"#")*(_xlpm.x&lt;&gt;EE4226), _xlpm.x * 10 + _xlpm.d), 0), _xlfn.XLOOKUP(TRUE, ISNUMBER(_xlpm.b), _xlpm.b)))))</f>
        <v>300071</v>
      </c>
      <c r="EH4226">
        <v>300071</v>
      </c>
    </row>
    <row r="4227" spans="134:138">
      <c r="ED4227">
        <v>551133</v>
      </c>
      <c r="EE4227">
        <v>6073</v>
      </c>
      <c r="EF4227" s="3" cm="1">
        <f t="array" ref="EF42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"#")*(_xlpm.x&lt;&gt;EE4227), _xlpm.x * 10 + _xlpm.d), 0), _xlfn.XLOOKUP(TRUE, ISNUMBER(_xlpm.b), _xlpm.b)))))</f>
        <v>1221194</v>
      </c>
      <c r="EH4227">
        <v>1221194</v>
      </c>
    </row>
    <row r="4228" spans="134:138">
      <c r="ED4228">
        <v>561133</v>
      </c>
      <c r="EE4228">
        <v>6074</v>
      </c>
      <c r="EF4228" s="3" cm="1">
        <f t="array" ref="EF42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"#")*(_xlpm.x&lt;&gt;EE4228), _xlpm.x * 10 + _xlpm.d), 0), _xlfn.XLOOKUP(TRUE, ISNUMBER(_xlpm.b), _xlpm.b)))))</f>
        <v>0</v>
      </c>
      <c r="EH4228">
        <v>0</v>
      </c>
    </row>
    <row r="4229" spans="134:138">
      <c r="ED4229">
        <v>571133</v>
      </c>
      <c r="EE4229">
        <v>6075</v>
      </c>
      <c r="EF4229" s="3" cm="1">
        <f t="array" ref="EF42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"#")*(_xlpm.x&lt;&gt;EE4229), _xlpm.x * 10 + _xlpm.d), 0), _xlfn.XLOOKUP(TRUE, ISNUMBER(_xlpm.b), _xlpm.b)))))</f>
        <v>0</v>
      </c>
      <c r="EH4229">
        <v>0</v>
      </c>
    </row>
    <row r="4230" spans="134:138">
      <c r="ED4230">
        <v>581133</v>
      </c>
      <c r="EE4230">
        <v>6076</v>
      </c>
      <c r="EF4230" s="3" cm="1">
        <f t="array" ref="EF42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"#")*(_xlpm.x&lt;&gt;EE4230), _xlpm.x * 10 + _xlpm.d), 0), _xlfn.XLOOKUP(TRUE, ISNUMBER(_xlpm.b), _xlpm.b)))))</f>
        <v>350801</v>
      </c>
      <c r="EH4230">
        <v>350801</v>
      </c>
    </row>
    <row r="4231" spans="134:138">
      <c r="ED4231">
        <v>591133</v>
      </c>
      <c r="EE4231">
        <v>6077</v>
      </c>
      <c r="EF4231" s="3" cm="1">
        <f t="array" ref="EF42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"#")*(_xlpm.x&lt;&gt;EE4231), _xlpm.x * 10 + _xlpm.d), 0), _xlfn.XLOOKUP(TRUE, ISNUMBER(_xlpm.b), _xlpm.b)))))</f>
        <v>830384</v>
      </c>
      <c r="EH4231">
        <v>830384</v>
      </c>
    </row>
    <row r="4232" spans="134:138">
      <c r="ED4232">
        <v>601133</v>
      </c>
      <c r="EE4232">
        <v>6078</v>
      </c>
      <c r="EF4232" s="3" cm="1">
        <f t="array" ref="EF42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"#")*(_xlpm.x&lt;&gt;EE4232), _xlpm.x * 10 + _xlpm.d), 0), _xlfn.XLOOKUP(TRUE, ISNUMBER(_xlpm.b), _xlpm.b)))))</f>
        <v>0</v>
      </c>
      <c r="EH4232">
        <v>0</v>
      </c>
    </row>
    <row r="4233" spans="134:138">
      <c r="ED4233">
        <v>611133</v>
      </c>
      <c r="EE4233">
        <v>7078</v>
      </c>
      <c r="EF4233" s="3" cm="1">
        <f t="array" ref="EF42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"#")*(_xlpm.x&lt;&gt;EE4233), _xlpm.x * 10 + _xlpm.d), 0), _xlfn.XLOOKUP(TRUE, ISNUMBER(_xlpm.b), _xlpm.b)))))</f>
        <v>0</v>
      </c>
      <c r="EH4233">
        <v>0</v>
      </c>
    </row>
    <row r="4234" spans="134:138">
      <c r="ED4234">
        <v>621133</v>
      </c>
      <c r="EE4234">
        <v>9078</v>
      </c>
      <c r="EF4234" s="3" cm="1">
        <f t="array" ref="EF42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"#")*(_xlpm.x&lt;&gt;EE4234), _xlpm.x * 10 + _xlpm.d), 0), _xlfn.XLOOKUP(TRUE, ISNUMBER(_xlpm.b), _xlpm.b)))))</f>
        <v>0</v>
      </c>
      <c r="EH4234">
        <v>0</v>
      </c>
    </row>
    <row r="4235" spans="134:138">
      <c r="ED4235">
        <v>631133</v>
      </c>
      <c r="EE4235">
        <v>10078</v>
      </c>
      <c r="EF4235" s="3" cm="1">
        <f t="array" ref="EF42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"#")*(_xlpm.x&lt;&gt;EE4235), _xlpm.x * 10 + _xlpm.d), 0), _xlfn.XLOOKUP(TRUE, ISNUMBER(_xlpm.b), _xlpm.b)))))</f>
        <v>0</v>
      </c>
      <c r="EH4235">
        <v>0</v>
      </c>
    </row>
    <row r="4236" spans="134:138">
      <c r="ED4236">
        <v>641133</v>
      </c>
      <c r="EE4236">
        <v>11078</v>
      </c>
      <c r="EF4236" s="3" cm="1">
        <f t="array" ref="EF42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"#")*(_xlpm.x&lt;&gt;EE4236), _xlpm.x * 10 + _xlpm.d), 0), _xlfn.XLOOKUP(TRUE, ISNUMBER(_xlpm.b), _xlpm.b)))))</f>
        <v>0</v>
      </c>
      <c r="EH4236">
        <v>0</v>
      </c>
    </row>
    <row r="4237" spans="134:138">
      <c r="ED4237">
        <v>651133</v>
      </c>
      <c r="EE4237">
        <v>12078</v>
      </c>
      <c r="EF4237" s="3" cm="1">
        <f t="array" ref="EF42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"#")*(_xlpm.x&lt;&gt;EE4237), _xlpm.x * 10 + _xlpm.d), 0), _xlfn.XLOOKUP(TRUE, ISNUMBER(_xlpm.b), _xlpm.b)))))</f>
        <v>0</v>
      </c>
      <c r="EH4237">
        <v>0</v>
      </c>
    </row>
    <row r="4238" spans="134:138">
      <c r="ED4238">
        <v>661133</v>
      </c>
      <c r="EE4238">
        <v>13078</v>
      </c>
      <c r="EF4238" s="3" cm="1">
        <f t="array" ref="EF42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"#")*(_xlpm.x&lt;&gt;EE4238), _xlpm.x * 10 + _xlpm.d), 0), _xlfn.XLOOKUP(TRUE, ISNUMBER(_xlpm.b), _xlpm.b)))))</f>
        <v>0</v>
      </c>
      <c r="EH4238">
        <v>0</v>
      </c>
    </row>
    <row r="4239" spans="134:138">
      <c r="ED4239">
        <v>671133</v>
      </c>
      <c r="EE4239">
        <v>14078</v>
      </c>
      <c r="EF4239" s="3" cm="1">
        <f t="array" ref="EF42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"#")*(_xlpm.x&lt;&gt;EE4239), _xlpm.x * 10 + _xlpm.d), 0), _xlfn.XLOOKUP(TRUE, ISNUMBER(_xlpm.b), _xlpm.b)))))</f>
        <v>0</v>
      </c>
      <c r="EH4239">
        <v>0</v>
      </c>
    </row>
    <row r="4240" spans="134:138">
      <c r="ED4240">
        <v>681133</v>
      </c>
      <c r="EE4240">
        <v>15078</v>
      </c>
      <c r="EF4240" s="3" cm="1">
        <f t="array" ref="EF42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"#")*(_xlpm.x&lt;&gt;EE4240), _xlpm.x * 10 + _xlpm.d), 0), _xlfn.XLOOKUP(TRUE, ISNUMBER(_xlpm.b), _xlpm.b)))))</f>
        <v>0</v>
      </c>
      <c r="EH4240">
        <v>0</v>
      </c>
    </row>
    <row r="4241" spans="134:138">
      <c r="ED4241">
        <v>691133</v>
      </c>
      <c r="EE4241">
        <v>16078</v>
      </c>
      <c r="EF4241" s="3" cm="1">
        <f t="array" ref="EF42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"#")*(_xlpm.x&lt;&gt;EE4241), _xlpm.x * 10 + _xlpm.d), 0), _xlfn.XLOOKUP(TRUE, ISNUMBER(_xlpm.b), _xlpm.b)))))</f>
        <v>0</v>
      </c>
      <c r="EH4241">
        <v>0</v>
      </c>
    </row>
    <row r="4242" spans="134:138">
      <c r="ED4242">
        <v>701133</v>
      </c>
      <c r="EE4242">
        <v>17078</v>
      </c>
      <c r="EF4242" s="3" cm="1">
        <f t="array" ref="EF42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"#")*(_xlpm.x&lt;&gt;EE4242), _xlpm.x * 10 + _xlpm.d), 0), _xlfn.XLOOKUP(TRUE, ISNUMBER(_xlpm.b), _xlpm.b)))))</f>
        <v>140433</v>
      </c>
      <c r="EH4242">
        <v>140433</v>
      </c>
    </row>
    <row r="4243" spans="134:138">
      <c r="ED4243">
        <v>711133</v>
      </c>
      <c r="EE4243">
        <v>18078</v>
      </c>
      <c r="EF4243" s="3" cm="1">
        <f t="array" ref="EF42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"#")*(_xlpm.x&lt;&gt;EE4243), _xlpm.x * 10 + _xlpm.d), 0), _xlfn.XLOOKUP(TRUE, ISNUMBER(_xlpm.b), _xlpm.b)))))</f>
        <v>60772</v>
      </c>
      <c r="EH4243">
        <v>60772</v>
      </c>
    </row>
    <row r="4244" spans="134:138">
      <c r="ED4244">
        <v>721133</v>
      </c>
      <c r="EE4244">
        <v>19078</v>
      </c>
      <c r="EF4244" s="3" cm="1">
        <f t="array" ref="EF42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"#")*(_xlpm.x&lt;&gt;EE4244), _xlpm.x * 10 + _xlpm.d), 0), _xlfn.XLOOKUP(TRUE, ISNUMBER(_xlpm.b), _xlpm.b)))))</f>
        <v>0</v>
      </c>
      <c r="EH4244">
        <v>0</v>
      </c>
    </row>
    <row r="4245" spans="134:138">
      <c r="ED4245">
        <v>731133</v>
      </c>
      <c r="EE4245">
        <v>20078</v>
      </c>
      <c r="EF4245" s="3" cm="1">
        <f t="array" ref="EF42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"#")*(_xlpm.x&lt;&gt;EE4245), _xlpm.x * 10 + _xlpm.d), 0), _xlfn.XLOOKUP(TRUE, ISNUMBER(_xlpm.b), _xlpm.b)))))</f>
        <v>240433</v>
      </c>
      <c r="EH4245">
        <v>240433</v>
      </c>
    </row>
    <row r="4246" spans="134:138">
      <c r="ED4246">
        <v>741133</v>
      </c>
      <c r="EE4246">
        <v>21078</v>
      </c>
      <c r="EF4246" s="3" cm="1">
        <f t="array" ref="EF42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"#")*(_xlpm.x&lt;&gt;EE4246), _xlpm.x * 10 + _xlpm.d), 0), _xlfn.XLOOKUP(TRUE, ISNUMBER(_xlpm.b), _xlpm.b)))))</f>
        <v>1190524</v>
      </c>
      <c r="EH4246">
        <v>1190524</v>
      </c>
    </row>
    <row r="4247" spans="134:138">
      <c r="ED4247">
        <v>751133</v>
      </c>
      <c r="EE4247">
        <v>23078</v>
      </c>
      <c r="EF4247" s="3" cm="1">
        <f t="array" ref="EF42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"#")*(_xlpm.x&lt;&gt;EE4247), _xlpm.x * 10 + _xlpm.d), 0), _xlfn.XLOOKUP(TRUE, ISNUMBER(_xlpm.b), _xlpm.b)))))</f>
        <v>0</v>
      </c>
      <c r="EH4247">
        <v>0</v>
      </c>
    </row>
    <row r="4248" spans="134:138">
      <c r="ED4248">
        <v>761133</v>
      </c>
      <c r="EE4248">
        <v>24078</v>
      </c>
      <c r="EF4248" s="3" cm="1">
        <f t="array" ref="EF42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"#")*(_xlpm.x&lt;&gt;EE4248), _xlpm.x * 10 + _xlpm.d), 0), _xlfn.XLOOKUP(TRUE, ISNUMBER(_xlpm.b), _xlpm.b)))))</f>
        <v>0</v>
      </c>
      <c r="EH4248">
        <v>0</v>
      </c>
    </row>
    <row r="4249" spans="134:138">
      <c r="ED4249">
        <v>771133</v>
      </c>
      <c r="EE4249">
        <v>25078</v>
      </c>
      <c r="EF4249" s="3" cm="1">
        <f t="array" ref="EF42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"#")*(_xlpm.x&lt;&gt;EE4249), _xlpm.x * 10 + _xlpm.d), 0), _xlfn.XLOOKUP(TRUE, ISNUMBER(_xlpm.b), _xlpm.b)))))</f>
        <v>911201</v>
      </c>
      <c r="EH4249">
        <v>911201</v>
      </c>
    </row>
    <row r="4250" spans="134:138">
      <c r="ED4250">
        <v>781133</v>
      </c>
      <c r="EE4250">
        <v>26078</v>
      </c>
      <c r="EF4250" s="3" cm="1">
        <f t="array" ref="EF42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"#")*(_xlpm.x&lt;&gt;EE4250), _xlpm.x * 10 + _xlpm.d), 0), _xlfn.XLOOKUP(TRUE, ISNUMBER(_xlpm.b), _xlpm.b)))))</f>
        <v>750964</v>
      </c>
      <c r="EH4250">
        <v>750964</v>
      </c>
    </row>
    <row r="4251" spans="134:138">
      <c r="ED4251">
        <v>791133</v>
      </c>
      <c r="EE4251">
        <v>28078</v>
      </c>
      <c r="EF4251" s="3" cm="1">
        <f t="array" ref="EF42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"#")*(_xlpm.x&lt;&gt;EE4251), _xlpm.x * 10 + _xlpm.d), 0), _xlfn.XLOOKUP(TRUE, ISNUMBER(_xlpm.b), _xlpm.b)))))</f>
        <v>270324</v>
      </c>
      <c r="EH4251">
        <v>270324</v>
      </c>
    </row>
    <row r="4252" spans="134:138">
      <c r="ED4252">
        <v>801133</v>
      </c>
      <c r="EE4252">
        <v>29078</v>
      </c>
      <c r="EF4252" s="3" cm="1">
        <f t="array" ref="EF42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"#")*(_xlpm.x&lt;&gt;EE4252), _xlpm.x * 10 + _xlpm.d), 0), _xlfn.XLOOKUP(TRUE, ISNUMBER(_xlpm.b), _xlpm.b)))))</f>
        <v>0</v>
      </c>
      <c r="EH4252">
        <v>0</v>
      </c>
    </row>
    <row r="4253" spans="134:138">
      <c r="ED4253">
        <v>811133</v>
      </c>
      <c r="EE4253">
        <v>30078</v>
      </c>
      <c r="EF4253" s="3" cm="1">
        <f t="array" ref="EF42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"#")*(_xlpm.x&lt;&gt;EE4253), _xlpm.x * 10 + _xlpm.d), 0), _xlfn.XLOOKUP(TRUE, ISNUMBER(_xlpm.b), _xlpm.b)))))</f>
        <v>70783</v>
      </c>
      <c r="EH4253">
        <v>70783</v>
      </c>
    </row>
    <row r="4254" spans="134:138">
      <c r="ED4254">
        <v>821133</v>
      </c>
      <c r="EE4254">
        <v>32078</v>
      </c>
      <c r="EF4254" s="3" cm="1">
        <f t="array" ref="EF42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"#")*(_xlpm.x&lt;&gt;EE4254), _xlpm.x * 10 + _xlpm.d), 0), _xlfn.XLOOKUP(TRUE, ISNUMBER(_xlpm.b), _xlpm.b)))))</f>
        <v>570464</v>
      </c>
      <c r="EH4254">
        <v>570464</v>
      </c>
    </row>
    <row r="4255" spans="134:138">
      <c r="ED4255">
        <v>831133</v>
      </c>
      <c r="EE4255">
        <v>33078</v>
      </c>
      <c r="EF4255" s="3" cm="1">
        <f t="array" ref="EF42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"#")*(_xlpm.x&lt;&gt;EE4255), _xlpm.x * 10 + _xlpm.d), 0), _xlfn.XLOOKUP(TRUE, ISNUMBER(_xlpm.b), _xlpm.b)))))</f>
        <v>0</v>
      </c>
      <c r="EH4255">
        <v>0</v>
      </c>
    </row>
    <row r="4256" spans="134:138">
      <c r="ED4256">
        <v>841133</v>
      </c>
      <c r="EE4256">
        <v>35078</v>
      </c>
      <c r="EF4256" s="3" cm="1">
        <f t="array" ref="EF42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"#")*(_xlpm.x&lt;&gt;EE4256), _xlpm.x * 10 + _xlpm.d), 0), _xlfn.XLOOKUP(TRUE, ISNUMBER(_xlpm.b), _xlpm.b)))))</f>
        <v>120372</v>
      </c>
      <c r="EH4256">
        <v>120372</v>
      </c>
    </row>
    <row r="4257" spans="134:138">
      <c r="ED4257">
        <v>851133</v>
      </c>
      <c r="EE4257">
        <v>35077</v>
      </c>
      <c r="EF4257" s="3" cm="1">
        <f t="array" ref="EF42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"#")*(_xlpm.x&lt;&gt;EE4257), _xlpm.x * 10 + _xlpm.d), 0), _xlfn.XLOOKUP(TRUE, ISNUMBER(_xlpm.b), _xlpm.b)))))</f>
        <v>0</v>
      </c>
      <c r="EH4257">
        <v>0</v>
      </c>
    </row>
    <row r="4258" spans="134:138">
      <c r="ED4258">
        <v>861133</v>
      </c>
      <c r="EE4258">
        <v>35076</v>
      </c>
      <c r="EF4258" s="3" cm="1">
        <f t="array" ref="EF42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"#")*(_xlpm.x&lt;&gt;EE4258), _xlpm.x * 10 + _xlpm.d), 0), _xlfn.XLOOKUP(TRUE, ISNUMBER(_xlpm.b), _xlpm.b)))))</f>
        <v>1220934</v>
      </c>
      <c r="EH4258">
        <v>1220934</v>
      </c>
    </row>
    <row r="4259" spans="134:138">
      <c r="ED4259">
        <v>871133</v>
      </c>
      <c r="EE4259">
        <v>35075</v>
      </c>
      <c r="EF4259" s="3" cm="1">
        <f t="array" ref="EF42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"#")*(_xlpm.x&lt;&gt;EE4259), _xlpm.x * 10 + _xlpm.d), 0), _xlfn.XLOOKUP(TRUE, ISNUMBER(_xlpm.b), _xlpm.b)))))</f>
        <v>0</v>
      </c>
      <c r="EH4259">
        <v>0</v>
      </c>
    </row>
    <row r="4260" spans="134:138">
      <c r="ED4260">
        <v>881133</v>
      </c>
      <c r="EE4260">
        <v>35074</v>
      </c>
      <c r="EF4260" s="3" cm="1">
        <f t="array" ref="EF42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"#")*(_xlpm.x&lt;&gt;EE4260), _xlpm.x * 10 + _xlpm.d), 0), _xlfn.XLOOKUP(TRUE, ISNUMBER(_xlpm.b), _xlpm.b)))))</f>
        <v>0</v>
      </c>
      <c r="EH4260">
        <v>0</v>
      </c>
    </row>
    <row r="4261" spans="134:138">
      <c r="ED4261">
        <v>891133</v>
      </c>
      <c r="EE4261">
        <v>35073</v>
      </c>
      <c r="EF4261" s="3" cm="1">
        <f t="array" ref="EF42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"#")*(_xlpm.x&lt;&gt;EE4261), _xlpm.x * 10 + _xlpm.d), 0), _xlfn.XLOOKUP(TRUE, ISNUMBER(_xlpm.b), _xlpm.b)))))</f>
        <v>0</v>
      </c>
      <c r="EH4261">
        <v>0</v>
      </c>
    </row>
    <row r="4262" spans="134:138">
      <c r="ED4262">
        <v>901133</v>
      </c>
      <c r="EE4262">
        <v>35072</v>
      </c>
      <c r="EF4262" s="3" cm="1">
        <f t="array" ref="EF42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"#")*(_xlpm.x&lt;&gt;EE4262), _xlpm.x * 10 + _xlpm.d), 0), _xlfn.XLOOKUP(TRUE, ISNUMBER(_xlpm.b), _xlpm.b)))))</f>
        <v>450802</v>
      </c>
      <c r="EH4262">
        <v>450802</v>
      </c>
    </row>
    <row r="4263" spans="134:138">
      <c r="ED4263">
        <v>911133</v>
      </c>
      <c r="EE4263">
        <v>35071</v>
      </c>
      <c r="EF4263" s="3" cm="1">
        <f t="array" ref="EF42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"#")*(_xlpm.x&lt;&gt;EE4263), _xlpm.x * 10 + _xlpm.d), 0), _xlfn.XLOOKUP(TRUE, ISNUMBER(_xlpm.b), _xlpm.b)))))</f>
        <v>0</v>
      </c>
      <c r="EH4263">
        <v>0</v>
      </c>
    </row>
    <row r="4264" spans="134:138">
      <c r="ED4264">
        <v>921133</v>
      </c>
      <c r="EE4264">
        <v>35070</v>
      </c>
      <c r="EF4264" s="3" cm="1">
        <f t="array" ref="EF42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"#")*(_xlpm.x&lt;&gt;EE4264), _xlpm.x * 10 + _xlpm.d), 0), _xlfn.XLOOKUP(TRUE, ISNUMBER(_xlpm.b), _xlpm.b)))))</f>
        <v>0</v>
      </c>
      <c r="EH4264">
        <v>0</v>
      </c>
    </row>
    <row r="4265" spans="134:138">
      <c r="ED4265">
        <v>931133</v>
      </c>
      <c r="EE4265">
        <v>35069</v>
      </c>
      <c r="EF4265" s="3" cm="1">
        <f t="array" ref="EF42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"#")*(_xlpm.x&lt;&gt;EE4265), _xlpm.x * 10 + _xlpm.d), 0), _xlfn.XLOOKUP(TRUE, ISNUMBER(_xlpm.b), _xlpm.b)))))</f>
        <v>1220694</v>
      </c>
      <c r="EH4265">
        <v>1220694</v>
      </c>
    </row>
    <row r="4266" spans="134:138">
      <c r="ED4266">
        <v>941133</v>
      </c>
      <c r="EE4266">
        <v>35068</v>
      </c>
      <c r="EF4266" s="3" cm="1">
        <f t="array" ref="EF42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"#")*(_xlpm.x&lt;&gt;EE4266), _xlpm.x * 10 + _xlpm.d), 0), _xlfn.XLOOKUP(TRUE, ISNUMBER(_xlpm.b), _xlpm.b)))))</f>
        <v>0</v>
      </c>
      <c r="EH4266">
        <v>0</v>
      </c>
    </row>
    <row r="4267" spans="134:138">
      <c r="ED4267">
        <v>951133</v>
      </c>
      <c r="EE4267">
        <v>35067</v>
      </c>
      <c r="EF4267" s="3" cm="1">
        <f t="array" ref="EF42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"#")*(_xlpm.x&lt;&gt;EE4267), _xlpm.x * 10 + _xlpm.d), 0), _xlfn.XLOOKUP(TRUE, ISNUMBER(_xlpm.b), _xlpm.b)))))</f>
        <v>0</v>
      </c>
      <c r="EH4267">
        <v>0</v>
      </c>
    </row>
    <row r="4268" spans="134:138">
      <c r="ED4268">
        <v>961133</v>
      </c>
      <c r="EE4268">
        <v>35066</v>
      </c>
      <c r="EF4268" s="3" cm="1">
        <f t="array" ref="EF42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"#")*(_xlpm.x&lt;&gt;EE4268), _xlpm.x * 10 + _xlpm.d), 0), _xlfn.XLOOKUP(TRUE, ISNUMBER(_xlpm.b), _xlpm.b)))))</f>
        <v>0</v>
      </c>
      <c r="EH4268">
        <v>0</v>
      </c>
    </row>
    <row r="4269" spans="134:138">
      <c r="ED4269">
        <v>971133</v>
      </c>
      <c r="EE4269">
        <v>35065</v>
      </c>
      <c r="EF4269" s="3" cm="1">
        <f t="array" ref="EF42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"#")*(_xlpm.x&lt;&gt;EE4269), _xlpm.x * 10 + _xlpm.d), 0), _xlfn.XLOOKUP(TRUE, ISNUMBER(_xlpm.b), _xlpm.b)))))</f>
        <v>0</v>
      </c>
      <c r="EH4269">
        <v>0</v>
      </c>
    </row>
    <row r="4270" spans="134:138">
      <c r="ED4270">
        <v>981133</v>
      </c>
      <c r="EE4270">
        <v>35063</v>
      </c>
      <c r="EF4270" s="3" cm="1">
        <f t="array" ref="EF42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"#")*(_xlpm.x&lt;&gt;EE4270), _xlpm.x * 10 + _xlpm.d), 0), _xlfn.XLOOKUP(TRUE, ISNUMBER(_xlpm.b), _xlpm.b)))))</f>
        <v>441033</v>
      </c>
      <c r="EH4270">
        <v>441033</v>
      </c>
    </row>
    <row r="4271" spans="134:138">
      <c r="ED4271">
        <v>991133</v>
      </c>
      <c r="EE4271">
        <v>33063</v>
      </c>
      <c r="EF4271" s="3" cm="1">
        <f t="array" ref="EF42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"#")*(_xlpm.x&lt;&gt;EE4271), _xlpm.x * 10 + _xlpm.d), 0), _xlfn.XLOOKUP(TRUE, ISNUMBER(_xlpm.b), _xlpm.b)))))</f>
        <v>330783</v>
      </c>
      <c r="EH4271">
        <v>330783</v>
      </c>
    </row>
    <row r="4272" spans="134:138">
      <c r="ED4272">
        <v>991124</v>
      </c>
      <c r="EE4272">
        <v>32063</v>
      </c>
      <c r="EF4272" s="3" cm="1">
        <f t="array" ref="EF42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"#")*(_xlpm.x&lt;&gt;EE4272), _xlpm.x * 10 + _xlpm.d), 0), _xlfn.XLOOKUP(TRUE, ISNUMBER(_xlpm.b), _xlpm.b)))))</f>
        <v>831201</v>
      </c>
      <c r="EH4272">
        <v>831201</v>
      </c>
    </row>
    <row r="4273" spans="134:138">
      <c r="ED4273">
        <v>991114</v>
      </c>
      <c r="EE4273">
        <v>30063</v>
      </c>
      <c r="EF4273" s="3" cm="1">
        <f t="array" ref="EF42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"#")*(_xlpm.x&lt;&gt;EE4273), _xlpm.x * 10 + _xlpm.d), 0), _xlfn.XLOOKUP(TRUE, ISNUMBER(_xlpm.b), _xlpm.b)))))</f>
        <v>1220834</v>
      </c>
      <c r="EH4273">
        <v>1220834</v>
      </c>
    </row>
    <row r="4274" spans="134:138">
      <c r="ED4274">
        <v>991104</v>
      </c>
      <c r="EE4274">
        <v>29063</v>
      </c>
      <c r="EF4274" s="3" cm="1">
        <f t="array" ref="EF42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"#")*(_xlpm.x&lt;&gt;EE4274), _xlpm.x * 10 + _xlpm.d), 0), _xlfn.XLOOKUP(TRUE, ISNUMBER(_xlpm.b), _xlpm.b)))))</f>
        <v>670801</v>
      </c>
      <c r="EH4274">
        <v>670801</v>
      </c>
    </row>
    <row r="4275" spans="134:138">
      <c r="ED4275">
        <v>991094</v>
      </c>
      <c r="EE4275">
        <v>28063</v>
      </c>
      <c r="EF4275" s="3" cm="1">
        <f t="array" ref="EF42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"#")*(_xlpm.x&lt;&gt;EE4275), _xlpm.x * 10 + _xlpm.d), 0), _xlfn.XLOOKUP(TRUE, ISNUMBER(_xlpm.b), _xlpm.b)))))</f>
        <v>0</v>
      </c>
      <c r="EH4275">
        <v>0</v>
      </c>
    </row>
    <row r="4276" spans="134:138">
      <c r="ED4276">
        <v>991084</v>
      </c>
      <c r="EE4276">
        <v>26063</v>
      </c>
      <c r="EF4276" s="3" cm="1">
        <f t="array" ref="EF42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"#")*(_xlpm.x&lt;&gt;EE4276), _xlpm.x * 10 + _xlpm.d), 0), _xlfn.XLOOKUP(TRUE, ISNUMBER(_xlpm.b), _xlpm.b)))))</f>
        <v>0</v>
      </c>
      <c r="EH4276">
        <v>0</v>
      </c>
    </row>
    <row r="4277" spans="134:138">
      <c r="ED4277">
        <v>991074</v>
      </c>
      <c r="EE4277">
        <v>25063</v>
      </c>
      <c r="EF4277" s="3" cm="1">
        <f t="array" ref="EF42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"#")*(_xlpm.x&lt;&gt;EE4277), _xlpm.x * 10 + _xlpm.d), 0), _xlfn.XLOOKUP(TRUE, ISNUMBER(_xlpm.b), _xlpm.b)))))</f>
        <v>0</v>
      </c>
      <c r="EH4277">
        <v>0</v>
      </c>
    </row>
    <row r="4278" spans="134:138">
      <c r="ED4278">
        <v>991064</v>
      </c>
      <c r="EE4278">
        <v>24063</v>
      </c>
      <c r="EF4278" s="3" cm="1">
        <f t="array" ref="EF42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"#")*(_xlpm.x&lt;&gt;EE4278), _xlpm.x * 10 + _xlpm.d), 0), _xlfn.XLOOKUP(TRUE, ISNUMBER(_xlpm.b), _xlpm.b)))))</f>
        <v>1220954</v>
      </c>
      <c r="EH4278">
        <v>1220954</v>
      </c>
    </row>
    <row r="4279" spans="134:138">
      <c r="ED4279">
        <v>991054</v>
      </c>
      <c r="EE4279">
        <v>23063</v>
      </c>
      <c r="EF4279" s="3" cm="1">
        <f t="array" ref="EF42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"#")*(_xlpm.x&lt;&gt;EE4279), _xlpm.x * 10 + _xlpm.d), 0), _xlfn.XLOOKUP(TRUE, ISNUMBER(_xlpm.b), _xlpm.b)))))</f>
        <v>811283</v>
      </c>
      <c r="EH4279">
        <v>811283</v>
      </c>
    </row>
    <row r="4280" spans="134:138">
      <c r="ED4280">
        <v>991044</v>
      </c>
      <c r="EE4280">
        <v>22063</v>
      </c>
      <c r="EF4280" s="3" cm="1">
        <f t="array" ref="EF42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"#")*(_xlpm.x&lt;&gt;EE4280), _xlpm.x * 10 + _xlpm.d), 0), _xlfn.XLOOKUP(TRUE, ISNUMBER(_xlpm.b), _xlpm.b)))))</f>
        <v>640772</v>
      </c>
      <c r="EH4280">
        <v>640772</v>
      </c>
    </row>
    <row r="4281" spans="134:138">
      <c r="ED4281">
        <v>991034</v>
      </c>
      <c r="EE4281">
        <v>21063</v>
      </c>
      <c r="EF4281" s="3" cm="1">
        <f t="array" ref="EF42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"#")*(_xlpm.x&lt;&gt;EE4281), _xlpm.x * 10 + _xlpm.d), 0), _xlfn.XLOOKUP(TRUE, ISNUMBER(_xlpm.b), _xlpm.b)))))</f>
        <v>381033</v>
      </c>
      <c r="EH4281">
        <v>381033</v>
      </c>
    </row>
    <row r="4282" spans="134:138">
      <c r="ED4282">
        <v>991024</v>
      </c>
      <c r="EE4282">
        <v>20063</v>
      </c>
      <c r="EF4282" s="3" cm="1">
        <f t="array" ref="EF42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"#")*(_xlpm.x&lt;&gt;EE4282), _xlpm.x * 10 + _xlpm.d), 0), _xlfn.XLOOKUP(TRUE, ISNUMBER(_xlpm.b), _xlpm.b)))))</f>
        <v>771201</v>
      </c>
      <c r="EH4282">
        <v>771201</v>
      </c>
    </row>
    <row r="4283" spans="134:138">
      <c r="ED4283">
        <v>991014</v>
      </c>
      <c r="EE4283">
        <v>19063</v>
      </c>
      <c r="EF4283" s="3" cm="1">
        <f t="array" ref="EF42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"#")*(_xlpm.x&lt;&gt;EE4283), _xlpm.x * 10 + _xlpm.d), 0), _xlfn.XLOOKUP(TRUE, ISNUMBER(_xlpm.b), _xlpm.b)))))</f>
        <v>0</v>
      </c>
      <c r="EH4283">
        <v>0</v>
      </c>
    </row>
    <row r="4284" spans="134:138">
      <c r="ED4284">
        <v>991004</v>
      </c>
      <c r="EE4284">
        <v>18063</v>
      </c>
      <c r="EF4284" s="3" cm="1">
        <f t="array" ref="EF42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"#")*(_xlpm.x&lt;&gt;EE4284), _xlpm.x * 10 + _xlpm.d), 0), _xlfn.XLOOKUP(TRUE, ISNUMBER(_xlpm.b), _xlpm.b)))))</f>
        <v>981133</v>
      </c>
      <c r="EH4284">
        <v>981133</v>
      </c>
    </row>
    <row r="4285" spans="134:138">
      <c r="ED4285">
        <v>990994</v>
      </c>
      <c r="EE4285">
        <v>17063</v>
      </c>
      <c r="EF4285" s="3" cm="1">
        <f t="array" ref="EF42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"#")*(_xlpm.x&lt;&gt;EE4285), _xlpm.x * 10 + _xlpm.d), 0), _xlfn.XLOOKUP(TRUE, ISNUMBER(_xlpm.b), _xlpm.b)))))</f>
        <v>631083</v>
      </c>
      <c r="EH4285">
        <v>631083</v>
      </c>
    </row>
    <row r="4286" spans="134:138">
      <c r="ED4286">
        <v>990984</v>
      </c>
      <c r="EE4286">
        <v>16063</v>
      </c>
      <c r="EF4286" s="3" cm="1">
        <f t="array" ref="EF42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"#")*(_xlpm.x&lt;&gt;EE4286), _xlpm.x * 10 + _xlpm.d), 0), _xlfn.XLOOKUP(TRUE, ISNUMBER(_xlpm.b), _xlpm.b)))))</f>
        <v>280311</v>
      </c>
      <c r="EH4286">
        <v>280311</v>
      </c>
    </row>
    <row r="4287" spans="134:138">
      <c r="ED4287">
        <v>990974</v>
      </c>
      <c r="EE4287">
        <v>15063</v>
      </c>
      <c r="EF4287" s="3" cm="1">
        <f t="array" ref="EF42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"#")*(_xlpm.x&lt;&gt;EE4287), _xlpm.x * 10 + _xlpm.d), 0), _xlfn.XLOOKUP(TRUE, ISNUMBER(_xlpm.b), _xlpm.b)))))</f>
        <v>120372</v>
      </c>
      <c r="EH4287">
        <v>120372</v>
      </c>
    </row>
    <row r="4288" spans="134:138">
      <c r="ED4288">
        <v>990964</v>
      </c>
      <c r="EE4288">
        <v>14063</v>
      </c>
      <c r="EF4288" s="3" cm="1">
        <f t="array" ref="EF42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"#")*(_xlpm.x&lt;&gt;EE4288), _xlpm.x * 10 + _xlpm.d), 0), _xlfn.XLOOKUP(TRUE, ISNUMBER(_xlpm.b), _xlpm.b)))))</f>
        <v>0</v>
      </c>
      <c r="EH4288">
        <v>0</v>
      </c>
    </row>
    <row r="4289" spans="134:138">
      <c r="ED4289">
        <v>990954</v>
      </c>
      <c r="EE4289">
        <v>13063</v>
      </c>
      <c r="EF4289" s="3" cm="1">
        <f t="array" ref="EF42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"#")*(_xlpm.x&lt;&gt;EE4289), _xlpm.x * 10 + _xlpm.d), 0), _xlfn.XLOOKUP(TRUE, ISNUMBER(_xlpm.b), _xlpm.b)))))</f>
        <v>460572</v>
      </c>
      <c r="EH4289">
        <v>460572</v>
      </c>
    </row>
    <row r="4290" spans="134:138">
      <c r="ED4290">
        <v>990944</v>
      </c>
      <c r="EE4290">
        <v>12063</v>
      </c>
      <c r="EF4290" s="3" cm="1">
        <f t="array" ref="EF42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"#")*(_xlpm.x&lt;&gt;EE4290), _xlpm.x * 10 + _xlpm.d), 0), _xlfn.XLOOKUP(TRUE, ISNUMBER(_xlpm.b), _xlpm.b)))))</f>
        <v>0</v>
      </c>
      <c r="EH4290">
        <v>0</v>
      </c>
    </row>
    <row r="4291" spans="134:138">
      <c r="ED4291">
        <v>990934</v>
      </c>
      <c r="EE4291">
        <v>12064</v>
      </c>
      <c r="EF4291" s="3" cm="1">
        <f t="array" ref="EF42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"#")*(_xlpm.x&lt;&gt;EE4291), _xlpm.x * 10 + _xlpm.d), 0), _xlfn.XLOOKUP(TRUE, ISNUMBER(_xlpm.b), _xlpm.b)))))</f>
        <v>951204</v>
      </c>
      <c r="EH4291">
        <v>951204</v>
      </c>
    </row>
    <row r="4292" spans="134:138">
      <c r="ED4292">
        <v>990924</v>
      </c>
      <c r="EE4292">
        <v>12065</v>
      </c>
      <c r="EF4292" s="3" cm="1">
        <f t="array" ref="EF42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"#")*(_xlpm.x&lt;&gt;EE4292), _xlpm.x * 10 + _xlpm.d), 0), _xlfn.XLOOKUP(TRUE, ISNUMBER(_xlpm.b), _xlpm.b)))))</f>
        <v>250543</v>
      </c>
      <c r="EH4292">
        <v>250543</v>
      </c>
    </row>
    <row r="4293" spans="134:138">
      <c r="ED4293">
        <v>990914</v>
      </c>
      <c r="EE4293">
        <v>12066</v>
      </c>
      <c r="EF4293" s="3" cm="1">
        <f t="array" ref="EF42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"#")*(_xlpm.x&lt;&gt;EE4293), _xlpm.x * 10 + _xlpm.d), 0), _xlfn.XLOOKUP(TRUE, ISNUMBER(_xlpm.b), _xlpm.b)))))</f>
        <v>460492</v>
      </c>
      <c r="EH4293">
        <v>460492</v>
      </c>
    </row>
    <row r="4294" spans="134:138">
      <c r="ED4294">
        <v>990904</v>
      </c>
      <c r="EE4294">
        <v>12067</v>
      </c>
      <c r="EF4294" s="3" cm="1">
        <f t="array" ref="EF42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"#")*(_xlpm.x&lt;&gt;EE4294), _xlpm.x * 10 + _xlpm.d), 0), _xlfn.XLOOKUP(TRUE, ISNUMBER(_xlpm.b), _xlpm.b)))))</f>
        <v>0</v>
      </c>
      <c r="EH4294">
        <v>0</v>
      </c>
    </row>
    <row r="4295" spans="134:138">
      <c r="ED4295">
        <v>990894</v>
      </c>
      <c r="EE4295">
        <v>12068</v>
      </c>
      <c r="EF4295" s="3" cm="1">
        <f t="array" ref="EF42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"#")*(_xlpm.x&lt;&gt;EE4295), _xlpm.x * 10 + _xlpm.d), 0), _xlfn.XLOOKUP(TRUE, ISNUMBER(_xlpm.b), _xlpm.b)))))</f>
        <v>541033</v>
      </c>
      <c r="EH4295">
        <v>541033</v>
      </c>
    </row>
    <row r="4296" spans="134:138">
      <c r="ED4296">
        <v>990884</v>
      </c>
      <c r="EE4296">
        <v>12069</v>
      </c>
      <c r="EF4296" s="3" cm="1">
        <f t="array" ref="EF42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"#")*(_xlpm.x&lt;&gt;EE4296), _xlpm.x * 10 + _xlpm.d), 0), _xlfn.XLOOKUP(TRUE, ISNUMBER(_xlpm.b), _xlpm.b)))))</f>
        <v>640652</v>
      </c>
      <c r="EH4296">
        <v>640652</v>
      </c>
    </row>
    <row r="4297" spans="134:138">
      <c r="ED4297">
        <v>990874</v>
      </c>
      <c r="EE4297">
        <v>12070</v>
      </c>
      <c r="EF4297" s="3" cm="1">
        <f t="array" ref="EF42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"#")*(_xlpm.x&lt;&gt;EE4297), _xlpm.x * 10 + _xlpm.d), 0), _xlfn.XLOOKUP(TRUE, ISNUMBER(_xlpm.b), _xlpm.b)))))</f>
        <v>461012</v>
      </c>
      <c r="EH4297">
        <v>461012</v>
      </c>
    </row>
    <row r="4298" spans="134:138">
      <c r="ED4298">
        <v>990864</v>
      </c>
      <c r="EE4298">
        <v>12071</v>
      </c>
      <c r="EF4298" s="3" cm="1">
        <f t="array" ref="EF42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"#")*(_xlpm.x&lt;&gt;EE4298), _xlpm.x * 10 + _xlpm.d), 0), _xlfn.XLOOKUP(TRUE, ISNUMBER(_xlpm.b), _xlpm.b)))))</f>
        <v>200631</v>
      </c>
      <c r="EH4298">
        <v>200631</v>
      </c>
    </row>
    <row r="4299" spans="134:138">
      <c r="ED4299">
        <v>990854</v>
      </c>
      <c r="EE4299">
        <v>12072</v>
      </c>
      <c r="EF4299" s="3" cm="1">
        <f t="array" ref="EF42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"#")*(_xlpm.x&lt;&gt;EE4299), _xlpm.x * 10 + _xlpm.d), 0), _xlfn.XLOOKUP(TRUE, ISNUMBER(_xlpm.b), _xlpm.b)))))</f>
        <v>550341</v>
      </c>
      <c r="EH4299">
        <v>550341</v>
      </c>
    </row>
    <row r="4300" spans="134:138">
      <c r="ED4300">
        <v>990844</v>
      </c>
      <c r="EE4300">
        <v>12073</v>
      </c>
      <c r="EF4300" s="3" cm="1">
        <f t="array" ref="EF43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"#")*(_xlpm.x&lt;&gt;EE4300), _xlpm.x * 10 + _xlpm.d), 0), _xlfn.XLOOKUP(TRUE, ISNUMBER(_xlpm.b), _xlpm.b)))))</f>
        <v>731201</v>
      </c>
      <c r="EH4300">
        <v>731201</v>
      </c>
    </row>
    <row r="4301" spans="134:138">
      <c r="ED4301">
        <v>990834</v>
      </c>
      <c r="EE4301">
        <v>12074</v>
      </c>
      <c r="EF4301" s="3" cm="1">
        <f t="array" ref="EF43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"#")*(_xlpm.x&lt;&gt;EE4301), _xlpm.x * 10 + _xlpm.d), 0), _xlfn.XLOOKUP(TRUE, ISNUMBER(_xlpm.b), _xlpm.b)))))</f>
        <v>990724</v>
      </c>
      <c r="EH4301">
        <v>990724</v>
      </c>
    </row>
    <row r="4302" spans="134:138">
      <c r="ED4302">
        <v>990824</v>
      </c>
      <c r="EE4302">
        <v>12075</v>
      </c>
      <c r="EF4302" s="3" cm="1">
        <f t="array" ref="EF43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"#")*(_xlpm.x&lt;&gt;EE4302), _xlpm.x * 10 + _xlpm.d), 0), _xlfn.XLOOKUP(TRUE, ISNUMBER(_xlpm.b), _xlpm.b)))))</f>
        <v>0</v>
      </c>
      <c r="EH4302">
        <v>0</v>
      </c>
    </row>
    <row r="4303" spans="134:138">
      <c r="ED4303">
        <v>990814</v>
      </c>
      <c r="EE4303">
        <v>12076</v>
      </c>
      <c r="EF4303" s="3" cm="1">
        <f t="array" ref="EF43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"#")*(_xlpm.x&lt;&gt;EE4303), _xlpm.x * 10 + _xlpm.d), 0), _xlfn.XLOOKUP(TRUE, ISNUMBER(_xlpm.b), _xlpm.b)))))</f>
        <v>460532</v>
      </c>
      <c r="EH4303">
        <v>460532</v>
      </c>
    </row>
    <row r="4304" spans="134:138">
      <c r="ED4304">
        <v>990804</v>
      </c>
      <c r="EE4304">
        <v>12077</v>
      </c>
      <c r="EF4304" s="3" cm="1">
        <f t="array" ref="EF43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"#")*(_xlpm.x&lt;&gt;EE4304), _xlpm.x * 10 + _xlpm.d), 0), _xlfn.XLOOKUP(TRUE, ISNUMBER(_xlpm.b), _xlpm.b)))))</f>
        <v>640332</v>
      </c>
      <c r="EH4304">
        <v>640332</v>
      </c>
    </row>
    <row r="4305" spans="134:138">
      <c r="ED4305">
        <v>990794</v>
      </c>
      <c r="EE4305">
        <v>12079</v>
      </c>
      <c r="EF4305" s="3" cm="1">
        <f t="array" ref="EF43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"#")*(_xlpm.x&lt;&gt;EE4305), _xlpm.x * 10 + _xlpm.d), 0), _xlfn.XLOOKUP(TRUE, ISNUMBER(_xlpm.b), _xlpm.b)))))</f>
        <v>250783</v>
      </c>
      <c r="EH4305">
        <v>250783</v>
      </c>
    </row>
    <row r="4306" spans="134:138">
      <c r="ED4306">
        <v>990784</v>
      </c>
      <c r="EE4306">
        <v>12080</v>
      </c>
      <c r="EF4306" s="3" cm="1">
        <f t="array" ref="EF43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"#")*(_xlpm.x&lt;&gt;EE4306), _xlpm.x * 10 + _xlpm.d), 0), _xlfn.XLOOKUP(TRUE, ISNUMBER(_xlpm.b), _xlpm.b)))))</f>
        <v>480311</v>
      </c>
      <c r="EH4306">
        <v>480311</v>
      </c>
    </row>
    <row r="4307" spans="134:138">
      <c r="ED4307">
        <v>990774</v>
      </c>
      <c r="EE4307">
        <v>12081</v>
      </c>
      <c r="EF4307" s="3" cm="1">
        <f t="array" ref="EF43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"#")*(_xlpm.x&lt;&gt;EE4307), _xlpm.x * 10 + _xlpm.d), 0), _xlfn.XLOOKUP(TRUE, ISNUMBER(_xlpm.b), _xlpm.b)))))</f>
        <v>160331</v>
      </c>
      <c r="EH4307">
        <v>160331</v>
      </c>
    </row>
    <row r="4308" spans="134:138">
      <c r="ED4308">
        <v>990764</v>
      </c>
      <c r="EE4308">
        <v>12082</v>
      </c>
      <c r="EF4308" s="3" cm="1">
        <f t="array" ref="EF43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"#")*(_xlpm.x&lt;&gt;EE4308), _xlpm.x * 10 + _xlpm.d), 0), _xlfn.XLOOKUP(TRUE, ISNUMBER(_xlpm.b), _xlpm.b)))))</f>
        <v>0</v>
      </c>
      <c r="EH4308">
        <v>0</v>
      </c>
    </row>
    <row r="4309" spans="134:138">
      <c r="ED4309">
        <v>990754</v>
      </c>
      <c r="EE4309">
        <v>12083</v>
      </c>
      <c r="EF4309" s="3" cm="1">
        <f t="array" ref="EF43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"#")*(_xlpm.x&lt;&gt;EE4309), _xlpm.x * 10 + _xlpm.d), 0), _xlfn.XLOOKUP(TRUE, ISNUMBER(_xlpm.b), _xlpm.b)))))</f>
        <v>0</v>
      </c>
      <c r="EH4309">
        <v>0</v>
      </c>
    </row>
    <row r="4310" spans="134:138">
      <c r="ED4310">
        <v>990744</v>
      </c>
      <c r="EE4310">
        <v>12084</v>
      </c>
      <c r="EF4310" s="3" cm="1">
        <f t="array" ref="EF43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"#")*(_xlpm.x&lt;&gt;EE4310), _xlpm.x * 10 + _xlpm.d), 0), _xlfn.XLOOKUP(TRUE, ISNUMBER(_xlpm.b), _xlpm.b)))))</f>
        <v>120331</v>
      </c>
      <c r="EH4310">
        <v>120331</v>
      </c>
    </row>
    <row r="4311" spans="134:138">
      <c r="ED4311">
        <v>990734</v>
      </c>
      <c r="EE4311">
        <v>12085</v>
      </c>
      <c r="EF4311" s="3" cm="1">
        <f t="array" ref="EF43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"#")*(_xlpm.x&lt;&gt;EE4311), _xlpm.x * 10 + _xlpm.d), 0), _xlfn.XLOOKUP(TRUE, ISNUMBER(_xlpm.b), _xlpm.b)))))</f>
        <v>100512</v>
      </c>
      <c r="EH4311">
        <v>100512</v>
      </c>
    </row>
    <row r="4312" spans="134:138">
      <c r="ED4312">
        <v>990724</v>
      </c>
      <c r="EE4312">
        <v>12086</v>
      </c>
      <c r="EF4312" s="3" cm="1">
        <f t="array" ref="EF43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"#")*(_xlpm.x&lt;&gt;EE4312), _xlpm.x * 10 + _xlpm.d), 0), _xlfn.XLOOKUP(TRUE, ISNUMBER(_xlpm.b), _xlpm.b)))))</f>
        <v>901233</v>
      </c>
      <c r="EH4312">
        <v>901233</v>
      </c>
    </row>
    <row r="4313" spans="134:138">
      <c r="ED4313">
        <v>990714</v>
      </c>
      <c r="EE4313">
        <v>12087</v>
      </c>
      <c r="EF4313" s="3" cm="1">
        <f t="array" ref="EF43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"#")*(_xlpm.x&lt;&gt;EE4313), _xlpm.x * 10 + _xlpm.d), 0), _xlfn.XLOOKUP(TRUE, ISNUMBER(_xlpm.b), _xlpm.b)))))</f>
        <v>570504</v>
      </c>
      <c r="EH4313">
        <v>570504</v>
      </c>
    </row>
    <row r="4314" spans="134:138">
      <c r="ED4314">
        <v>990704</v>
      </c>
      <c r="EE4314">
        <v>12088</v>
      </c>
      <c r="EF4314" s="3" cm="1">
        <f t="array" ref="EF43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"#")*(_xlpm.x&lt;&gt;EE4314), _xlpm.x * 10 + _xlpm.d), 0), _xlfn.XLOOKUP(TRUE, ISNUMBER(_xlpm.b), _xlpm.b)))))</f>
        <v>0</v>
      </c>
      <c r="EH4314">
        <v>0</v>
      </c>
    </row>
    <row r="4315" spans="134:138">
      <c r="ED4315">
        <v>990694</v>
      </c>
      <c r="EE4315">
        <v>12089</v>
      </c>
      <c r="EF4315" s="3" cm="1">
        <f t="array" ref="EF43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"#")*(_xlpm.x&lt;&gt;EE4315), _xlpm.x * 10 + _xlpm.d), 0), _xlfn.XLOOKUP(TRUE, ISNUMBER(_xlpm.b), _xlpm.b)))))</f>
        <v>120831</v>
      </c>
      <c r="EH4315">
        <v>120831</v>
      </c>
    </row>
    <row r="4316" spans="134:138">
      <c r="ED4316">
        <v>990684</v>
      </c>
      <c r="EE4316">
        <v>12090</v>
      </c>
      <c r="EF4316" s="3" cm="1">
        <f t="array" ref="EF43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"#")*(_xlpm.x&lt;&gt;EE4316), _xlpm.x * 10 + _xlpm.d), 0), _xlfn.XLOOKUP(TRUE, ISNUMBER(_xlpm.b), _xlpm.b)))))</f>
        <v>450563</v>
      </c>
      <c r="EH4316">
        <v>450563</v>
      </c>
    </row>
    <row r="4317" spans="134:138">
      <c r="ED4317">
        <v>990674</v>
      </c>
      <c r="EE4317">
        <v>12091</v>
      </c>
      <c r="EF4317" s="3" cm="1">
        <f t="array" ref="EF43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"#")*(_xlpm.x&lt;&gt;EE4317), _xlpm.x * 10 + _xlpm.d), 0), _xlfn.XLOOKUP(TRUE, ISNUMBER(_xlpm.b), _xlpm.b)))))</f>
        <v>580531</v>
      </c>
      <c r="EH4317">
        <v>580531</v>
      </c>
    </row>
    <row r="4318" spans="134:138">
      <c r="ED4318">
        <v>990664</v>
      </c>
      <c r="EE4318">
        <v>12093</v>
      </c>
      <c r="EF4318" s="3" cm="1">
        <f t="array" ref="EF43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"#")*(_xlpm.x&lt;&gt;EE4318), _xlpm.x * 10 + _xlpm.d), 0), _xlfn.XLOOKUP(TRUE, ISNUMBER(_xlpm.b), _xlpm.b)))))</f>
        <v>580851</v>
      </c>
      <c r="EH4318">
        <v>580851</v>
      </c>
    </row>
    <row r="4319" spans="134:138">
      <c r="ED4319">
        <v>990654</v>
      </c>
      <c r="EE4319">
        <v>12094</v>
      </c>
      <c r="EF4319" s="3" cm="1">
        <f t="array" ref="EF43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"#")*(_xlpm.x&lt;&gt;EE4319), _xlpm.x * 10 + _xlpm.d), 0), _xlfn.XLOOKUP(TRUE, ISNUMBER(_xlpm.b), _xlpm.b)))))</f>
        <v>0</v>
      </c>
      <c r="EH4319">
        <v>0</v>
      </c>
    </row>
    <row r="4320" spans="134:138">
      <c r="ED4320">
        <v>990644</v>
      </c>
      <c r="EE4320">
        <v>12095</v>
      </c>
      <c r="EF4320" s="3" cm="1">
        <f t="array" ref="EF43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"#")*(_xlpm.x&lt;&gt;EE4320), _xlpm.x * 10 + _xlpm.d), 0), _xlfn.XLOOKUP(TRUE, ISNUMBER(_xlpm.b), _xlpm.b)))))</f>
        <v>0</v>
      </c>
      <c r="EH4320">
        <v>0</v>
      </c>
    </row>
    <row r="4321" spans="134:138">
      <c r="ED4321">
        <v>990634</v>
      </c>
      <c r="EE4321">
        <v>12096</v>
      </c>
      <c r="EF4321" s="3" cm="1">
        <f t="array" ref="EF43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"#")*(_xlpm.x&lt;&gt;EE4321), _xlpm.x * 10 + _xlpm.d), 0), _xlfn.XLOOKUP(TRUE, ISNUMBER(_xlpm.b), _xlpm.b)))))</f>
        <v>520832</v>
      </c>
      <c r="EH4321">
        <v>520832</v>
      </c>
    </row>
    <row r="4322" spans="134:138">
      <c r="ED4322">
        <v>990624</v>
      </c>
      <c r="EE4322">
        <v>12097</v>
      </c>
      <c r="EF4322" s="3" cm="1">
        <f t="array" ref="EF43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"#")*(_xlpm.x&lt;&gt;EE4322), _xlpm.x * 10 + _xlpm.d), 0), _xlfn.XLOOKUP(TRUE, ISNUMBER(_xlpm.b), _xlpm.b)))))</f>
        <v>650721</v>
      </c>
      <c r="EH4322">
        <v>650721</v>
      </c>
    </row>
    <row r="4323" spans="134:138">
      <c r="ED4323">
        <v>990614</v>
      </c>
      <c r="EE4323">
        <v>12098</v>
      </c>
      <c r="EF4323" s="3" cm="1">
        <f t="array" ref="EF43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"#")*(_xlpm.x&lt;&gt;EE4323), _xlpm.x * 10 + _xlpm.d), 0), _xlfn.XLOOKUP(TRUE, ISNUMBER(_xlpm.b), _xlpm.b)))))</f>
        <v>470903</v>
      </c>
      <c r="EH4323">
        <v>470903</v>
      </c>
    </row>
    <row r="4324" spans="134:138">
      <c r="ED4324">
        <v>990604</v>
      </c>
      <c r="EE4324">
        <v>12099</v>
      </c>
      <c r="EF4324" s="3" cm="1">
        <f t="array" ref="EF43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"#")*(_xlpm.x&lt;&gt;EE4324), _xlpm.x * 10 + _xlpm.d), 0), _xlfn.XLOOKUP(TRUE, ISNUMBER(_xlpm.b), _xlpm.b)))))</f>
        <v>290542</v>
      </c>
      <c r="EH4324">
        <v>290542</v>
      </c>
    </row>
    <row r="4325" spans="134:138">
      <c r="ED4325">
        <v>990594</v>
      </c>
      <c r="EE4325">
        <v>12100</v>
      </c>
      <c r="EF4325" s="3" cm="1">
        <f t="array" ref="EF43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"#")*(_xlpm.x&lt;&gt;EE4325), _xlpm.x * 10 + _xlpm.d), 0), _xlfn.XLOOKUP(TRUE, ISNUMBER(_xlpm.b), _xlpm.b)))))</f>
        <v>120831</v>
      </c>
      <c r="EH4325">
        <v>120831</v>
      </c>
    </row>
    <row r="4326" spans="134:138">
      <c r="ED4326">
        <v>990584</v>
      </c>
      <c r="EE4326">
        <v>12101</v>
      </c>
      <c r="EF4326" s="3" cm="1">
        <f t="array" ref="EF43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"#")*(_xlpm.x&lt;&gt;EE4326), _xlpm.x * 10 + _xlpm.d), 0), _xlfn.XLOOKUP(TRUE, ISNUMBER(_xlpm.b), _xlpm.b)))))</f>
        <v>210523</v>
      </c>
      <c r="EH4326">
        <v>210523</v>
      </c>
    </row>
    <row r="4327" spans="134:138">
      <c r="ED4327">
        <v>990574</v>
      </c>
      <c r="EE4327">
        <v>12102</v>
      </c>
      <c r="EF4327" s="3" cm="1">
        <f t="array" ref="EF43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"#")*(_xlpm.x&lt;&gt;EE4327), _xlpm.x * 10 + _xlpm.d), 0), _xlfn.XLOOKUP(TRUE, ISNUMBER(_xlpm.b), _xlpm.b)))))</f>
        <v>220231</v>
      </c>
      <c r="EH4327">
        <v>220231</v>
      </c>
    </row>
    <row r="4328" spans="134:138">
      <c r="ED4328">
        <v>990564</v>
      </c>
      <c r="EE4328">
        <v>12103</v>
      </c>
      <c r="EF4328" s="3" cm="1">
        <f t="array" ref="EF43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"#")*(_xlpm.x&lt;&gt;EE4328), _xlpm.x * 10 + _xlpm.d), 0), _xlfn.XLOOKUP(TRUE, ISNUMBER(_xlpm.b), _xlpm.b)))))</f>
        <v>470744</v>
      </c>
      <c r="EH4328">
        <v>470744</v>
      </c>
    </row>
    <row r="4329" spans="134:138">
      <c r="ED4329">
        <v>990554</v>
      </c>
      <c r="EE4329">
        <v>12104</v>
      </c>
      <c r="EF4329" s="3" cm="1">
        <f t="array" ref="EF43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"#")*(_xlpm.x&lt;&gt;EE4329), _xlpm.x * 10 + _xlpm.d), 0), _xlfn.XLOOKUP(TRUE, ISNUMBER(_xlpm.b), _xlpm.b)))))</f>
        <v>481033</v>
      </c>
      <c r="EH4329">
        <v>481033</v>
      </c>
    </row>
    <row r="4330" spans="134:138">
      <c r="ED4330">
        <v>990544</v>
      </c>
      <c r="EE4330">
        <v>12106</v>
      </c>
      <c r="EF4330" s="3" cm="1">
        <f t="array" ref="EF43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"#")*(_xlpm.x&lt;&gt;EE4330), _xlpm.x * 10 + _xlpm.d), 0), _xlfn.XLOOKUP(TRUE, ISNUMBER(_xlpm.b), _xlpm.b)))))</f>
        <v>480471</v>
      </c>
      <c r="EH4330">
        <v>480471</v>
      </c>
    </row>
    <row r="4331" spans="134:138">
      <c r="ED4331">
        <v>990534</v>
      </c>
      <c r="EE4331">
        <v>12107</v>
      </c>
      <c r="EF4331" s="3" cm="1">
        <f t="array" ref="EF43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"#")*(_xlpm.x&lt;&gt;EE4331), _xlpm.x * 10 + _xlpm.d), 0), _xlfn.XLOOKUP(TRUE, ISNUMBER(_xlpm.b), _xlpm.b)))))</f>
        <v>830984</v>
      </c>
      <c r="EH4331">
        <v>830984</v>
      </c>
    </row>
    <row r="4332" spans="134:138">
      <c r="ED4332">
        <v>980531</v>
      </c>
      <c r="EE4332">
        <v>12108</v>
      </c>
      <c r="EF4332" s="3" cm="1">
        <f t="array" ref="EF43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"#")*(_xlpm.x&lt;&gt;EE4332), _xlpm.x * 10 + _xlpm.d), 0), _xlfn.XLOOKUP(TRUE, ISNUMBER(_xlpm.b), _xlpm.b)))))</f>
        <v>400374</v>
      </c>
      <c r="EH4332">
        <v>400374</v>
      </c>
    </row>
    <row r="4333" spans="134:138">
      <c r="ED4333">
        <v>970531</v>
      </c>
      <c r="EE4333">
        <v>12110</v>
      </c>
      <c r="EF4333" s="3" cm="1">
        <f t="array" ref="EF43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"#")*(_xlpm.x&lt;&gt;EE4333), _xlpm.x * 10 + _xlpm.d), 0), _xlfn.XLOOKUP(TRUE, ISNUMBER(_xlpm.b), _xlpm.b)))))</f>
        <v>340872</v>
      </c>
      <c r="EH4333">
        <v>340872</v>
      </c>
    </row>
    <row r="4334" spans="134:138">
      <c r="ED4334">
        <v>960531</v>
      </c>
      <c r="EE4334">
        <v>12111</v>
      </c>
      <c r="EF4334" s="3" cm="1">
        <f t="array" ref="EF43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"#")*(_xlpm.x&lt;&gt;EE4334), _xlpm.x * 10 + _xlpm.d), 0), _xlfn.XLOOKUP(TRUE, ISNUMBER(_xlpm.b), _xlpm.b)))))</f>
        <v>1220754</v>
      </c>
      <c r="EH4334">
        <v>1220754</v>
      </c>
    </row>
    <row r="4335" spans="134:138">
      <c r="ED4335">
        <v>950531</v>
      </c>
      <c r="EE4335">
        <v>12112</v>
      </c>
      <c r="EF4335" s="3" cm="1">
        <f t="array" ref="EF43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"#")*(_xlpm.x&lt;&gt;EE4335), _xlpm.x * 10 + _xlpm.d), 0), _xlfn.XLOOKUP(TRUE, ISNUMBER(_xlpm.b), _xlpm.b)))))</f>
        <v>1110864</v>
      </c>
      <c r="EH4335">
        <v>1110864</v>
      </c>
    </row>
    <row r="4336" spans="134:138">
      <c r="ED4336">
        <v>940531</v>
      </c>
      <c r="EE4336">
        <v>12113</v>
      </c>
      <c r="EF4336" s="3" cm="1">
        <f t="array" ref="EF43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"#")*(_xlpm.x&lt;&gt;EE4336), _xlpm.x * 10 + _xlpm.d), 0), _xlfn.XLOOKUP(TRUE, ISNUMBER(_xlpm.b), _xlpm.b)))))</f>
        <v>400494</v>
      </c>
      <c r="EH4336">
        <v>400494</v>
      </c>
    </row>
    <row r="4337" spans="134:138">
      <c r="ED4337">
        <v>930531</v>
      </c>
      <c r="EE4337">
        <v>12114</v>
      </c>
      <c r="EF4337" s="3" cm="1">
        <f t="array" ref="EF43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"#")*(_xlpm.x&lt;&gt;EE4337), _xlpm.x * 10 + _xlpm.d), 0), _xlfn.XLOOKUP(TRUE, ISNUMBER(_xlpm.b), _xlpm.b)))))</f>
        <v>701133</v>
      </c>
      <c r="EH4337">
        <v>701133</v>
      </c>
    </row>
    <row r="4338" spans="134:138">
      <c r="ED4338">
        <v>920531</v>
      </c>
      <c r="EE4338">
        <v>12115</v>
      </c>
      <c r="EF4338" s="3" cm="1">
        <f t="array" ref="EF43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"#")*(_xlpm.x&lt;&gt;EE4338), _xlpm.x * 10 + _xlpm.d), 0), _xlfn.XLOOKUP(TRUE, ISNUMBER(_xlpm.b), _xlpm.b)))))</f>
        <v>171143</v>
      </c>
      <c r="EH4338">
        <v>171143</v>
      </c>
    </row>
    <row r="4339" spans="134:138">
      <c r="ED4339">
        <v>910531</v>
      </c>
      <c r="EE4339">
        <v>12116</v>
      </c>
      <c r="EF4339" s="3" cm="1">
        <f t="array" ref="EF43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"#")*(_xlpm.x&lt;&gt;EE4339), _xlpm.x * 10 + _xlpm.d), 0), _xlfn.XLOOKUP(TRUE, ISNUMBER(_xlpm.b), _xlpm.b)))))</f>
        <v>1221054</v>
      </c>
      <c r="EH4339">
        <v>1221054</v>
      </c>
    </row>
    <row r="4340" spans="134:138">
      <c r="ED4340">
        <v>900531</v>
      </c>
      <c r="EE4340">
        <v>12117</v>
      </c>
      <c r="EF4340" s="3" cm="1">
        <f t="array" ref="EF43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"#")*(_xlpm.x&lt;&gt;EE4340), _xlpm.x * 10 + _xlpm.d), 0), _xlfn.XLOOKUP(TRUE, ISNUMBER(_xlpm.b), _xlpm.b)))))</f>
        <v>0</v>
      </c>
      <c r="EH4340">
        <v>0</v>
      </c>
    </row>
    <row r="4341" spans="134:138">
      <c r="ED4341">
        <v>890531</v>
      </c>
      <c r="EE4341">
        <v>12118</v>
      </c>
      <c r="EF4341" s="3" cm="1">
        <f t="array" ref="EF43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"#")*(_xlpm.x&lt;&gt;EE4341), _xlpm.x * 10 + _xlpm.d), 0), _xlfn.XLOOKUP(TRUE, ISNUMBER(_xlpm.b), _xlpm.b)))))</f>
        <v>500494</v>
      </c>
      <c r="EH4341">
        <v>500494</v>
      </c>
    </row>
    <row r="4342" spans="134:138">
      <c r="ED4342">
        <v>880531</v>
      </c>
      <c r="EE4342">
        <v>12119</v>
      </c>
      <c r="EF4342" s="3" cm="1">
        <f t="array" ref="EF43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"#")*(_xlpm.x&lt;&gt;EE4342), _xlpm.x * 10 + _xlpm.d), 0), _xlfn.XLOOKUP(TRUE, ISNUMBER(_xlpm.b), _xlpm.b)))))</f>
        <v>391003</v>
      </c>
      <c r="EH4342">
        <v>391003</v>
      </c>
    </row>
    <row r="4343" spans="134:138">
      <c r="ED4343">
        <v>870531</v>
      </c>
      <c r="EE4343">
        <v>12120</v>
      </c>
      <c r="EF4343" s="3" cm="1">
        <f t="array" ref="EF43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"#")*(_xlpm.x&lt;&gt;EE4343), _xlpm.x * 10 + _xlpm.d), 0), _xlfn.XLOOKUP(TRUE, ISNUMBER(_xlpm.b), _xlpm.b)))))</f>
        <v>400531</v>
      </c>
      <c r="EH4343">
        <v>400531</v>
      </c>
    </row>
    <row r="4344" spans="134:138">
      <c r="ED4344">
        <v>860531</v>
      </c>
      <c r="EE4344">
        <v>12121</v>
      </c>
      <c r="EF4344" s="3" cm="1">
        <f t="array" ref="EF43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"#")*(_xlpm.x&lt;&gt;EE4344), _xlpm.x * 10 + _xlpm.d), 0), _xlfn.XLOOKUP(TRUE, ISNUMBER(_xlpm.b), _xlpm.b)))))</f>
        <v>0</v>
      </c>
      <c r="EH4344">
        <v>0</v>
      </c>
    </row>
    <row r="4345" spans="134:138">
      <c r="ED4345">
        <v>850531</v>
      </c>
      <c r="EE4345">
        <v>13121</v>
      </c>
      <c r="EF4345" s="3" cm="1">
        <f t="array" ref="EF43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"#")*(_xlpm.x&lt;&gt;EE4345), _xlpm.x * 10 + _xlpm.d), 0), _xlfn.XLOOKUP(TRUE, ISNUMBER(_xlpm.b), _xlpm.b)))))</f>
        <v>0</v>
      </c>
      <c r="EH4345">
        <v>0</v>
      </c>
    </row>
    <row r="4346" spans="134:138">
      <c r="ED4346">
        <v>840531</v>
      </c>
      <c r="EE4346">
        <v>14121</v>
      </c>
      <c r="EF4346" s="3" cm="1">
        <f t="array" ref="EF43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"#")*(_xlpm.x&lt;&gt;EE4346), _xlpm.x * 10 + _xlpm.d), 0), _xlfn.XLOOKUP(TRUE, ISNUMBER(_xlpm.b), _xlpm.b)))))</f>
        <v>0</v>
      </c>
      <c r="EH4346">
        <v>0</v>
      </c>
    </row>
    <row r="4347" spans="134:138">
      <c r="ED4347">
        <v>830531</v>
      </c>
      <c r="EE4347">
        <v>15121</v>
      </c>
      <c r="EF4347" s="3" cm="1">
        <f t="array" ref="EF43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"#")*(_xlpm.x&lt;&gt;EE4347), _xlpm.x * 10 + _xlpm.d), 0), _xlfn.XLOOKUP(TRUE, ISNUMBER(_xlpm.b), _xlpm.b)))))</f>
        <v>0</v>
      </c>
      <c r="EH4347">
        <v>0</v>
      </c>
    </row>
    <row r="4348" spans="134:138">
      <c r="ED4348">
        <v>820531</v>
      </c>
      <c r="EE4348">
        <v>16121</v>
      </c>
      <c r="EF4348" s="3" cm="1">
        <f t="array" ref="EF43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"#")*(_xlpm.x&lt;&gt;EE4348), _xlpm.x * 10 + _xlpm.d), 0), _xlfn.XLOOKUP(TRUE, ISNUMBER(_xlpm.b), _xlpm.b)))))</f>
        <v>400854</v>
      </c>
      <c r="EH4348">
        <v>400854</v>
      </c>
    </row>
    <row r="4349" spans="134:138">
      <c r="ED4349">
        <v>810531</v>
      </c>
      <c r="EE4349">
        <v>18121</v>
      </c>
      <c r="EF4349" s="3" cm="1">
        <f t="array" ref="EF43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"#")*(_xlpm.x&lt;&gt;EE4349), _xlpm.x * 10 + _xlpm.d), 0), _xlfn.XLOOKUP(TRUE, ISNUMBER(_xlpm.b), _xlpm.b)))))</f>
        <v>1091283</v>
      </c>
      <c r="EH4349">
        <v>1091283</v>
      </c>
    </row>
    <row r="4350" spans="134:138">
      <c r="ED4350">
        <v>800531</v>
      </c>
      <c r="EE4350">
        <v>19121</v>
      </c>
      <c r="EF4350" s="3" cm="1">
        <f t="array" ref="EF43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"#")*(_xlpm.x&lt;&gt;EE4350), _xlpm.x * 10 + _xlpm.d), 0), _xlfn.XLOOKUP(TRUE, ISNUMBER(_xlpm.b), _xlpm.b)))))</f>
        <v>0</v>
      </c>
      <c r="EH4350">
        <v>0</v>
      </c>
    </row>
    <row r="4351" spans="134:138">
      <c r="ED4351">
        <v>790531</v>
      </c>
      <c r="EE4351">
        <v>20121</v>
      </c>
      <c r="EF4351" s="3" cm="1">
        <f t="array" ref="EF43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"#")*(_xlpm.x&lt;&gt;EE4351), _xlpm.x * 10 + _xlpm.d), 0), _xlfn.XLOOKUP(TRUE, ISNUMBER(_xlpm.b), _xlpm.b)))))</f>
        <v>0</v>
      </c>
      <c r="EH4351">
        <v>0</v>
      </c>
    </row>
    <row r="4352" spans="134:138">
      <c r="ED4352">
        <v>780531</v>
      </c>
      <c r="EE4352">
        <v>21121</v>
      </c>
      <c r="EF4352" s="3" cm="1">
        <f t="array" ref="EF43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"#")*(_xlpm.x&lt;&gt;EE4352), _xlpm.x * 10 + _xlpm.d), 0), _xlfn.XLOOKUP(TRUE, ISNUMBER(_xlpm.b), _xlpm.b)))))</f>
        <v>0</v>
      </c>
      <c r="EH4352">
        <v>0</v>
      </c>
    </row>
    <row r="4353" spans="134:138">
      <c r="ED4353">
        <v>770531</v>
      </c>
      <c r="EE4353">
        <v>22121</v>
      </c>
      <c r="EF4353" s="3" cm="1">
        <f t="array" ref="EF43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"#")*(_xlpm.x&lt;&gt;EE4353), _xlpm.x * 10 + _xlpm.d), 0), _xlfn.XLOOKUP(TRUE, ISNUMBER(_xlpm.b), _xlpm.b)))))</f>
        <v>0</v>
      </c>
      <c r="EH4353">
        <v>0</v>
      </c>
    </row>
    <row r="4354" spans="134:138">
      <c r="ED4354">
        <v>760531</v>
      </c>
      <c r="EE4354">
        <v>23121</v>
      </c>
      <c r="EF4354" s="3" cm="1">
        <f t="array" ref="EF43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"#")*(_xlpm.x&lt;&gt;EE4354), _xlpm.x * 10 + _xlpm.d), 0), _xlfn.XLOOKUP(TRUE, ISNUMBER(_xlpm.b), _xlpm.b)))))</f>
        <v>0</v>
      </c>
      <c r="EH4354">
        <v>0</v>
      </c>
    </row>
    <row r="4355" spans="134:138">
      <c r="ED4355">
        <v>750531</v>
      </c>
      <c r="EE4355">
        <v>24121</v>
      </c>
      <c r="EF4355" s="3" cm="1">
        <f t="array" ref="EF43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"#")*(_xlpm.x&lt;&gt;EE4355), _xlpm.x * 10 + _xlpm.d), 0), _xlfn.XLOOKUP(TRUE, ISNUMBER(_xlpm.b), _xlpm.b)))))</f>
        <v>271003</v>
      </c>
      <c r="EH4355">
        <v>271003</v>
      </c>
    </row>
    <row r="4356" spans="134:138">
      <c r="ED4356">
        <v>740531</v>
      </c>
      <c r="EE4356">
        <v>25121</v>
      </c>
      <c r="EF4356" s="3" cm="1">
        <f t="array" ref="EF43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"#")*(_xlpm.x&lt;&gt;EE4356), _xlpm.x * 10 + _xlpm.d), 0), _xlfn.XLOOKUP(TRUE, ISNUMBER(_xlpm.b), _xlpm.b)))))</f>
        <v>0</v>
      </c>
      <c r="EH4356">
        <v>0</v>
      </c>
    </row>
    <row r="4357" spans="134:138">
      <c r="ED4357">
        <v>730531</v>
      </c>
      <c r="EE4357">
        <v>26121</v>
      </c>
      <c r="EF4357" s="3" cm="1">
        <f t="array" ref="EF43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"#")*(_xlpm.x&lt;&gt;EE4357), _xlpm.x * 10 + _xlpm.d), 0), _xlfn.XLOOKUP(TRUE, ISNUMBER(_xlpm.b), _xlpm.b)))))</f>
        <v>750903</v>
      </c>
      <c r="EH4357">
        <v>750903</v>
      </c>
    </row>
    <row r="4358" spans="134:138">
      <c r="ED4358">
        <v>720531</v>
      </c>
      <c r="EE4358">
        <v>27121</v>
      </c>
      <c r="EF4358" s="3" cm="1">
        <f t="array" ref="EF43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"#")*(_xlpm.x&lt;&gt;EE4358), _xlpm.x * 10 + _xlpm.d), 0), _xlfn.XLOOKUP(TRUE, ISNUMBER(_xlpm.b), _xlpm.b)))))</f>
        <v>0</v>
      </c>
      <c r="EH4358">
        <v>0</v>
      </c>
    </row>
    <row r="4359" spans="134:138">
      <c r="ED4359">
        <v>710531</v>
      </c>
      <c r="EE4359">
        <v>28121</v>
      </c>
      <c r="EF4359" s="3" cm="1">
        <f t="array" ref="EF43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"#")*(_xlpm.x&lt;&gt;EE4359), _xlpm.x * 10 + _xlpm.d), 0), _xlfn.XLOOKUP(TRUE, ISNUMBER(_xlpm.b), _xlpm.b)))))</f>
        <v>480531</v>
      </c>
      <c r="EH4359">
        <v>480531</v>
      </c>
    </row>
    <row r="4360" spans="134:138">
      <c r="ED4360">
        <v>700531</v>
      </c>
      <c r="EE4360">
        <v>29121</v>
      </c>
      <c r="EF4360" s="3" cm="1">
        <f t="array" ref="EF43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"#")*(_xlpm.x&lt;&gt;EE4360), _xlpm.x * 10 + _xlpm.d), 0), _xlfn.XLOOKUP(TRUE, ISNUMBER(_xlpm.b), _xlpm.b)))))</f>
        <v>0</v>
      </c>
      <c r="EH4360">
        <v>0</v>
      </c>
    </row>
    <row r="4361" spans="134:138">
      <c r="ED4361">
        <v>690531</v>
      </c>
      <c r="EE4361">
        <v>30121</v>
      </c>
      <c r="EF4361" s="3" cm="1">
        <f t="array" ref="EF43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"#")*(_xlpm.x&lt;&gt;EE4361), _xlpm.x * 10 + _xlpm.d), 0), _xlfn.XLOOKUP(TRUE, ISNUMBER(_xlpm.b), _xlpm.b)))))</f>
        <v>0</v>
      </c>
      <c r="EH4361">
        <v>0</v>
      </c>
    </row>
    <row r="4362" spans="134:138">
      <c r="ED4362">
        <v>680531</v>
      </c>
      <c r="EE4362">
        <v>31121</v>
      </c>
      <c r="EF4362" s="3" cm="1">
        <f t="array" ref="EF43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"#")*(_xlpm.x&lt;&gt;EE4362), _xlpm.x * 10 + _xlpm.d), 0), _xlfn.XLOOKUP(TRUE, ISNUMBER(_xlpm.b), _xlpm.b)))))</f>
        <v>0</v>
      </c>
      <c r="EH4362">
        <v>0</v>
      </c>
    </row>
    <row r="4363" spans="134:138">
      <c r="ED4363">
        <v>670531</v>
      </c>
      <c r="EE4363">
        <v>32121</v>
      </c>
      <c r="EF4363" s="3" cm="1">
        <f t="array" ref="EF43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"#")*(_xlpm.x&lt;&gt;EE4363), _xlpm.x * 10 + _xlpm.d), 0), _xlfn.XLOOKUP(TRUE, ISNUMBER(_xlpm.b), _xlpm.b)))))</f>
        <v>851201</v>
      </c>
      <c r="EH4363">
        <v>851201</v>
      </c>
    </row>
    <row r="4364" spans="134:138">
      <c r="ED4364">
        <v>660531</v>
      </c>
      <c r="EE4364">
        <v>33121</v>
      </c>
      <c r="EF4364" s="3" cm="1">
        <f t="array" ref="EF43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"#")*(_xlpm.x&lt;&gt;EE4364), _xlpm.x * 10 + _xlpm.d), 0), _xlfn.XLOOKUP(TRUE, ISNUMBER(_xlpm.b), _xlpm.b)))))</f>
        <v>0</v>
      </c>
      <c r="EH4364">
        <v>0</v>
      </c>
    </row>
    <row r="4365" spans="134:138">
      <c r="ED4365">
        <v>650531</v>
      </c>
      <c r="EE4365">
        <v>34121</v>
      </c>
      <c r="EF4365" s="3" cm="1">
        <f t="array" ref="EF43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"#")*(_xlpm.x&lt;&gt;EE4365), _xlpm.x * 10 + _xlpm.d), 0), _xlfn.XLOOKUP(TRUE, ISNUMBER(_xlpm.b), _xlpm.b)))))</f>
        <v>60572</v>
      </c>
      <c r="EH4365">
        <v>60572</v>
      </c>
    </row>
    <row r="4366" spans="134:138">
      <c r="ED4366">
        <v>640531</v>
      </c>
      <c r="EE4366">
        <v>35121</v>
      </c>
      <c r="EF4366" s="3" cm="1">
        <f t="array" ref="EF43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"#")*(_xlpm.x&lt;&gt;EE4366), _xlpm.x * 10 + _xlpm.d), 0), _xlfn.XLOOKUP(TRUE, ISNUMBER(_xlpm.b), _xlpm.b)))))</f>
        <v>0</v>
      </c>
      <c r="EH4366">
        <v>0</v>
      </c>
    </row>
    <row r="4367" spans="134:138">
      <c r="ED4367">
        <v>630531</v>
      </c>
      <c r="EE4367">
        <v>36121</v>
      </c>
      <c r="EF4367" s="3" cm="1">
        <f t="array" ref="EF43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"#")*(_xlpm.x&lt;&gt;EE4367), _xlpm.x * 10 + _xlpm.d), 0), _xlfn.XLOOKUP(TRUE, ISNUMBER(_xlpm.b), _xlpm.b)))))</f>
        <v>521032</v>
      </c>
      <c r="EH4367">
        <v>521032</v>
      </c>
    </row>
    <row r="4368" spans="134:138">
      <c r="ED4368">
        <v>620531</v>
      </c>
      <c r="EE4368">
        <v>37121</v>
      </c>
      <c r="EF4368" s="3" cm="1">
        <f t="array" ref="EF43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"#")*(_xlpm.x&lt;&gt;EE4368), _xlpm.x * 10 + _xlpm.d), 0), _xlfn.XLOOKUP(TRUE, ISNUMBER(_xlpm.b), _xlpm.b)))))</f>
        <v>520992</v>
      </c>
      <c r="EH4368">
        <v>520992</v>
      </c>
    </row>
    <row r="4369" spans="134:138">
      <c r="ED4369">
        <v>610531</v>
      </c>
      <c r="EE4369">
        <v>38121</v>
      </c>
      <c r="EF4369" s="3" cm="1">
        <f t="array" ref="EF43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"#")*(_xlpm.x&lt;&gt;EE4369), _xlpm.x * 10 + _xlpm.d), 0), _xlfn.XLOOKUP(TRUE, ISNUMBER(_xlpm.b), _xlpm.b)))))</f>
        <v>0</v>
      </c>
      <c r="EH4369">
        <v>0</v>
      </c>
    </row>
    <row r="4370" spans="134:138">
      <c r="ED4370">
        <v>600531</v>
      </c>
      <c r="EE4370">
        <v>39121</v>
      </c>
      <c r="EF4370" s="3" cm="1">
        <f t="array" ref="EF43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"#")*(_xlpm.x&lt;&gt;EE4370), _xlpm.x * 10 + _xlpm.d), 0), _xlfn.XLOOKUP(TRUE, ISNUMBER(_xlpm.b), _xlpm.b)))))</f>
        <v>220772</v>
      </c>
      <c r="EH4370">
        <v>220772</v>
      </c>
    </row>
    <row r="4371" spans="134:138">
      <c r="ED4371">
        <v>590531</v>
      </c>
      <c r="EE4371">
        <v>40121</v>
      </c>
      <c r="EF4371" s="3" cm="1">
        <f t="array" ref="EF43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"#")*(_xlpm.x&lt;&gt;EE4371), _xlpm.x * 10 + _xlpm.d), 0), _xlfn.XLOOKUP(TRUE, ISNUMBER(_xlpm.b), _xlpm.b)))))</f>
        <v>0</v>
      </c>
      <c r="EH4371">
        <v>0</v>
      </c>
    </row>
    <row r="4372" spans="134:138">
      <c r="ED4372">
        <v>580531</v>
      </c>
      <c r="EE4372">
        <v>41121</v>
      </c>
      <c r="EF4372" s="3" cm="1">
        <f t="array" ref="EF43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"#")*(_xlpm.x&lt;&gt;EE4372), _xlpm.x * 10 + _xlpm.d), 0), _xlfn.XLOOKUP(TRUE, ISNUMBER(_xlpm.b), _xlpm.b)))))</f>
        <v>0</v>
      </c>
      <c r="EH4372">
        <v>0</v>
      </c>
    </row>
    <row r="4373" spans="134:138">
      <c r="ED4373">
        <v>570531</v>
      </c>
      <c r="EE4373">
        <v>42121</v>
      </c>
      <c r="EF4373" s="3" cm="1">
        <f t="array" ref="EF43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"#")*(_xlpm.x&lt;&gt;EE4373), _xlpm.x * 10 + _xlpm.d), 0), _xlfn.XLOOKUP(TRUE, ISNUMBER(_xlpm.b), _xlpm.b)))))</f>
        <v>790903</v>
      </c>
      <c r="EH4373">
        <v>790903</v>
      </c>
    </row>
    <row r="4374" spans="134:138">
      <c r="ED4374">
        <v>560531</v>
      </c>
      <c r="EE4374">
        <v>43121</v>
      </c>
      <c r="EF4374" s="3" cm="1">
        <f t="array" ref="EF43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"#")*(_xlpm.x&lt;&gt;EE4374), _xlpm.x * 10 + _xlpm.d), 0), _xlfn.XLOOKUP(TRUE, ISNUMBER(_xlpm.b), _xlpm.b)))))</f>
        <v>0</v>
      </c>
      <c r="EH4374">
        <v>0</v>
      </c>
    </row>
    <row r="4375" spans="134:138">
      <c r="ED4375">
        <v>550531</v>
      </c>
      <c r="EE4375">
        <v>44121</v>
      </c>
      <c r="EF4375" s="3" cm="1">
        <f t="array" ref="EF43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"#")*(_xlpm.x&lt;&gt;EE4375), _xlpm.x * 10 + _xlpm.d), 0), _xlfn.XLOOKUP(TRUE, ISNUMBER(_xlpm.b), _xlpm.b)))))</f>
        <v>640652</v>
      </c>
      <c r="EH4375">
        <v>640652</v>
      </c>
    </row>
    <row r="4376" spans="134:138">
      <c r="ED4376">
        <v>540531</v>
      </c>
      <c r="EE4376">
        <v>45121</v>
      </c>
      <c r="EF4376" s="3" cm="1">
        <f t="array" ref="EF43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"#")*(_xlpm.x&lt;&gt;EE4376), _xlpm.x * 10 + _xlpm.d), 0), _xlfn.XLOOKUP(TRUE, ISNUMBER(_xlpm.b), _xlpm.b)))))</f>
        <v>0</v>
      </c>
      <c r="EH4376">
        <v>0</v>
      </c>
    </row>
    <row r="4377" spans="134:138">
      <c r="ED4377">
        <v>530531</v>
      </c>
      <c r="EE4377">
        <v>46121</v>
      </c>
      <c r="EF4377" s="3" cm="1">
        <f t="array" ref="EF43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"#")*(_xlpm.x&lt;&gt;EE4377), _xlpm.x * 10 + _xlpm.d), 0), _xlfn.XLOOKUP(TRUE, ISNUMBER(_xlpm.b), _xlpm.b)))))</f>
        <v>241233</v>
      </c>
      <c r="EH4377">
        <v>241233</v>
      </c>
    </row>
    <row r="4378" spans="134:138">
      <c r="ED4378">
        <v>520531</v>
      </c>
      <c r="EE4378">
        <v>47121</v>
      </c>
      <c r="EF4378" s="3" cm="1">
        <f t="array" ref="EF43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"#")*(_xlpm.x&lt;&gt;EE4378), _xlpm.x * 10 + _xlpm.d), 0), _xlfn.XLOOKUP(TRUE, ISNUMBER(_xlpm.b), _xlpm.b)))))</f>
        <v>0</v>
      </c>
      <c r="EH4378">
        <v>0</v>
      </c>
    </row>
    <row r="4379" spans="134:138">
      <c r="ED4379">
        <v>510531</v>
      </c>
      <c r="EE4379">
        <v>48121</v>
      </c>
      <c r="EF4379" s="3" cm="1">
        <f t="array" ref="EF43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"#")*(_xlpm.x&lt;&gt;EE4379), _xlpm.x * 10 + _xlpm.d), 0), _xlfn.XLOOKUP(TRUE, ISNUMBER(_xlpm.b), _xlpm.b)))))</f>
        <v>0</v>
      </c>
      <c r="EH4379">
        <v>0</v>
      </c>
    </row>
    <row r="4380" spans="134:138">
      <c r="ED4380">
        <v>500531</v>
      </c>
      <c r="EE4380">
        <v>49121</v>
      </c>
      <c r="EF4380" s="3" cm="1">
        <f t="array" ref="EF43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"#")*(_xlpm.x&lt;&gt;EE4380), _xlpm.x * 10 + _xlpm.d), 0), _xlfn.XLOOKUP(TRUE, ISNUMBER(_xlpm.b), _xlpm.b)))))</f>
        <v>0</v>
      </c>
      <c r="EH4380">
        <v>0</v>
      </c>
    </row>
    <row r="4381" spans="134:138">
      <c r="ED4381">
        <v>490531</v>
      </c>
      <c r="EE4381">
        <v>50121</v>
      </c>
      <c r="EF4381" s="3" cm="1">
        <f t="array" ref="EF43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"#")*(_xlpm.x&lt;&gt;EE4381), _xlpm.x * 10 + _xlpm.d), 0), _xlfn.XLOOKUP(TRUE, ISNUMBER(_xlpm.b), _xlpm.b)))))</f>
        <v>0</v>
      </c>
      <c r="EH4381">
        <v>0</v>
      </c>
    </row>
    <row r="4382" spans="134:138">
      <c r="ED4382">
        <v>480531</v>
      </c>
      <c r="EE4382">
        <v>51121</v>
      </c>
      <c r="EF4382" s="3" cm="1">
        <f t="array" ref="EF43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"#")*(_xlpm.x&lt;&gt;EE4382), _xlpm.x * 10 + _xlpm.d), 0), _xlfn.XLOOKUP(TRUE, ISNUMBER(_xlpm.b), _xlpm.b)))))</f>
        <v>0</v>
      </c>
      <c r="EH4382">
        <v>0</v>
      </c>
    </row>
    <row r="4383" spans="134:138">
      <c r="ED4383">
        <v>470531</v>
      </c>
      <c r="EE4383">
        <v>52121</v>
      </c>
      <c r="EF4383" s="3" cm="1">
        <f t="array" ref="EF43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"#")*(_xlpm.x&lt;&gt;EE4383), _xlpm.x * 10 + _xlpm.d), 0), _xlfn.XLOOKUP(TRUE, ISNUMBER(_xlpm.b), _xlpm.b)))))</f>
        <v>850721</v>
      </c>
      <c r="EH4383">
        <v>850721</v>
      </c>
    </row>
    <row r="4384" spans="134:138">
      <c r="ED4384">
        <v>460531</v>
      </c>
      <c r="EE4384">
        <v>53121</v>
      </c>
      <c r="EF4384" s="3" cm="1">
        <f t="array" ref="EF43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"#")*(_xlpm.x&lt;&gt;EE4384), _xlpm.x * 10 + _xlpm.d), 0), _xlfn.XLOOKUP(TRUE, ISNUMBER(_xlpm.b), _xlpm.b)))))</f>
        <v>0</v>
      </c>
      <c r="EH4384">
        <v>0</v>
      </c>
    </row>
    <row r="4385" spans="134:138">
      <c r="ED4385">
        <v>450531</v>
      </c>
      <c r="EE4385">
        <v>54121</v>
      </c>
      <c r="EF4385" s="3" cm="1">
        <f t="array" ref="EF43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"#")*(_xlpm.x&lt;&gt;EE4385), _xlpm.x * 10 + _xlpm.d), 0), _xlfn.XLOOKUP(TRUE, ISNUMBER(_xlpm.b), _xlpm.b)))))</f>
        <v>0</v>
      </c>
      <c r="EH4385">
        <v>0</v>
      </c>
    </row>
    <row r="4386" spans="134:138">
      <c r="ED4386">
        <v>440531</v>
      </c>
      <c r="EE4386">
        <v>55121</v>
      </c>
      <c r="EF4386" s="3" cm="1">
        <f t="array" ref="EF43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"#")*(_xlpm.x&lt;&gt;EE4386), _xlpm.x * 10 + _xlpm.d), 0), _xlfn.XLOOKUP(TRUE, ISNUMBER(_xlpm.b), _xlpm.b)))))</f>
        <v>340772</v>
      </c>
      <c r="EH4386">
        <v>340772</v>
      </c>
    </row>
    <row r="4387" spans="134:138">
      <c r="ED4387">
        <v>430531</v>
      </c>
      <c r="EE4387">
        <v>56121</v>
      </c>
      <c r="EF4387" s="3" cm="1">
        <f t="array" ref="EF43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"#")*(_xlpm.x&lt;&gt;EE4387), _xlpm.x * 10 + _xlpm.d), 0), _xlfn.XLOOKUP(TRUE, ISNUMBER(_xlpm.b), _xlpm.b)))))</f>
        <v>0</v>
      </c>
      <c r="EH4387">
        <v>0</v>
      </c>
    </row>
    <row r="4388" spans="134:138">
      <c r="ED4388">
        <v>420531</v>
      </c>
      <c r="EE4388">
        <v>57121</v>
      </c>
      <c r="EF4388" s="3" cm="1">
        <f t="array" ref="EF43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"#")*(_xlpm.x&lt;&gt;EE4388), _xlpm.x * 10 + _xlpm.d), 0), _xlfn.XLOOKUP(TRUE, ISNUMBER(_xlpm.b), _xlpm.b)))))</f>
        <v>0</v>
      </c>
      <c r="EH4388">
        <v>0</v>
      </c>
    </row>
    <row r="4389" spans="134:138">
      <c r="ED4389">
        <v>410531</v>
      </c>
      <c r="EE4389">
        <v>58121</v>
      </c>
      <c r="EF4389" s="3" cm="1">
        <f t="array" ref="EF43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"#")*(_xlpm.x&lt;&gt;EE4389), _xlpm.x * 10 + _xlpm.d), 0), _xlfn.XLOOKUP(TRUE, ISNUMBER(_xlpm.b), _xlpm.b)))))</f>
        <v>0</v>
      </c>
      <c r="EH4389">
        <v>0</v>
      </c>
    </row>
    <row r="4390" spans="134:138">
      <c r="ED4390">
        <v>400531</v>
      </c>
      <c r="EE4390">
        <v>59121</v>
      </c>
      <c r="EF4390" s="3" cm="1">
        <f t="array" ref="EF43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"#")*(_xlpm.x&lt;&gt;EE4390), _xlpm.x * 10 + _xlpm.d), 0), _xlfn.XLOOKUP(TRUE, ISNUMBER(_xlpm.b), _xlpm.b)))))</f>
        <v>731283</v>
      </c>
      <c r="EH4390">
        <v>731283</v>
      </c>
    </row>
    <row r="4391" spans="134:138">
      <c r="ED4391">
        <v>390531</v>
      </c>
      <c r="EE4391">
        <v>60121</v>
      </c>
      <c r="EF4391" s="3" cm="1">
        <f t="array" ref="EF43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"#")*(_xlpm.x&lt;&gt;EE4391), _xlpm.x * 10 + _xlpm.d), 0), _xlfn.XLOOKUP(TRUE, ISNUMBER(_xlpm.b), _xlpm.b)))))</f>
        <v>691283</v>
      </c>
      <c r="EH4391">
        <v>691283</v>
      </c>
    </row>
    <row r="4392" spans="134:138">
      <c r="ED4392">
        <v>380531</v>
      </c>
      <c r="EE4392">
        <v>61121</v>
      </c>
      <c r="EF4392" s="3" cm="1">
        <f t="array" ref="EF43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"#")*(_xlpm.x&lt;&gt;EE4392), _xlpm.x * 10 + _xlpm.d), 0), _xlfn.XLOOKUP(TRUE, ISNUMBER(_xlpm.b), _xlpm.b)))))</f>
        <v>511202</v>
      </c>
      <c r="EH4392">
        <v>511202</v>
      </c>
    </row>
    <row r="4393" spans="134:138">
      <c r="ED4393">
        <v>370531</v>
      </c>
      <c r="EE4393">
        <v>62121</v>
      </c>
      <c r="EF4393" s="3" cm="1">
        <f t="array" ref="EF43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"#")*(_xlpm.x&lt;&gt;EE4393), _xlpm.x * 10 + _xlpm.d), 0), _xlfn.XLOOKUP(TRUE, ISNUMBER(_xlpm.b), _xlpm.b)))))</f>
        <v>520531</v>
      </c>
      <c r="EH4393">
        <v>520531</v>
      </c>
    </row>
    <row r="4394" spans="134:138">
      <c r="ED4394">
        <v>360531</v>
      </c>
      <c r="EE4394">
        <v>63121</v>
      </c>
      <c r="EF4394" s="3" cm="1">
        <f t="array" ref="EF43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"#")*(_xlpm.x&lt;&gt;EE4394), _xlpm.x * 10 + _xlpm.d), 0), _xlfn.XLOOKUP(TRUE, ISNUMBER(_xlpm.b), _xlpm.b)))))</f>
        <v>0</v>
      </c>
      <c r="EH4394">
        <v>0</v>
      </c>
    </row>
    <row r="4395" spans="134:138">
      <c r="ED4395">
        <v>350531</v>
      </c>
      <c r="EE4395">
        <v>64121</v>
      </c>
      <c r="EF4395" s="3" cm="1">
        <f t="array" ref="EF43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"#")*(_xlpm.x&lt;&gt;EE4395), _xlpm.x * 10 + _xlpm.d), 0), _xlfn.XLOOKUP(TRUE, ISNUMBER(_xlpm.b), _xlpm.b)))))</f>
        <v>0</v>
      </c>
      <c r="EH4395">
        <v>0</v>
      </c>
    </row>
    <row r="4396" spans="134:138">
      <c r="ED4396">
        <v>340531</v>
      </c>
      <c r="EE4396">
        <v>65121</v>
      </c>
      <c r="EF4396" s="3" cm="1">
        <f t="array" ref="EF43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"#")*(_xlpm.x&lt;&gt;EE4396), _xlpm.x * 10 + _xlpm.d), 0), _xlfn.XLOOKUP(TRUE, ISNUMBER(_xlpm.b), _xlpm.b)))))</f>
        <v>0</v>
      </c>
      <c r="EH4396">
        <v>0</v>
      </c>
    </row>
    <row r="4397" spans="134:138">
      <c r="ED4397">
        <v>340542</v>
      </c>
      <c r="EE4397">
        <v>66121</v>
      </c>
      <c r="EF4397" s="3" cm="1">
        <f t="array" ref="EF43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"#")*(_xlpm.x&lt;&gt;EE4397), _xlpm.x * 10 + _xlpm.d), 0), _xlfn.XLOOKUP(TRUE, ISNUMBER(_xlpm.b), _xlpm.b)))))</f>
        <v>80912</v>
      </c>
      <c r="EH4397">
        <v>80912</v>
      </c>
    </row>
    <row r="4398" spans="134:138">
      <c r="ED4398">
        <v>340552</v>
      </c>
      <c r="EE4398">
        <v>67121</v>
      </c>
      <c r="EF4398" s="3" cm="1">
        <f t="array" ref="EF43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"#")*(_xlpm.x&lt;&gt;EE4398), _xlpm.x * 10 + _xlpm.d), 0), _xlfn.XLOOKUP(TRUE, ISNUMBER(_xlpm.b), _xlpm.b)))))</f>
        <v>871201</v>
      </c>
      <c r="EH4398">
        <v>871201</v>
      </c>
    </row>
    <row r="4399" spans="134:138">
      <c r="ED4399">
        <v>340562</v>
      </c>
      <c r="EE4399">
        <v>69121</v>
      </c>
      <c r="EF4399" s="3" cm="1">
        <f t="array" ref="EF43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"#")*(_xlpm.x&lt;&gt;EE4399), _xlpm.x * 10 + _xlpm.d), 0), _xlfn.XLOOKUP(TRUE, ISNUMBER(_xlpm.b), _xlpm.b)))))</f>
        <v>220712</v>
      </c>
      <c r="EH4399">
        <v>220712</v>
      </c>
    </row>
    <row r="4400" spans="134:138">
      <c r="ED4400">
        <v>340572</v>
      </c>
      <c r="EE4400">
        <v>70121</v>
      </c>
      <c r="EF4400" s="3" cm="1">
        <f t="array" ref="EF44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"#")*(_xlpm.x&lt;&gt;EE4400), _xlpm.x * 10 + _xlpm.d), 0), _xlfn.XLOOKUP(TRUE, ISNUMBER(_xlpm.b), _xlpm.b)))))</f>
        <v>581213</v>
      </c>
      <c r="EH4400">
        <v>581213</v>
      </c>
    </row>
    <row r="4401" spans="134:138">
      <c r="ED4401">
        <v>340582</v>
      </c>
      <c r="EE4401">
        <v>71121</v>
      </c>
      <c r="EF4401" s="3" cm="1">
        <f t="array" ref="EF44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"#")*(_xlpm.x&lt;&gt;EE4401), _xlpm.x * 10 + _xlpm.d), 0), _xlfn.XLOOKUP(TRUE, ISNUMBER(_xlpm.b), _xlpm.b)))))</f>
        <v>0</v>
      </c>
      <c r="EH4401">
        <v>0</v>
      </c>
    </row>
    <row r="4402" spans="134:138">
      <c r="ED4402">
        <v>340592</v>
      </c>
      <c r="EE4402">
        <v>72121</v>
      </c>
      <c r="EF4402" s="3" cm="1">
        <f t="array" ref="EF44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"#")*(_xlpm.x&lt;&gt;EE4402), _xlpm.x * 10 + _xlpm.d), 0), _xlfn.XLOOKUP(TRUE, ISNUMBER(_xlpm.b), _xlpm.b)))))</f>
        <v>651101</v>
      </c>
      <c r="EH4402">
        <v>651101</v>
      </c>
    </row>
    <row r="4403" spans="134:138">
      <c r="ED4403">
        <v>340602</v>
      </c>
      <c r="EE4403">
        <v>73121</v>
      </c>
      <c r="EF4403" s="3" cm="1">
        <f t="array" ref="EF44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"#")*(_xlpm.x&lt;&gt;EE4403), _xlpm.x * 10 + _xlpm.d), 0), _xlfn.XLOOKUP(TRUE, ISNUMBER(_xlpm.b), _xlpm.b)))))</f>
        <v>390641</v>
      </c>
      <c r="EH4403">
        <v>390641</v>
      </c>
    </row>
    <row r="4404" spans="134:138">
      <c r="ED4404">
        <v>340612</v>
      </c>
      <c r="EE4404">
        <v>74121</v>
      </c>
      <c r="EF4404" s="3" cm="1">
        <f t="array" ref="EF44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"#")*(_xlpm.x&lt;&gt;EE4404), _xlpm.x * 10 + _xlpm.d), 0), _xlfn.XLOOKUP(TRUE, ISNUMBER(_xlpm.b), _xlpm.b)))))</f>
        <v>0</v>
      </c>
      <c r="EH4404">
        <v>0</v>
      </c>
    </row>
    <row r="4405" spans="134:138">
      <c r="ED4405">
        <v>340622</v>
      </c>
      <c r="EE4405">
        <v>75121</v>
      </c>
      <c r="EF4405" s="3" cm="1">
        <f t="array" ref="EF44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"#")*(_xlpm.x&lt;&gt;EE4405), _xlpm.x * 10 + _xlpm.d), 0), _xlfn.XLOOKUP(TRUE, ISNUMBER(_xlpm.b), _xlpm.b)))))</f>
        <v>0</v>
      </c>
      <c r="EH4405">
        <v>0</v>
      </c>
    </row>
    <row r="4406" spans="134:138">
      <c r="ED4406">
        <v>340632</v>
      </c>
      <c r="EE4406">
        <v>76121</v>
      </c>
      <c r="EF4406" s="3" cm="1">
        <f t="array" ref="EF44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"#")*(_xlpm.x&lt;&gt;EE4406), _xlpm.x * 10 + _xlpm.d), 0), _xlfn.XLOOKUP(TRUE, ISNUMBER(_xlpm.b), _xlpm.b)))))</f>
        <v>1221134</v>
      </c>
      <c r="EH4406">
        <v>1221134</v>
      </c>
    </row>
    <row r="4407" spans="134:138">
      <c r="ED4407">
        <v>340642</v>
      </c>
      <c r="EE4407">
        <v>77121</v>
      </c>
      <c r="EF4407" s="3" cm="1">
        <f t="array" ref="EF44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"#")*(_xlpm.x&lt;&gt;EE4407), _xlpm.x * 10 + _xlpm.d), 0), _xlfn.XLOOKUP(TRUE, ISNUMBER(_xlpm.b), _xlpm.b)))))</f>
        <v>0</v>
      </c>
      <c r="EH4407">
        <v>0</v>
      </c>
    </row>
    <row r="4408" spans="134:138">
      <c r="ED4408">
        <v>340652</v>
      </c>
      <c r="EE4408">
        <v>78121</v>
      </c>
      <c r="EF4408" s="3" cm="1">
        <f t="array" ref="EF44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"#")*(_xlpm.x&lt;&gt;EE4408), _xlpm.x * 10 + _xlpm.d), 0), _xlfn.XLOOKUP(TRUE, ISNUMBER(_xlpm.b), _xlpm.b)))))</f>
        <v>0</v>
      </c>
      <c r="EH4408">
        <v>0</v>
      </c>
    </row>
    <row r="4409" spans="134:138">
      <c r="ED4409">
        <v>340662</v>
      </c>
      <c r="EE4409">
        <v>79121</v>
      </c>
      <c r="EF4409" s="3" cm="1">
        <f t="array" ref="EF44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"#")*(_xlpm.x&lt;&gt;EE4409), _xlpm.x * 10 + _xlpm.d), 0), _xlfn.XLOOKUP(TRUE, ISNUMBER(_xlpm.b), _xlpm.b)))))</f>
        <v>581213</v>
      </c>
      <c r="EH4409">
        <v>581213</v>
      </c>
    </row>
    <row r="4410" spans="134:138">
      <c r="ED4410">
        <v>340672</v>
      </c>
      <c r="EE4410">
        <v>80121</v>
      </c>
      <c r="EF4410" s="3" cm="1">
        <f t="array" ref="EF44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"#")*(_xlpm.x&lt;&gt;EE4410), _xlpm.x * 10 + _xlpm.d), 0), _xlfn.XLOOKUP(TRUE, ISNUMBER(_xlpm.b), _xlpm.b)))))</f>
        <v>570324</v>
      </c>
      <c r="EH4410">
        <v>570324</v>
      </c>
    </row>
    <row r="4411" spans="134:138">
      <c r="ED4411">
        <v>340682</v>
      </c>
      <c r="EE4411">
        <v>80119</v>
      </c>
      <c r="EF4411" s="3" cm="1">
        <f t="array" ref="EF44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"#")*(_xlpm.x&lt;&gt;EE4411), _xlpm.x * 10 + _xlpm.d), 0), _xlfn.XLOOKUP(TRUE, ISNUMBER(_xlpm.b), _xlpm.b)))))</f>
        <v>461213</v>
      </c>
      <c r="EH4411">
        <v>461213</v>
      </c>
    </row>
    <row r="4412" spans="134:138">
      <c r="ED4412">
        <v>340692</v>
      </c>
      <c r="EE4412">
        <v>80118</v>
      </c>
      <c r="EF4412" s="3" cm="1">
        <f t="array" ref="EF44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"#")*(_xlpm.x&lt;&gt;EE4412), _xlpm.x * 10 + _xlpm.d), 0), _xlfn.XLOOKUP(TRUE, ISNUMBER(_xlpm.b), _xlpm.b)))))</f>
        <v>0</v>
      </c>
      <c r="EH4412">
        <v>0</v>
      </c>
    </row>
    <row r="4413" spans="134:138">
      <c r="ED4413">
        <v>340702</v>
      </c>
      <c r="EE4413">
        <v>80116</v>
      </c>
      <c r="EF4413" s="3" cm="1">
        <f t="array" ref="EF44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"#")*(_xlpm.x&lt;&gt;EE4413), _xlpm.x * 10 + _xlpm.d), 0), _xlfn.XLOOKUP(TRUE, ISNUMBER(_xlpm.b), _xlpm.b)))))</f>
        <v>0</v>
      </c>
      <c r="EH4413">
        <v>0</v>
      </c>
    </row>
    <row r="4414" spans="134:138">
      <c r="ED4414">
        <v>340712</v>
      </c>
      <c r="EE4414">
        <v>80115</v>
      </c>
      <c r="EF4414" s="3" cm="1">
        <f t="array" ref="EF44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"#")*(_xlpm.x&lt;&gt;EE4414), _xlpm.x * 10 + _xlpm.d), 0), _xlfn.XLOOKUP(TRUE, ISNUMBER(_xlpm.b), _xlpm.b)))))</f>
        <v>771161</v>
      </c>
      <c r="EH4414">
        <v>771161</v>
      </c>
    </row>
    <row r="4415" spans="134:138">
      <c r="ED4415">
        <v>340722</v>
      </c>
      <c r="EE4415">
        <v>80114</v>
      </c>
      <c r="EF4415" s="3" cm="1">
        <f t="array" ref="EF44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"#")*(_xlpm.x&lt;&gt;EE4415), _xlpm.x * 10 + _xlpm.d), 0), _xlfn.XLOOKUP(TRUE, ISNUMBER(_xlpm.b), _xlpm.b)))))</f>
        <v>161213</v>
      </c>
      <c r="EH4415">
        <v>161213</v>
      </c>
    </row>
    <row r="4416" spans="134:138">
      <c r="ED4416">
        <v>340732</v>
      </c>
      <c r="EE4416">
        <v>80112</v>
      </c>
      <c r="EF4416" s="3" cm="1">
        <f t="array" ref="EF44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"#")*(_xlpm.x&lt;&gt;EE4416), _xlpm.x * 10 + _xlpm.d), 0), _xlfn.XLOOKUP(TRUE, ISNUMBER(_xlpm.b), _xlpm.b)))))</f>
        <v>910721</v>
      </c>
      <c r="EH4416">
        <v>910721</v>
      </c>
    </row>
    <row r="4417" spans="134:138">
      <c r="ED4417">
        <v>340742</v>
      </c>
      <c r="EE4417">
        <v>80111</v>
      </c>
      <c r="EF4417" s="3" cm="1">
        <f t="array" ref="EF44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"#")*(_xlpm.x&lt;&gt;EE4417), _xlpm.x * 10 + _xlpm.d), 0), _xlfn.XLOOKUP(TRUE, ISNUMBER(_xlpm.b), _xlpm.b)))))</f>
        <v>921133</v>
      </c>
      <c r="EH4417">
        <v>921133</v>
      </c>
    </row>
    <row r="4418" spans="134:138">
      <c r="ED4418">
        <v>340752</v>
      </c>
      <c r="EE4418">
        <v>80110</v>
      </c>
      <c r="EF4418" s="3" cm="1">
        <f t="array" ref="EF44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"#")*(_xlpm.x&lt;&gt;EE4418), _xlpm.x * 10 + _xlpm.d), 0), _xlfn.XLOOKUP(TRUE, ISNUMBER(_xlpm.b), _xlpm.b)))))</f>
        <v>0</v>
      </c>
      <c r="EH4418">
        <v>0</v>
      </c>
    </row>
    <row r="4419" spans="134:138">
      <c r="ED4419">
        <v>340762</v>
      </c>
      <c r="EE4419">
        <v>80109</v>
      </c>
      <c r="EF4419" s="3" cm="1">
        <f t="array" ref="EF44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"#")*(_xlpm.x&lt;&gt;EE4419), _xlpm.x * 10 + _xlpm.d), 0), _xlfn.XLOOKUP(TRUE, ISNUMBER(_xlpm.b), _xlpm.b)))))</f>
        <v>511202</v>
      </c>
      <c r="EH4419">
        <v>511202</v>
      </c>
    </row>
    <row r="4420" spans="134:138">
      <c r="ED4420">
        <v>340772</v>
      </c>
      <c r="EE4420">
        <v>80108</v>
      </c>
      <c r="EF4420" s="3" cm="1">
        <f t="array" ref="EF44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"#")*(_xlpm.x&lt;&gt;EE4420), _xlpm.x * 10 + _xlpm.d), 0), _xlfn.XLOOKUP(TRUE, ISNUMBER(_xlpm.b), _xlpm.b)))))</f>
        <v>0</v>
      </c>
      <c r="EH4420">
        <v>0</v>
      </c>
    </row>
    <row r="4421" spans="134:138">
      <c r="ED4421">
        <v>340782</v>
      </c>
      <c r="EE4421">
        <v>80107</v>
      </c>
      <c r="EF4421" s="3" cm="1">
        <f t="array" ref="EF44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"#")*(_xlpm.x&lt;&gt;EE4421), _xlpm.x * 10 + _xlpm.d), 0), _xlfn.XLOOKUP(TRUE, ISNUMBER(_xlpm.b), _xlpm.b)))))</f>
        <v>0</v>
      </c>
      <c r="EH4421">
        <v>0</v>
      </c>
    </row>
    <row r="4422" spans="134:138">
      <c r="ED4422">
        <v>340792</v>
      </c>
      <c r="EE4422">
        <v>80106</v>
      </c>
      <c r="EF4422" s="3" cm="1">
        <f t="array" ref="EF44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"#")*(_xlpm.x&lt;&gt;EE4422), _xlpm.x * 10 + _xlpm.d), 0), _xlfn.XLOOKUP(TRUE, ISNUMBER(_xlpm.b), _xlpm.b)))))</f>
        <v>0</v>
      </c>
      <c r="EH4422">
        <v>0</v>
      </c>
    </row>
    <row r="4423" spans="134:138">
      <c r="ED4423">
        <v>340802</v>
      </c>
      <c r="EE4423">
        <v>80105</v>
      </c>
      <c r="EF4423" s="3" cm="1">
        <f t="array" ref="EF44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"#")*(_xlpm.x&lt;&gt;EE4423), _xlpm.x * 10 + _xlpm.d), 0), _xlfn.XLOOKUP(TRUE, ISNUMBER(_xlpm.b), _xlpm.b)))))</f>
        <v>931283</v>
      </c>
      <c r="EH4423">
        <v>931283</v>
      </c>
    </row>
    <row r="4424" spans="134:138">
      <c r="ED4424">
        <v>340812</v>
      </c>
      <c r="EE4424">
        <v>80104</v>
      </c>
      <c r="EF4424" s="3" cm="1">
        <f t="array" ref="EF44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"#")*(_xlpm.x&lt;&gt;EE4424), _xlpm.x * 10 + _xlpm.d), 0), _xlfn.XLOOKUP(TRUE, ISNUMBER(_xlpm.b), _xlpm.b)))))</f>
        <v>0</v>
      </c>
      <c r="EH4424">
        <v>0</v>
      </c>
    </row>
    <row r="4425" spans="134:138">
      <c r="ED4425">
        <v>340822</v>
      </c>
      <c r="EE4425">
        <v>80103</v>
      </c>
      <c r="EF4425" s="3" cm="1">
        <f t="array" ref="EF44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"#")*(_xlpm.x&lt;&gt;EE4425), _xlpm.x * 10 + _xlpm.d), 0), _xlfn.XLOOKUP(TRUE, ISNUMBER(_xlpm.b), _xlpm.b)))))</f>
        <v>0</v>
      </c>
      <c r="EH4425">
        <v>0</v>
      </c>
    </row>
    <row r="4426" spans="134:138">
      <c r="ED4426">
        <v>340832</v>
      </c>
      <c r="EE4426">
        <v>80101</v>
      </c>
      <c r="EF4426" s="3" cm="1">
        <f t="array" ref="EF44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"#")*(_xlpm.x&lt;&gt;EE4426), _xlpm.x * 10 + _xlpm.d), 0), _xlfn.XLOOKUP(TRUE, ISNUMBER(_xlpm.b), _xlpm.b)))))</f>
        <v>471044</v>
      </c>
      <c r="EH4426">
        <v>471044</v>
      </c>
    </row>
    <row r="4427" spans="134:138">
      <c r="ED4427">
        <v>340842</v>
      </c>
      <c r="EE4427">
        <v>80100</v>
      </c>
      <c r="EF4427" s="3" cm="1">
        <f t="array" ref="EF44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"#")*(_xlpm.x&lt;&gt;EE4427), _xlpm.x * 10 + _xlpm.d), 0), _xlfn.XLOOKUP(TRUE, ISNUMBER(_xlpm.b), _xlpm.b)))))</f>
        <v>570384</v>
      </c>
      <c r="EH4427">
        <v>570384</v>
      </c>
    </row>
    <row r="4428" spans="134:138">
      <c r="ED4428">
        <v>340852</v>
      </c>
      <c r="EE4428">
        <v>80098</v>
      </c>
      <c r="EF4428" s="3" cm="1">
        <f t="array" ref="EF44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"#")*(_xlpm.x&lt;&gt;EE4428), _xlpm.x * 10 + _xlpm.d), 0), _xlfn.XLOOKUP(TRUE, ISNUMBER(_xlpm.b), _xlpm.b)))))</f>
        <v>121112</v>
      </c>
      <c r="EH4428">
        <v>121112</v>
      </c>
    </row>
    <row r="4429" spans="134:138">
      <c r="ED4429">
        <v>340862</v>
      </c>
      <c r="EE4429">
        <v>80097</v>
      </c>
      <c r="EF4429" s="3" cm="1">
        <f t="array" ref="EF44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"#")*(_xlpm.x&lt;&gt;EE4429), _xlpm.x * 10 + _xlpm.d), 0), _xlfn.XLOOKUP(TRUE, ISNUMBER(_xlpm.b), _xlpm.b)))))</f>
        <v>120972</v>
      </c>
      <c r="EH4429">
        <v>120972</v>
      </c>
    </row>
    <row r="4430" spans="134:138">
      <c r="ED4430">
        <v>340872</v>
      </c>
      <c r="EE4430">
        <v>80094</v>
      </c>
      <c r="EF4430" s="3" cm="1">
        <f t="array" ref="EF44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"#")*(_xlpm.x&lt;&gt;EE4430), _xlpm.x * 10 + _xlpm.d), 0), _xlfn.XLOOKUP(TRUE, ISNUMBER(_xlpm.b), _xlpm.b)))))</f>
        <v>260311</v>
      </c>
      <c r="EH4430">
        <v>260311</v>
      </c>
    </row>
    <row r="4431" spans="134:138">
      <c r="ED4431">
        <v>340882</v>
      </c>
      <c r="EE4431">
        <v>80093</v>
      </c>
      <c r="EF4431" s="3" cm="1">
        <f t="array" ref="EF44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"#")*(_xlpm.x&lt;&gt;EE4431), _xlpm.x * 10 + _xlpm.d), 0), _xlfn.XLOOKUP(TRUE, ISNUMBER(_xlpm.b), _xlpm.b)))))</f>
        <v>460411</v>
      </c>
      <c r="EH4431">
        <v>460411</v>
      </c>
    </row>
    <row r="4432" spans="134:138">
      <c r="ED4432">
        <v>340892</v>
      </c>
      <c r="EE4432">
        <v>80092</v>
      </c>
      <c r="EF4432" s="3" cm="1">
        <f t="array" ref="EF44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"#")*(_xlpm.x&lt;&gt;EE4432), _xlpm.x * 10 + _xlpm.d), 0), _xlfn.XLOOKUP(TRUE, ISNUMBER(_xlpm.b), _xlpm.b)))))</f>
        <v>100931</v>
      </c>
      <c r="EH4432">
        <v>100931</v>
      </c>
    </row>
    <row r="4433" spans="134:138">
      <c r="ED4433">
        <v>340902</v>
      </c>
      <c r="EE4433">
        <v>80091</v>
      </c>
      <c r="EF4433" s="3" cm="1">
        <f t="array" ref="EF44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"#")*(_xlpm.x&lt;&gt;EE4433), _xlpm.x * 10 + _xlpm.d), 0), _xlfn.XLOOKUP(TRUE, ISNUMBER(_xlpm.b), _xlpm.b)))))</f>
        <v>0</v>
      </c>
      <c r="EH4433">
        <v>0</v>
      </c>
    </row>
    <row r="4434" spans="134:138">
      <c r="ED4434">
        <v>340912</v>
      </c>
      <c r="EE4434">
        <v>80089</v>
      </c>
      <c r="EF4434" s="3" cm="1">
        <f t="array" ref="EF44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"#")*(_xlpm.x&lt;&gt;EE4434), _xlpm.x * 10 + _xlpm.d), 0), _xlfn.XLOOKUP(TRUE, ISNUMBER(_xlpm.b), _xlpm.b)))))</f>
        <v>730901</v>
      </c>
      <c r="EH4434">
        <v>730901</v>
      </c>
    </row>
    <row r="4435" spans="134:138">
      <c r="ED4435">
        <v>340922</v>
      </c>
      <c r="EE4435">
        <v>80088</v>
      </c>
      <c r="EF4435" s="3" cm="1">
        <f t="array" ref="EF44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"#")*(_xlpm.x&lt;&gt;EE4435), _xlpm.x * 10 + _xlpm.d), 0), _xlfn.XLOOKUP(TRUE, ISNUMBER(_xlpm.b), _xlpm.b)))))</f>
        <v>501033</v>
      </c>
      <c r="EH4435">
        <v>501033</v>
      </c>
    </row>
    <row r="4436" spans="134:138">
      <c r="ED4436">
        <v>340932</v>
      </c>
      <c r="EE4436">
        <v>80087</v>
      </c>
      <c r="EF4436" s="3" cm="1">
        <f t="array" ref="EF44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"#")*(_xlpm.x&lt;&gt;EE4436), _xlpm.x * 10 + _xlpm.d), 0), _xlfn.XLOOKUP(TRUE, ISNUMBER(_xlpm.b), _xlpm.b)))))</f>
        <v>570404</v>
      </c>
      <c r="EH4436">
        <v>570404</v>
      </c>
    </row>
    <row r="4437" spans="134:138">
      <c r="ED4437">
        <v>340942</v>
      </c>
      <c r="EE4437">
        <v>80086</v>
      </c>
      <c r="EF4437" s="3" cm="1">
        <f t="array" ref="EF44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"#")*(_xlpm.x&lt;&gt;EE4437), _xlpm.x * 10 + _xlpm.d), 0), _xlfn.XLOOKUP(TRUE, ISNUMBER(_xlpm.b), _xlpm.b)))))</f>
        <v>120792</v>
      </c>
      <c r="EH4437">
        <v>120792</v>
      </c>
    </row>
    <row r="4438" spans="134:138">
      <c r="ED4438">
        <v>340952</v>
      </c>
      <c r="EE4438">
        <v>80085</v>
      </c>
      <c r="EF4438" s="3" cm="1">
        <f t="array" ref="EF44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"#")*(_xlpm.x&lt;&gt;EE4438), _xlpm.x * 10 + _xlpm.d), 0), _xlfn.XLOOKUP(TRUE, ISNUMBER(_xlpm.b), _xlpm.b)))))</f>
        <v>500454</v>
      </c>
      <c r="EH4438">
        <v>500454</v>
      </c>
    </row>
    <row r="4439" spans="134:138">
      <c r="ED4439">
        <v>340962</v>
      </c>
      <c r="EE4439">
        <v>80084</v>
      </c>
      <c r="EF4439" s="3" cm="1">
        <f t="array" ref="EF44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"#")*(_xlpm.x&lt;&gt;EE4439), _xlpm.x * 10 + _xlpm.d), 0), _xlfn.XLOOKUP(TRUE, ISNUMBER(_xlpm.b), _xlpm.b)))))</f>
        <v>0</v>
      </c>
      <c r="EH4439">
        <v>0</v>
      </c>
    </row>
    <row r="4440" spans="134:138">
      <c r="ED4440">
        <v>340972</v>
      </c>
      <c r="EE4440">
        <v>80083</v>
      </c>
      <c r="EF4440" s="3" cm="1">
        <f t="array" ref="EF44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"#")*(_xlpm.x&lt;&gt;EE4440), _xlpm.x * 10 + _xlpm.d), 0), _xlfn.XLOOKUP(TRUE, ISNUMBER(_xlpm.b), _xlpm.b)))))</f>
        <v>380492</v>
      </c>
      <c r="EH4440">
        <v>380492</v>
      </c>
    </row>
    <row r="4441" spans="134:138">
      <c r="ED4441">
        <v>340982</v>
      </c>
      <c r="EE4441">
        <v>80082</v>
      </c>
      <c r="EF4441" s="3" cm="1">
        <f t="array" ref="EF44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"#")*(_xlpm.x&lt;&gt;EE4441), _xlpm.x * 10 + _xlpm.d), 0), _xlfn.XLOOKUP(TRUE, ISNUMBER(_xlpm.b), _xlpm.b)))))</f>
        <v>0</v>
      </c>
      <c r="EH4441">
        <v>0</v>
      </c>
    </row>
    <row r="4442" spans="134:138">
      <c r="ED4442">
        <v>340992</v>
      </c>
      <c r="EE4442">
        <v>80080</v>
      </c>
      <c r="EF4442" s="3" cm="1">
        <f t="array" ref="EF44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"#")*(_xlpm.x&lt;&gt;EE4442), _xlpm.x * 10 + _xlpm.d), 0), _xlfn.XLOOKUP(TRUE, ISNUMBER(_xlpm.b), _xlpm.b)))))</f>
        <v>120692</v>
      </c>
      <c r="EH4442">
        <v>120692</v>
      </c>
    </row>
    <row r="4443" spans="134:138">
      <c r="ED4443">
        <v>341002</v>
      </c>
      <c r="EE4443">
        <v>80079</v>
      </c>
      <c r="EF4443" s="3" cm="1">
        <f t="array" ref="EF44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"#")*(_xlpm.x&lt;&gt;EE4443), _xlpm.x * 10 + _xlpm.d), 0), _xlfn.XLOOKUP(TRUE, ISNUMBER(_xlpm.b), _xlpm.b)))))</f>
        <v>1171283</v>
      </c>
      <c r="EH4443">
        <v>1171283</v>
      </c>
    </row>
    <row r="4444" spans="134:138">
      <c r="ED4444">
        <v>341012</v>
      </c>
      <c r="EE4444">
        <v>80078</v>
      </c>
      <c r="EF4444" s="3" cm="1">
        <f t="array" ref="EF44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"#")*(_xlpm.x&lt;&gt;EE4444), _xlpm.x * 10 + _xlpm.d), 0), _xlfn.XLOOKUP(TRUE, ISNUMBER(_xlpm.b), _xlpm.b)))))</f>
        <v>0</v>
      </c>
      <c r="EH4444">
        <v>0</v>
      </c>
    </row>
    <row r="4445" spans="134:138">
      <c r="ED4445">
        <v>341022</v>
      </c>
      <c r="EE4445">
        <v>79078</v>
      </c>
      <c r="EF4445" s="3" cm="1">
        <f t="array" ref="EF44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"#")*(_xlpm.x&lt;&gt;EE4445), _xlpm.x * 10 + _xlpm.d), 0), _xlfn.XLOOKUP(TRUE, ISNUMBER(_xlpm.b), _xlpm.b)))))</f>
        <v>0</v>
      </c>
      <c r="EH4445">
        <v>0</v>
      </c>
    </row>
    <row r="4446" spans="134:138">
      <c r="ED4446">
        <v>341032</v>
      </c>
      <c r="EE4446">
        <v>78078</v>
      </c>
      <c r="EF4446" s="3" cm="1">
        <f t="array" ref="EF44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"#")*(_xlpm.x&lt;&gt;EE4446), _xlpm.x * 10 + _xlpm.d), 0), _xlfn.XLOOKUP(TRUE, ISNUMBER(_xlpm.b), _xlpm.b)))))</f>
        <v>0</v>
      </c>
      <c r="EH4446">
        <v>0</v>
      </c>
    </row>
    <row r="4447" spans="134:138">
      <c r="ED4447">
        <v>351033</v>
      </c>
      <c r="EE4447">
        <v>75078</v>
      </c>
      <c r="EF4447" s="3" cm="1">
        <f t="array" ref="EF44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"#")*(_xlpm.x&lt;&gt;EE4447), _xlpm.x * 10 + _xlpm.d), 0), _xlfn.XLOOKUP(TRUE, ISNUMBER(_xlpm.b), _xlpm.b)))))</f>
        <v>60532</v>
      </c>
      <c r="EH4447">
        <v>60532</v>
      </c>
    </row>
    <row r="4448" spans="134:138">
      <c r="ED4448">
        <v>361033</v>
      </c>
      <c r="EE4448">
        <v>74078</v>
      </c>
      <c r="EF4448" s="3" cm="1">
        <f t="array" ref="EF44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"#")*(_xlpm.x&lt;&gt;EE4448), _xlpm.x * 10 + _xlpm.d), 0), _xlfn.XLOOKUP(TRUE, ISNUMBER(_xlpm.b), _xlpm.b)))))</f>
        <v>430641</v>
      </c>
      <c r="EH4448">
        <v>430641</v>
      </c>
    </row>
    <row r="4449" spans="134:138">
      <c r="ED4449">
        <v>371033</v>
      </c>
      <c r="EE4449">
        <v>73078</v>
      </c>
      <c r="EF4449" s="3" cm="1">
        <f t="array" ref="EF44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"#")*(_xlpm.x&lt;&gt;EE4449), _xlpm.x * 10 + _xlpm.d), 0), _xlfn.XLOOKUP(TRUE, ISNUMBER(_xlpm.b), _xlpm.b)))))</f>
        <v>0</v>
      </c>
      <c r="EH4449">
        <v>0</v>
      </c>
    </row>
    <row r="4450" spans="134:138">
      <c r="ED4450">
        <v>381033</v>
      </c>
      <c r="EE4450">
        <v>72078</v>
      </c>
      <c r="EF4450" s="3" cm="1">
        <f t="array" ref="EF44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"#")*(_xlpm.x&lt;&gt;EE4450), _xlpm.x * 10 + _xlpm.d), 0), _xlfn.XLOOKUP(TRUE, ISNUMBER(_xlpm.b), _xlpm.b)))))</f>
        <v>340531</v>
      </c>
      <c r="EH4450">
        <v>340531</v>
      </c>
    </row>
    <row r="4451" spans="134:138">
      <c r="ED4451">
        <v>391033</v>
      </c>
      <c r="EE4451">
        <v>71078</v>
      </c>
      <c r="EF4451" s="3" cm="1">
        <f t="array" ref="EF44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"#")*(_xlpm.x&lt;&gt;EE4451), _xlpm.x * 10 + _xlpm.d), 0), _xlfn.XLOOKUP(TRUE, ISNUMBER(_xlpm.b), _xlpm.b)))))</f>
        <v>570724</v>
      </c>
      <c r="EH4451">
        <v>570724</v>
      </c>
    </row>
    <row r="4452" spans="134:138">
      <c r="ED4452">
        <v>401033</v>
      </c>
      <c r="EE4452">
        <v>70078</v>
      </c>
      <c r="EF4452" s="3" cm="1">
        <f t="array" ref="EF44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"#")*(_xlpm.x&lt;&gt;EE4452), _xlpm.x * 10 + _xlpm.d), 0), _xlfn.XLOOKUP(TRUE, ISNUMBER(_xlpm.b), _xlpm.b)))))</f>
        <v>461233</v>
      </c>
      <c r="EH4452">
        <v>461233</v>
      </c>
    </row>
    <row r="4453" spans="134:138">
      <c r="ED4453">
        <v>411033</v>
      </c>
      <c r="EE4453">
        <v>69078</v>
      </c>
      <c r="EF4453" s="3" cm="1">
        <f t="array" ref="EF44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"#")*(_xlpm.x&lt;&gt;EE4453), _xlpm.x * 10 + _xlpm.d), 0), _xlfn.XLOOKUP(TRUE, ISNUMBER(_xlpm.b), _xlpm.b)))))</f>
        <v>290562</v>
      </c>
      <c r="EH4453">
        <v>290562</v>
      </c>
    </row>
    <row r="4454" spans="134:138">
      <c r="ED4454">
        <v>421033</v>
      </c>
      <c r="EE4454">
        <v>67078</v>
      </c>
      <c r="EF4454" s="3" cm="1">
        <f t="array" ref="EF44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"#")*(_xlpm.x&lt;&gt;EE4454), _xlpm.x * 10 + _xlpm.d), 0), _xlfn.XLOOKUP(TRUE, ISNUMBER(_xlpm.b), _xlpm.b)))))</f>
        <v>80652</v>
      </c>
      <c r="EH4454">
        <v>80652</v>
      </c>
    </row>
    <row r="4455" spans="134:138">
      <c r="ED4455">
        <v>431033</v>
      </c>
      <c r="EE4455">
        <v>66078</v>
      </c>
      <c r="EF4455" s="3" cm="1">
        <f t="array" ref="EF44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"#")*(_xlpm.x&lt;&gt;EE4455), _xlpm.x * 10 + _xlpm.d), 0), _xlfn.XLOOKUP(TRUE, ISNUMBER(_xlpm.b), _xlpm.b)))))</f>
        <v>170783</v>
      </c>
      <c r="EH4455">
        <v>170783</v>
      </c>
    </row>
    <row r="4456" spans="134:138">
      <c r="ED4456">
        <v>441033</v>
      </c>
      <c r="EE4456">
        <v>65078</v>
      </c>
      <c r="EF4456" s="3" cm="1">
        <f t="array" ref="EF44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"#")*(_xlpm.x&lt;&gt;EE4456), _xlpm.x * 10 + _xlpm.d), 0), _xlfn.XLOOKUP(TRUE, ISNUMBER(_xlpm.b), _xlpm.b)))))</f>
        <v>470341</v>
      </c>
      <c r="EH4456">
        <v>470341</v>
      </c>
    </row>
    <row r="4457" spans="134:138">
      <c r="ED4457">
        <v>451033</v>
      </c>
      <c r="EE4457">
        <v>63078</v>
      </c>
      <c r="EF4457" s="3" cm="1">
        <f t="array" ref="EF44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"#")*(_xlpm.x&lt;&gt;EE4457), _xlpm.x * 10 + _xlpm.d), 0), _xlfn.XLOOKUP(TRUE, ISNUMBER(_xlpm.b), _xlpm.b)))))</f>
        <v>290322</v>
      </c>
      <c r="EH4457">
        <v>290322</v>
      </c>
    </row>
    <row r="4458" spans="134:138">
      <c r="ED4458">
        <v>461033</v>
      </c>
      <c r="EE4458">
        <v>62078</v>
      </c>
      <c r="EF4458" s="3" cm="1">
        <f t="array" ref="EF44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"#")*(_xlpm.x&lt;&gt;EE4458), _xlpm.x * 10 + _xlpm.d), 0), _xlfn.XLOOKUP(TRUE, ISNUMBER(_xlpm.b), _xlpm.b)))))</f>
        <v>721233</v>
      </c>
      <c r="EH4458">
        <v>721233</v>
      </c>
    </row>
    <row r="4459" spans="134:138">
      <c r="ED4459">
        <v>471033</v>
      </c>
      <c r="EE4459">
        <v>60078</v>
      </c>
      <c r="EF4459" s="3" cm="1">
        <f t="array" ref="EF44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"#")*(_xlpm.x&lt;&gt;EE4459), _xlpm.x * 10 + _xlpm.d), 0), _xlfn.XLOOKUP(TRUE, ISNUMBER(_xlpm.b), _xlpm.b)))))</f>
        <v>640471</v>
      </c>
      <c r="EH4459">
        <v>640471</v>
      </c>
    </row>
    <row r="4460" spans="134:138">
      <c r="ED4460">
        <v>481033</v>
      </c>
      <c r="EE4460">
        <v>59078</v>
      </c>
      <c r="EF4460" s="3" cm="1">
        <f t="array" ref="EF44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"#")*(_xlpm.x&lt;&gt;EE4460), _xlpm.x * 10 + _xlpm.d), 0), _xlfn.XLOOKUP(TRUE, ISNUMBER(_xlpm.b), _xlpm.b)))))</f>
        <v>661233</v>
      </c>
      <c r="EH4460">
        <v>661233</v>
      </c>
    </row>
    <row r="4461" spans="134:138">
      <c r="ED4461">
        <v>491033</v>
      </c>
      <c r="EE4461">
        <v>58078</v>
      </c>
      <c r="EF4461" s="3" cm="1">
        <f t="array" ref="EF44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"#")*(_xlpm.x&lt;&gt;EE4461), _xlpm.x * 10 + _xlpm.d), 0), _xlfn.XLOOKUP(TRUE, ISNUMBER(_xlpm.b), _xlpm.b)))))</f>
        <v>0</v>
      </c>
      <c r="EH4461">
        <v>0</v>
      </c>
    </row>
    <row r="4462" spans="134:138">
      <c r="ED4462">
        <v>501033</v>
      </c>
      <c r="EE4462">
        <v>56078</v>
      </c>
      <c r="EF4462" s="3" cm="1">
        <f t="array" ref="EF44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"#")*(_xlpm.x&lt;&gt;EE4462), _xlpm.x * 10 + _xlpm.d), 0), _xlfn.XLOOKUP(TRUE, ISNUMBER(_xlpm.b), _xlpm.b)))))</f>
        <v>0</v>
      </c>
      <c r="EH4462">
        <v>0</v>
      </c>
    </row>
    <row r="4463" spans="134:138">
      <c r="ED4463">
        <v>511033</v>
      </c>
      <c r="EE4463">
        <v>56079</v>
      </c>
      <c r="EF4463" s="3" cm="1">
        <f t="array" ref="EF44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"#")*(_xlpm.x&lt;&gt;EE4463), _xlpm.x * 10 + _xlpm.d), 0), _xlfn.XLOOKUP(TRUE, ISNUMBER(_xlpm.b), _xlpm.b)))))</f>
        <v>0</v>
      </c>
      <c r="EH4463">
        <v>0</v>
      </c>
    </row>
    <row r="4464" spans="134:138">
      <c r="ED4464">
        <v>521033</v>
      </c>
      <c r="EE4464">
        <v>56083</v>
      </c>
      <c r="EF4464" s="3" cm="1">
        <f t="array" ref="EF44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"#")*(_xlpm.x&lt;&gt;EE4464), _xlpm.x * 10 + _xlpm.d), 0), _xlfn.XLOOKUP(TRUE, ISNUMBER(_xlpm.b), _xlpm.b)))))</f>
        <v>601233</v>
      </c>
      <c r="EH4464">
        <v>601233</v>
      </c>
    </row>
    <row r="4465" spans="134:138">
      <c r="ED4465">
        <v>531033</v>
      </c>
      <c r="EE4465">
        <v>56084</v>
      </c>
      <c r="EF4465" s="3" cm="1">
        <f t="array" ref="EF44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"#")*(_xlpm.x&lt;&gt;EE4465), _xlpm.x * 10 + _xlpm.d), 0), _xlfn.XLOOKUP(TRUE, ISNUMBER(_xlpm.b), _xlpm.b)))))</f>
        <v>581233</v>
      </c>
      <c r="EH4465">
        <v>581233</v>
      </c>
    </row>
    <row r="4466" spans="134:138">
      <c r="ED4466">
        <v>541033</v>
      </c>
      <c r="EE4466">
        <v>56085</v>
      </c>
      <c r="EF4466" s="3" cm="1">
        <f t="array" ref="EF44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"#")*(_xlpm.x&lt;&gt;EE4466), _xlpm.x * 10 + _xlpm.d), 0), _xlfn.XLOOKUP(TRUE, ISNUMBER(_xlpm.b), _xlpm.b)))))</f>
        <v>810721</v>
      </c>
      <c r="EH4466">
        <v>810721</v>
      </c>
    </row>
    <row r="4467" spans="134:138">
      <c r="ED4467">
        <v>551033</v>
      </c>
      <c r="EE4467">
        <v>56086</v>
      </c>
      <c r="EF4467" s="3" cm="1">
        <f t="array" ref="EF44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"#")*(_xlpm.x&lt;&gt;EE4467), _xlpm.x * 10 + _xlpm.d), 0), _xlfn.XLOOKUP(TRUE, ISNUMBER(_xlpm.b), _xlpm.b)))))</f>
        <v>760853</v>
      </c>
      <c r="EH4467">
        <v>760853</v>
      </c>
    </row>
    <row r="4468" spans="134:138">
      <c r="ED4468">
        <v>561033</v>
      </c>
      <c r="EE4468">
        <v>56088</v>
      </c>
      <c r="EF4468" s="3" cm="1">
        <f t="array" ref="EF44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"#")*(_xlpm.x&lt;&gt;EE4468), _xlpm.x * 10 + _xlpm.d), 0), _xlfn.XLOOKUP(TRUE, ISNUMBER(_xlpm.b), _xlpm.b)))))</f>
        <v>540851</v>
      </c>
      <c r="EH4468">
        <v>540851</v>
      </c>
    </row>
    <row r="4469" spans="134:138">
      <c r="ED4469">
        <v>571033</v>
      </c>
      <c r="EE4469">
        <v>56089</v>
      </c>
      <c r="EF4469" s="3" cm="1">
        <f t="array" ref="EF44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"#")*(_xlpm.x&lt;&gt;EE4469), _xlpm.x * 10 + _xlpm.d), 0), _xlfn.XLOOKUP(TRUE, ISNUMBER(_xlpm.b), _xlpm.b)))))</f>
        <v>561033</v>
      </c>
      <c r="EH4469">
        <v>561033</v>
      </c>
    </row>
    <row r="4470" spans="134:138">
      <c r="ED4470">
        <v>571024</v>
      </c>
      <c r="EE4470">
        <v>56091</v>
      </c>
      <c r="EF4470" s="3" cm="1">
        <f t="array" ref="EF44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"#")*(_xlpm.x&lt;&gt;EE4470), _xlpm.x * 10 + _xlpm.d), 0), _xlfn.XLOOKUP(TRUE, ISNUMBER(_xlpm.b), _xlpm.b)))))</f>
        <v>360311</v>
      </c>
      <c r="EH4470">
        <v>360311</v>
      </c>
    </row>
    <row r="4471" spans="134:138">
      <c r="ED4471">
        <v>571014</v>
      </c>
      <c r="EE4471">
        <v>56092</v>
      </c>
      <c r="EF4471" s="3" cm="1">
        <f t="array" ref="EF44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"#")*(_xlpm.x&lt;&gt;EE4471), _xlpm.x * 10 + _xlpm.d), 0), _xlfn.XLOOKUP(TRUE, ISNUMBER(_xlpm.b), _xlpm.b)))))</f>
        <v>990824</v>
      </c>
      <c r="EH4471">
        <v>990824</v>
      </c>
    </row>
    <row r="4472" spans="134:138">
      <c r="ED4472">
        <v>571004</v>
      </c>
      <c r="EE4472">
        <v>56093</v>
      </c>
      <c r="EF4472" s="3" cm="1">
        <f t="array" ref="EF44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"#")*(_xlpm.x&lt;&gt;EE4472), _xlpm.x * 10 + _xlpm.d), 0), _xlfn.XLOOKUP(TRUE, ISNUMBER(_xlpm.b), _xlpm.b)))))</f>
        <v>640851</v>
      </c>
      <c r="EH4472">
        <v>640851</v>
      </c>
    </row>
    <row r="4473" spans="134:138">
      <c r="ED4473">
        <v>570994</v>
      </c>
      <c r="EE4473">
        <v>58093</v>
      </c>
      <c r="EF4473" s="3" cm="1">
        <f t="array" ref="EF44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"#")*(_xlpm.x&lt;&gt;EE4473), _xlpm.x * 10 + _xlpm.d), 0), _xlfn.XLOOKUP(TRUE, ISNUMBER(_xlpm.b), _xlpm.b)))))</f>
        <v>570584</v>
      </c>
      <c r="EH4473">
        <v>570584</v>
      </c>
    </row>
    <row r="4474" spans="134:138">
      <c r="ED4474">
        <v>570984</v>
      </c>
      <c r="EE4474">
        <v>59093</v>
      </c>
      <c r="EF4474" s="3" cm="1">
        <f t="array" ref="EF44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"#")*(_xlpm.x&lt;&gt;EE4474), _xlpm.x * 10 + _xlpm.d), 0), _xlfn.XLOOKUP(TRUE, ISNUMBER(_xlpm.b), _xlpm.b)))))</f>
        <v>540832</v>
      </c>
      <c r="EH4474">
        <v>540832</v>
      </c>
    </row>
    <row r="4475" spans="134:138">
      <c r="ED4475">
        <v>570974</v>
      </c>
      <c r="EE4475">
        <v>60093</v>
      </c>
      <c r="EF4475" s="3" cm="1">
        <f t="array" ref="EF44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"#")*(_xlpm.x&lt;&gt;EE4475), _xlpm.x * 10 + _xlpm.d), 0), _xlfn.XLOOKUP(TRUE, ISNUMBER(_xlpm.b), _xlpm.b)))))</f>
        <v>870903</v>
      </c>
      <c r="EH4475">
        <v>870903</v>
      </c>
    </row>
    <row r="4476" spans="134:138">
      <c r="ED4476">
        <v>570964</v>
      </c>
      <c r="EE4476">
        <v>62093</v>
      </c>
      <c r="EF4476" s="3" cm="1">
        <f t="array" ref="EF44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"#")*(_xlpm.x&lt;&gt;EE4476), _xlpm.x * 10 + _xlpm.d), 0), _xlfn.XLOOKUP(TRUE, ISNUMBER(_xlpm.b), _xlpm.b)))))</f>
        <v>600112</v>
      </c>
      <c r="EH4476">
        <v>600112</v>
      </c>
    </row>
    <row r="4477" spans="134:138">
      <c r="ED4477">
        <v>570954</v>
      </c>
      <c r="EE4477">
        <v>63093</v>
      </c>
      <c r="EF4477" s="3" cm="1">
        <f t="array" ref="EF44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"#")*(_xlpm.x&lt;&gt;EE4477), _xlpm.x * 10 + _xlpm.d), 0), _xlfn.XLOOKUP(TRUE, ISNUMBER(_xlpm.b), _xlpm.b)))))</f>
        <v>1091283</v>
      </c>
      <c r="EH4477">
        <v>1091283</v>
      </c>
    </row>
    <row r="4478" spans="134:138">
      <c r="ED4478">
        <v>570944</v>
      </c>
      <c r="EE4478">
        <v>65093</v>
      </c>
      <c r="EF4478" s="3" cm="1">
        <f t="array" ref="EF44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"#")*(_xlpm.x&lt;&gt;EE4478), _xlpm.x * 10 + _xlpm.d), 0), _xlfn.XLOOKUP(TRUE, ISNUMBER(_xlpm.b), _xlpm.b)))))</f>
        <v>0</v>
      </c>
      <c r="EH4478">
        <v>0</v>
      </c>
    </row>
    <row r="4479" spans="134:138">
      <c r="ED4479">
        <v>570934</v>
      </c>
      <c r="EE4479">
        <v>66093</v>
      </c>
      <c r="EF4479" s="3" cm="1">
        <f t="array" ref="EF44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"#")*(_xlpm.x&lt;&gt;EE4479), _xlpm.x * 10 + _xlpm.d), 0), _xlfn.XLOOKUP(TRUE, ISNUMBER(_xlpm.b), _xlpm.b)))))</f>
        <v>650864</v>
      </c>
      <c r="EH4479">
        <v>650864</v>
      </c>
    </row>
    <row r="4480" spans="134:138">
      <c r="ED4480">
        <v>570924</v>
      </c>
      <c r="EE4480">
        <v>67093</v>
      </c>
      <c r="EF4480" s="3" cm="1">
        <f t="array" ref="EF44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"#")*(_xlpm.x&lt;&gt;EE4480), _xlpm.x * 10 + _xlpm.d), 0), _xlfn.XLOOKUP(TRUE, ISNUMBER(_xlpm.b), _xlpm.b)))))</f>
        <v>781213</v>
      </c>
      <c r="EH4480">
        <v>781213</v>
      </c>
    </row>
    <row r="4481" spans="134:138">
      <c r="ED4481">
        <v>570914</v>
      </c>
      <c r="EE4481">
        <v>69093</v>
      </c>
      <c r="EF4481" s="3" cm="1">
        <f t="array" ref="EF44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"#")*(_xlpm.x&lt;&gt;EE4481), _xlpm.x * 10 + _xlpm.d), 0), _xlfn.XLOOKUP(TRUE, ISNUMBER(_xlpm.b), _xlpm.b)))))</f>
        <v>680814</v>
      </c>
      <c r="EH4481">
        <v>680814</v>
      </c>
    </row>
    <row r="4482" spans="134:138">
      <c r="ED4482">
        <v>570904</v>
      </c>
      <c r="EE4482">
        <v>70093</v>
      </c>
      <c r="EF4482" s="3" cm="1">
        <f t="array" ref="EF44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"#")*(_xlpm.x&lt;&gt;EE4482), _xlpm.x * 10 + _xlpm.d), 0), _xlfn.XLOOKUP(TRUE, ISNUMBER(_xlpm.b), _xlpm.b)))))</f>
        <v>570744</v>
      </c>
      <c r="EH4482">
        <v>570744</v>
      </c>
    </row>
    <row r="4483" spans="134:138">
      <c r="ED4483">
        <v>570894</v>
      </c>
      <c r="EE4483">
        <v>71093</v>
      </c>
      <c r="EF4483" s="3" cm="1">
        <f t="array" ref="EF44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"#")*(_xlpm.x&lt;&gt;EE4483), _xlpm.x * 10 + _xlpm.d), 0), _xlfn.XLOOKUP(TRUE, ISNUMBER(_xlpm.b), _xlpm.b)))))</f>
        <v>700933</v>
      </c>
      <c r="EH4483">
        <v>700933</v>
      </c>
    </row>
    <row r="4484" spans="134:138">
      <c r="ED4484">
        <v>570884</v>
      </c>
      <c r="EE4484">
        <v>72093</v>
      </c>
      <c r="EF4484" s="3" cm="1">
        <f t="array" ref="EF44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"#")*(_xlpm.x&lt;&gt;EE4484), _xlpm.x * 10 + _xlpm.d), 0), _xlfn.XLOOKUP(TRUE, ISNUMBER(_xlpm.b), _xlpm.b)))))</f>
        <v>440571</v>
      </c>
      <c r="EH4484">
        <v>440571</v>
      </c>
    </row>
    <row r="4485" spans="134:138">
      <c r="ED4485">
        <v>570874</v>
      </c>
      <c r="EE4485">
        <v>73093</v>
      </c>
      <c r="EF4485" s="3" cm="1">
        <f t="array" ref="EF44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"#")*(_xlpm.x&lt;&gt;EE4485), _xlpm.x * 10 + _xlpm.d), 0), _xlfn.XLOOKUP(TRUE, ISNUMBER(_xlpm.b), _xlpm.b)))))</f>
        <v>570744</v>
      </c>
      <c r="EH4485">
        <v>570744</v>
      </c>
    </row>
    <row r="4486" spans="134:138">
      <c r="ED4486">
        <v>570864</v>
      </c>
      <c r="EE4486">
        <v>74093</v>
      </c>
      <c r="EF4486" s="3" cm="1">
        <f t="array" ref="EF44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"#")*(_xlpm.x&lt;&gt;EE4486), _xlpm.x * 10 + _xlpm.d), 0), _xlfn.XLOOKUP(TRUE, ISNUMBER(_xlpm.b), _xlpm.b)))))</f>
        <v>580711</v>
      </c>
      <c r="EH4486">
        <v>580711</v>
      </c>
    </row>
    <row r="4487" spans="134:138">
      <c r="ED4487">
        <v>570854</v>
      </c>
      <c r="EE4487">
        <v>77093</v>
      </c>
      <c r="EF4487" s="3" cm="1">
        <f t="array" ref="EF44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"#")*(_xlpm.x&lt;&gt;EE4487), _xlpm.x * 10 + _xlpm.d), 0), _xlfn.XLOOKUP(TRUE, ISNUMBER(_xlpm.b), _xlpm.b)))))</f>
        <v>750542</v>
      </c>
      <c r="EH4487">
        <v>750542</v>
      </c>
    </row>
    <row r="4488" spans="134:138">
      <c r="ED4488">
        <v>570844</v>
      </c>
      <c r="EE4488">
        <v>78093</v>
      </c>
      <c r="EF4488" s="3" cm="1">
        <f t="array" ref="EF44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"#")*(_xlpm.x&lt;&gt;EE4488), _xlpm.x * 10 + _xlpm.d), 0), _xlfn.XLOOKUP(TRUE, ISNUMBER(_xlpm.b), _xlpm.b)))))</f>
        <v>0</v>
      </c>
      <c r="EH4488">
        <v>0</v>
      </c>
    </row>
    <row r="4489" spans="134:138">
      <c r="ED4489">
        <v>570834</v>
      </c>
      <c r="EE4489">
        <v>79093</v>
      </c>
      <c r="EF4489" s="3" cm="1">
        <f t="array" ref="EF44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"#")*(_xlpm.x&lt;&gt;EE4489), _xlpm.x * 10 + _xlpm.d), 0), _xlfn.XLOOKUP(TRUE, ISNUMBER(_xlpm.b), _xlpm.b)))))</f>
        <v>560892</v>
      </c>
      <c r="EH4489">
        <v>560892</v>
      </c>
    </row>
    <row r="4490" spans="134:138">
      <c r="ED4490">
        <v>570824</v>
      </c>
      <c r="EE4490">
        <v>81093</v>
      </c>
      <c r="EF4490" s="3" cm="1">
        <f t="array" ref="EF44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"#")*(_xlpm.x&lt;&gt;EE4490), _xlpm.x * 10 + _xlpm.d), 0), _xlfn.XLOOKUP(TRUE, ISNUMBER(_xlpm.b), _xlpm.b)))))</f>
        <v>730781</v>
      </c>
      <c r="EH4490">
        <v>730781</v>
      </c>
    </row>
    <row r="4491" spans="134:138">
      <c r="ED4491">
        <v>570814</v>
      </c>
      <c r="EE4491">
        <v>82093</v>
      </c>
      <c r="EF4491" s="3" cm="1">
        <f t="array" ref="EF44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"#")*(_xlpm.x&lt;&gt;EE4491), _xlpm.x * 10 + _xlpm.d), 0), _xlfn.XLOOKUP(TRUE, ISNUMBER(_xlpm.b), _xlpm.b)))))</f>
        <v>0</v>
      </c>
      <c r="EH4491">
        <v>0</v>
      </c>
    </row>
    <row r="4492" spans="134:138">
      <c r="ED4492">
        <v>570804</v>
      </c>
      <c r="EE4492">
        <v>84093</v>
      </c>
      <c r="EF4492" s="3" cm="1">
        <f t="array" ref="EF44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"#")*(_xlpm.x&lt;&gt;EE4492), _xlpm.x * 10 + _xlpm.d), 0), _xlfn.XLOOKUP(TRUE, ISNUMBER(_xlpm.b), _xlpm.b)))))</f>
        <v>290362</v>
      </c>
      <c r="EH4492">
        <v>290362</v>
      </c>
    </row>
    <row r="4493" spans="134:138">
      <c r="ED4493">
        <v>570794</v>
      </c>
      <c r="EE4493">
        <v>85093</v>
      </c>
      <c r="EF4493" s="3" cm="1">
        <f t="array" ref="EF44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"#")*(_xlpm.x&lt;&gt;EE4493), _xlpm.x * 10 + _xlpm.d), 0), _xlfn.XLOOKUP(TRUE, ISNUMBER(_xlpm.b), _xlpm.b)))))</f>
        <v>121152</v>
      </c>
      <c r="EH4493">
        <v>121152</v>
      </c>
    </row>
    <row r="4494" spans="134:138">
      <c r="ED4494">
        <v>570784</v>
      </c>
      <c r="EE4494">
        <v>86093</v>
      </c>
      <c r="EF4494" s="3" cm="1">
        <f t="array" ref="EF44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"#")*(_xlpm.x&lt;&gt;EE4494), _xlpm.x * 10 + _xlpm.d), 0), _xlfn.XLOOKUP(TRUE, ISNUMBER(_xlpm.b), _xlpm.b)))))</f>
        <v>640933</v>
      </c>
      <c r="EH4494">
        <v>640933</v>
      </c>
    </row>
    <row r="4495" spans="134:138">
      <c r="ED4495">
        <v>570774</v>
      </c>
      <c r="EE4495">
        <v>87093</v>
      </c>
      <c r="EF4495" s="3" cm="1">
        <f t="array" ref="EF44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"#")*(_xlpm.x&lt;&gt;EE4495), _xlpm.x * 10 + _xlpm.d), 0), _xlfn.XLOOKUP(TRUE, ISNUMBER(_xlpm.b), _xlpm.b)))))</f>
        <v>120952</v>
      </c>
      <c r="EH4495">
        <v>120952</v>
      </c>
    </row>
    <row r="4496" spans="134:138">
      <c r="ED4496">
        <v>570764</v>
      </c>
      <c r="EE4496">
        <v>88093</v>
      </c>
      <c r="EF4496" s="3" cm="1">
        <f t="array" ref="EF44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"#")*(_xlpm.x&lt;&gt;EE4496), _xlpm.x * 10 + _xlpm.d), 0), _xlfn.XLOOKUP(TRUE, ISNUMBER(_xlpm.b), _xlpm.b)))))</f>
        <v>970721</v>
      </c>
      <c r="EH4496">
        <v>970721</v>
      </c>
    </row>
    <row r="4497" spans="134:138">
      <c r="ED4497">
        <v>570754</v>
      </c>
      <c r="EE4497">
        <v>89093</v>
      </c>
      <c r="EF4497" s="3" cm="1">
        <f t="array" ref="EF44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"#")*(_xlpm.x&lt;&gt;EE4497), _xlpm.x * 10 + _xlpm.d), 0), _xlfn.XLOOKUP(TRUE, ISNUMBER(_xlpm.b), _xlpm.b)))))</f>
        <v>640933</v>
      </c>
      <c r="EH4497">
        <v>640933</v>
      </c>
    </row>
    <row r="4498" spans="134:138">
      <c r="ED4498">
        <v>570744</v>
      </c>
      <c r="EE4498">
        <v>90093</v>
      </c>
      <c r="EF4498" s="3" cm="1">
        <f t="array" ref="EF44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"#")*(_xlpm.x&lt;&gt;EE4498), _xlpm.x * 10 + _xlpm.d), 0), _xlfn.XLOOKUP(TRUE, ISNUMBER(_xlpm.b), _xlpm.b)))))</f>
        <v>850921</v>
      </c>
      <c r="EH4498">
        <v>850921</v>
      </c>
    </row>
    <row r="4499" spans="134:138">
      <c r="ED4499">
        <v>570734</v>
      </c>
      <c r="EE4499">
        <v>92093</v>
      </c>
      <c r="EF4499" s="3" cm="1">
        <f t="array" ref="EF44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"#")*(_xlpm.x&lt;&gt;EE4499), _xlpm.x * 10 + _xlpm.d), 0), _xlfn.XLOOKUP(TRUE, ISNUMBER(_xlpm.b), _xlpm.b)))))</f>
        <v>620471</v>
      </c>
      <c r="EH4499">
        <v>620471</v>
      </c>
    </row>
    <row r="4500" spans="134:138">
      <c r="ED4500">
        <v>570724</v>
      </c>
      <c r="EE4500">
        <v>93093</v>
      </c>
      <c r="EF4500" s="3" cm="1">
        <f t="array" ref="EF45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"#")*(_xlpm.x&lt;&gt;EE4500), _xlpm.x * 10 + _xlpm.d), 0), _xlfn.XLOOKUP(TRUE, ISNUMBER(_xlpm.b), _xlpm.b)))))</f>
        <v>0</v>
      </c>
      <c r="EH4500">
        <v>0</v>
      </c>
    </row>
    <row r="4501" spans="134:138">
      <c r="ED4501">
        <v>570714</v>
      </c>
      <c r="EE4501">
        <v>95093</v>
      </c>
      <c r="EF4501" s="3" cm="1">
        <f t="array" ref="EF45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"#")*(_xlpm.x&lt;&gt;EE4501), _xlpm.x * 10 + _xlpm.d), 0), _xlfn.XLOOKUP(TRUE, ISNUMBER(_xlpm.b), _xlpm.b)))))</f>
        <v>440131</v>
      </c>
      <c r="EH4501">
        <v>440131</v>
      </c>
    </row>
    <row r="4502" spans="134:138">
      <c r="ED4502">
        <v>570704</v>
      </c>
      <c r="EE4502">
        <v>96093</v>
      </c>
      <c r="EF4502" s="3" cm="1">
        <f t="array" ref="EF45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"#")*(_xlpm.x&lt;&gt;EE4502), _xlpm.x * 10 + _xlpm.d), 0), _xlfn.XLOOKUP(TRUE, ISNUMBER(_xlpm.b), _xlpm.b)))))</f>
        <v>581133</v>
      </c>
      <c r="EH4502">
        <v>581133</v>
      </c>
    </row>
    <row r="4503" spans="134:138">
      <c r="ED4503">
        <v>570694</v>
      </c>
      <c r="EE4503">
        <v>97093</v>
      </c>
      <c r="EF4503" s="3" cm="1">
        <f t="array" ref="EF45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"#")*(_xlpm.x&lt;&gt;EE4503), _xlpm.x * 10 + _xlpm.d), 0), _xlfn.XLOOKUP(TRUE, ISNUMBER(_xlpm.b), _xlpm.b)))))</f>
        <v>660651</v>
      </c>
      <c r="EH4503">
        <v>660651</v>
      </c>
    </row>
    <row r="4504" spans="134:138">
      <c r="ED4504">
        <v>570684</v>
      </c>
      <c r="EE4504">
        <v>98093</v>
      </c>
      <c r="EF4504" s="3" cm="1">
        <f t="array" ref="EF45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"#")*(_xlpm.x&lt;&gt;EE4504), _xlpm.x * 10 + _xlpm.d), 0), _xlfn.XLOOKUP(TRUE, ISNUMBER(_xlpm.b), _xlpm.b)))))</f>
        <v>940531</v>
      </c>
      <c r="EH4504">
        <v>940531</v>
      </c>
    </row>
    <row r="4505" spans="134:138">
      <c r="ED4505">
        <v>570674</v>
      </c>
      <c r="EE4505">
        <v>100093</v>
      </c>
      <c r="EF4505" s="3" cm="1">
        <f t="array" ref="EF45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"#")*(_xlpm.x&lt;&gt;EE4505), _xlpm.x * 10 + _xlpm.d), 0), _xlfn.XLOOKUP(TRUE, ISNUMBER(_xlpm.b), _xlpm.b)))))</f>
        <v>350744</v>
      </c>
      <c r="EH4505">
        <v>350744</v>
      </c>
    </row>
    <row r="4506" spans="134:138">
      <c r="ED4506">
        <v>570664</v>
      </c>
      <c r="EE4506">
        <v>102093</v>
      </c>
      <c r="EF4506" s="3" cm="1">
        <f t="array" ref="EF45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"#")*(_xlpm.x&lt;&gt;EE4506), _xlpm.x * 10 + _xlpm.d), 0), _xlfn.XLOOKUP(TRUE, ISNUMBER(_xlpm.b), _xlpm.b)))))</f>
        <v>80452</v>
      </c>
      <c r="EH4506">
        <v>80452</v>
      </c>
    </row>
    <row r="4507" spans="134:138">
      <c r="ED4507">
        <v>570654</v>
      </c>
      <c r="EE4507">
        <v>103093</v>
      </c>
      <c r="EF4507" s="3" cm="1">
        <f t="array" ref="EF45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"#")*(_xlpm.x&lt;&gt;EE4507), _xlpm.x * 10 + _xlpm.d), 0), _xlfn.XLOOKUP(TRUE, ISNUMBER(_xlpm.b), _xlpm.b)))))</f>
        <v>120952</v>
      </c>
      <c r="EH4507">
        <v>120952</v>
      </c>
    </row>
    <row r="4508" spans="134:138">
      <c r="ED4508">
        <v>570644</v>
      </c>
      <c r="EE4508">
        <v>104093</v>
      </c>
      <c r="EF4508" s="3" cm="1">
        <f t="array" ref="EF45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"#")*(_xlpm.x&lt;&gt;EE4508), _xlpm.x * 10 + _xlpm.d), 0), _xlfn.XLOOKUP(TRUE, ISNUMBER(_xlpm.b), _xlpm.b)))))</f>
        <v>0</v>
      </c>
      <c r="EH4508">
        <v>0</v>
      </c>
    </row>
    <row r="4509" spans="134:138">
      <c r="ED4509">
        <v>570634</v>
      </c>
      <c r="EE4509">
        <v>105093</v>
      </c>
      <c r="EF4509" s="3" cm="1">
        <f t="array" ref="EF45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"#")*(_xlpm.x&lt;&gt;EE4509), _xlpm.x * 10 + _xlpm.d), 0), _xlfn.XLOOKUP(TRUE, ISNUMBER(_xlpm.b), _xlpm.b)))))</f>
        <v>1040933</v>
      </c>
      <c r="EH4509">
        <v>1040933</v>
      </c>
    </row>
    <row r="4510" spans="134:138">
      <c r="ED4510">
        <v>570624</v>
      </c>
      <c r="EE4510">
        <v>106093</v>
      </c>
      <c r="EF4510" s="3" cm="1">
        <f t="array" ref="EF45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"#")*(_xlpm.x&lt;&gt;EE4510), _xlpm.x * 10 + _xlpm.d), 0), _xlfn.XLOOKUP(TRUE, ISNUMBER(_xlpm.b), _xlpm.b)))))</f>
        <v>910921</v>
      </c>
      <c r="EH4510">
        <v>910921</v>
      </c>
    </row>
    <row r="4511" spans="134:138">
      <c r="ED4511">
        <v>570614</v>
      </c>
      <c r="EE4511">
        <v>108093</v>
      </c>
      <c r="EF4511" s="3" cm="1">
        <f t="array" ref="EF45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"#")*(_xlpm.x&lt;&gt;EE4511), _xlpm.x * 10 + _xlpm.d), 0), _xlfn.XLOOKUP(TRUE, ISNUMBER(_xlpm.b), _xlpm.b)))))</f>
        <v>180311</v>
      </c>
      <c r="EH4511">
        <v>180311</v>
      </c>
    </row>
    <row r="4512" spans="134:138">
      <c r="ED4512">
        <v>570604</v>
      </c>
      <c r="EE4512">
        <v>109093</v>
      </c>
      <c r="EF4512" s="3" cm="1">
        <f t="array" ref="EF45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"#")*(_xlpm.x&lt;&gt;EE4512), _xlpm.x * 10 + _xlpm.d), 0), _xlfn.XLOOKUP(TRUE, ISNUMBER(_xlpm.b), _xlpm.b)))))</f>
        <v>200311</v>
      </c>
      <c r="EH4512">
        <v>200311</v>
      </c>
    </row>
    <row r="4513" spans="134:138">
      <c r="ED4513">
        <v>570594</v>
      </c>
      <c r="EE4513">
        <v>110093</v>
      </c>
      <c r="EF4513" s="3" cm="1">
        <f t="array" ref="EF45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"#")*(_xlpm.x&lt;&gt;EE4513), _xlpm.x * 10 + _xlpm.d), 0), _xlfn.XLOOKUP(TRUE, ISNUMBER(_xlpm.b), _xlpm.b)))))</f>
        <v>940933</v>
      </c>
      <c r="EH4513">
        <v>940933</v>
      </c>
    </row>
    <row r="4514" spans="134:138">
      <c r="ED4514">
        <v>570584</v>
      </c>
      <c r="EE4514">
        <v>111093</v>
      </c>
      <c r="EF4514" s="3" cm="1">
        <f t="array" ref="EF45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"#")*(_xlpm.x&lt;&gt;EE4514), _xlpm.x * 10 + _xlpm.d), 0), _xlfn.XLOOKUP(TRUE, ISNUMBER(_xlpm.b), _xlpm.b)))))</f>
        <v>160631</v>
      </c>
      <c r="EH4514">
        <v>160631</v>
      </c>
    </row>
    <row r="4515" spans="134:138">
      <c r="ED4515">
        <v>570574</v>
      </c>
      <c r="EE4515">
        <v>112093</v>
      </c>
      <c r="EF4515" s="3" cm="1">
        <f t="array" ref="EF45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"#")*(_xlpm.x&lt;&gt;EE4515), _xlpm.x * 10 + _xlpm.d), 0), _xlfn.XLOOKUP(TRUE, ISNUMBER(_xlpm.b), _xlpm.b)))))</f>
        <v>570344</v>
      </c>
      <c r="EH4515">
        <v>570344</v>
      </c>
    </row>
    <row r="4516" spans="134:138">
      <c r="ED4516">
        <v>570564</v>
      </c>
      <c r="EE4516">
        <v>113093</v>
      </c>
      <c r="EF4516" s="3" cm="1">
        <f t="array" ref="EF45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"#")*(_xlpm.x&lt;&gt;EE4516), _xlpm.x * 10 + _xlpm.d), 0), _xlfn.XLOOKUP(TRUE, ISNUMBER(_xlpm.b), _xlpm.b)))))</f>
        <v>0</v>
      </c>
      <c r="EH4516">
        <v>0</v>
      </c>
    </row>
    <row r="4517" spans="134:138">
      <c r="ED4517">
        <v>570554</v>
      </c>
      <c r="EE4517">
        <v>114093</v>
      </c>
      <c r="EF4517" s="3" cm="1">
        <f t="array" ref="EF45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"#")*(_xlpm.x&lt;&gt;EE4517), _xlpm.x * 10 + _xlpm.d), 0), _xlfn.XLOOKUP(TRUE, ISNUMBER(_xlpm.b), _xlpm.b)))))</f>
        <v>150921</v>
      </c>
      <c r="EH4517">
        <v>150921</v>
      </c>
    </row>
    <row r="4518" spans="134:138">
      <c r="ED4518">
        <v>570544</v>
      </c>
      <c r="EE4518">
        <v>115093</v>
      </c>
      <c r="EF4518" s="3" cm="1">
        <f t="array" ref="EF45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"#")*(_xlpm.x&lt;&gt;EE4518), _xlpm.x * 10 + _xlpm.d), 0), _xlfn.XLOOKUP(TRUE, ISNUMBER(_xlpm.b), _xlpm.b)))))</f>
        <v>190921</v>
      </c>
      <c r="EH4518">
        <v>190921</v>
      </c>
    </row>
    <row r="4519" spans="134:138">
      <c r="ED4519">
        <v>570534</v>
      </c>
      <c r="EE4519">
        <v>116093</v>
      </c>
      <c r="EF4519" s="3" cm="1">
        <f t="array" ref="EF45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"#")*(_xlpm.x&lt;&gt;EE4519), _xlpm.x * 10 + _xlpm.d), 0), _xlfn.XLOOKUP(TRUE, ISNUMBER(_xlpm.b), _xlpm.b)))))</f>
        <v>0</v>
      </c>
      <c r="EH4519">
        <v>0</v>
      </c>
    </row>
    <row r="4520" spans="134:138">
      <c r="ED4520">
        <v>570524</v>
      </c>
      <c r="EE4520">
        <v>117093</v>
      </c>
      <c r="EF4520" s="3" cm="1">
        <f t="array" ref="EF45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"#")*(_xlpm.x&lt;&gt;EE4520), _xlpm.x * 10 + _xlpm.d), 0), _xlfn.XLOOKUP(TRUE, ISNUMBER(_xlpm.b), _xlpm.b)))))</f>
        <v>0</v>
      </c>
      <c r="EH4520">
        <v>0</v>
      </c>
    </row>
    <row r="4521" spans="134:138">
      <c r="ED4521">
        <v>570514</v>
      </c>
      <c r="EE4521">
        <v>118093</v>
      </c>
      <c r="EF4521" s="3" cm="1">
        <f t="array" ref="EF45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"#")*(_xlpm.x&lt;&gt;EE4521), _xlpm.x * 10 + _xlpm.d), 0), _xlfn.XLOOKUP(TRUE, ISNUMBER(_xlpm.b), _xlpm.b)))))</f>
        <v>0</v>
      </c>
      <c r="EH4521">
        <v>0</v>
      </c>
    </row>
    <row r="4522" spans="134:138">
      <c r="ED4522">
        <v>570504</v>
      </c>
      <c r="EE4522">
        <v>119093</v>
      </c>
      <c r="EF4522" s="3" cm="1">
        <f t="array" ref="EF45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"#")*(_xlpm.x&lt;&gt;EE4522), _xlpm.x * 10 + _xlpm.d), 0), _xlfn.XLOOKUP(TRUE, ISNUMBER(_xlpm.b), _xlpm.b)))))</f>
        <v>560531</v>
      </c>
      <c r="EH4522">
        <v>560531</v>
      </c>
    </row>
    <row r="4523" spans="134:138">
      <c r="ED4523">
        <v>570494</v>
      </c>
      <c r="EE4523">
        <v>120093</v>
      </c>
      <c r="EF4523" s="3" cm="1">
        <f t="array" ref="EF45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"#")*(_xlpm.x&lt;&gt;EE4523), _xlpm.x * 10 + _xlpm.d), 0), _xlfn.XLOOKUP(TRUE, ISNUMBER(_xlpm.b), _xlpm.b)))))</f>
        <v>0</v>
      </c>
      <c r="EH4523">
        <v>0</v>
      </c>
    </row>
    <row r="4524" spans="134:138">
      <c r="ED4524">
        <v>570484</v>
      </c>
      <c r="EE4524">
        <v>120092</v>
      </c>
      <c r="EF4524" s="3" cm="1">
        <f t="array" ref="EF45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"#")*(_xlpm.x&lt;&gt;EE4524), _xlpm.x * 10 + _xlpm.d), 0), _xlfn.XLOOKUP(TRUE, ISNUMBER(_xlpm.b), _xlpm.b)))))</f>
        <v>60532</v>
      </c>
      <c r="EH4524">
        <v>60532</v>
      </c>
    </row>
    <row r="4525" spans="134:138">
      <c r="ED4525">
        <v>570474</v>
      </c>
      <c r="EE4525">
        <v>120091</v>
      </c>
      <c r="EF4525" s="3" cm="1">
        <f t="array" ref="EF45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"#")*(_xlpm.x&lt;&gt;EE4525), _xlpm.x * 10 + _xlpm.d), 0), _xlfn.XLOOKUP(TRUE, ISNUMBER(_xlpm.b), _xlpm.b)))))</f>
        <v>1200933</v>
      </c>
      <c r="EH4525">
        <v>1200933</v>
      </c>
    </row>
    <row r="4526" spans="134:138">
      <c r="ED4526">
        <v>570464</v>
      </c>
      <c r="EE4526">
        <v>120090</v>
      </c>
      <c r="EF4526" s="3" cm="1">
        <f t="array" ref="EF45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"#")*(_xlpm.x&lt;&gt;EE4526), _xlpm.x * 10 + _xlpm.d), 0), _xlfn.XLOOKUP(TRUE, ISNUMBER(_xlpm.b), _xlpm.b)))))</f>
        <v>0</v>
      </c>
      <c r="EH4526">
        <v>0</v>
      </c>
    </row>
    <row r="4527" spans="134:138">
      <c r="ED4527">
        <v>570454</v>
      </c>
      <c r="EE4527">
        <v>120089</v>
      </c>
      <c r="EF4527" s="3" cm="1">
        <f t="array" ref="EF45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"#")*(_xlpm.x&lt;&gt;EE4527), _xlpm.x * 10 + _xlpm.d), 0), _xlfn.XLOOKUP(TRUE, ISNUMBER(_xlpm.b), _xlpm.b)))))</f>
        <v>0</v>
      </c>
      <c r="EH4527">
        <v>0</v>
      </c>
    </row>
    <row r="4528" spans="134:138">
      <c r="ED4528">
        <v>570444</v>
      </c>
      <c r="EE4528">
        <v>120088</v>
      </c>
      <c r="EF4528" s="3" cm="1">
        <f t="array" ref="EF45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"#")*(_xlpm.x&lt;&gt;EE4528), _xlpm.x * 10 + _xlpm.d), 0), _xlfn.XLOOKUP(TRUE, ISNUMBER(_xlpm.b), _xlpm.b)))))</f>
        <v>0</v>
      </c>
      <c r="EH4528">
        <v>0</v>
      </c>
    </row>
    <row r="4529" spans="134:138">
      <c r="ED4529">
        <v>570434</v>
      </c>
      <c r="EE4529">
        <v>120087</v>
      </c>
      <c r="EF4529" s="3" cm="1">
        <f t="array" ref="EF45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"#")*(_xlpm.x&lt;&gt;EE4529), _xlpm.x * 10 + _xlpm.d), 0), _xlfn.XLOOKUP(TRUE, ISNUMBER(_xlpm.b), _xlpm.b)))))</f>
        <v>0</v>
      </c>
      <c r="EH4529">
        <v>0</v>
      </c>
    </row>
    <row r="4530" spans="134:138">
      <c r="ED4530">
        <v>570424</v>
      </c>
      <c r="EE4530">
        <v>120086</v>
      </c>
      <c r="EF4530" s="3" cm="1">
        <f t="array" ref="EF45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"#")*(_xlpm.x&lt;&gt;EE4530), _xlpm.x * 10 + _xlpm.d), 0), _xlfn.XLOOKUP(TRUE, ISNUMBER(_xlpm.b), _xlpm.b)))))</f>
        <v>0</v>
      </c>
      <c r="EH4530">
        <v>0</v>
      </c>
    </row>
    <row r="4531" spans="134:138">
      <c r="ED4531">
        <v>570414</v>
      </c>
      <c r="EE4531">
        <v>120085</v>
      </c>
      <c r="EF4531" s="3" cm="1">
        <f t="array" ref="EF45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"#")*(_xlpm.x&lt;&gt;EE4531), _xlpm.x * 10 + _xlpm.d), 0), _xlfn.XLOOKUP(TRUE, ISNUMBER(_xlpm.b), _xlpm.b)))))</f>
        <v>271084</v>
      </c>
      <c r="EH4531">
        <v>271084</v>
      </c>
    </row>
    <row r="4532" spans="134:138">
      <c r="ED4532">
        <v>570404</v>
      </c>
      <c r="EE4532">
        <v>120084</v>
      </c>
      <c r="EF4532" s="3" cm="1">
        <f t="array" ref="EF45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"#")*(_xlpm.x&lt;&gt;EE4532), _xlpm.x * 10 + _xlpm.d), 0), _xlfn.XLOOKUP(TRUE, ISNUMBER(_xlpm.b), _xlpm.b)))))</f>
        <v>0</v>
      </c>
      <c r="EH4532">
        <v>0</v>
      </c>
    </row>
    <row r="4533" spans="134:138">
      <c r="ED4533">
        <v>570394</v>
      </c>
      <c r="EE4533">
        <v>120083</v>
      </c>
      <c r="EF4533" s="3" cm="1">
        <f t="array" ref="EF45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"#")*(_xlpm.x&lt;&gt;EE4533), _xlpm.x * 10 + _xlpm.d), 0), _xlfn.XLOOKUP(TRUE, ISNUMBER(_xlpm.b), _xlpm.b)))))</f>
        <v>0</v>
      </c>
      <c r="EH4533">
        <v>0</v>
      </c>
    </row>
    <row r="4534" spans="134:138">
      <c r="ED4534">
        <v>570384</v>
      </c>
      <c r="EE4534">
        <v>120082</v>
      </c>
      <c r="EF4534" s="3" cm="1">
        <f t="array" ref="EF45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"#")*(_xlpm.x&lt;&gt;EE4534), _xlpm.x * 10 + _xlpm.d), 0), _xlfn.XLOOKUP(TRUE, ISNUMBER(_xlpm.b), _xlpm.b)))))</f>
        <v>0</v>
      </c>
      <c r="EH4534">
        <v>0</v>
      </c>
    </row>
    <row r="4535" spans="134:138">
      <c r="ED4535">
        <v>570374</v>
      </c>
      <c r="EE4535">
        <v>120081</v>
      </c>
      <c r="EF4535" s="3" cm="1">
        <f t="array" ref="EF45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"#")*(_xlpm.x&lt;&gt;EE4535), _xlpm.x * 10 + _xlpm.d), 0), _xlfn.XLOOKUP(TRUE, ISNUMBER(_xlpm.b), _xlpm.b)))))</f>
        <v>600531</v>
      </c>
      <c r="EH4535">
        <v>600531</v>
      </c>
    </row>
    <row r="4536" spans="134:138">
      <c r="ED4536">
        <v>570364</v>
      </c>
      <c r="EE4536">
        <v>120080</v>
      </c>
      <c r="EF4536" s="3" cm="1">
        <f t="array" ref="EF45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"#")*(_xlpm.x&lt;&gt;EE4536), _xlpm.x * 10 + _xlpm.d), 0), _xlfn.XLOOKUP(TRUE, ISNUMBER(_xlpm.b), _xlpm.b)))))</f>
        <v>0</v>
      </c>
      <c r="EH4536">
        <v>0</v>
      </c>
    </row>
    <row r="4537" spans="134:138">
      <c r="ED4537">
        <v>570354</v>
      </c>
      <c r="EE4537">
        <v>120079</v>
      </c>
      <c r="EF4537" s="3" cm="1">
        <f t="array" ref="EF45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"#")*(_xlpm.x&lt;&gt;EE4537), _xlpm.x * 10 + _xlpm.d), 0), _xlfn.XLOOKUP(TRUE, ISNUMBER(_xlpm.b), _xlpm.b)))))</f>
        <v>600531</v>
      </c>
      <c r="EH4537">
        <v>600531</v>
      </c>
    </row>
    <row r="4538" spans="134:138">
      <c r="ED4538">
        <v>570344</v>
      </c>
      <c r="EE4538">
        <v>120078</v>
      </c>
      <c r="EF4538" s="3" cm="1">
        <f t="array" ref="EF45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"#")*(_xlpm.x&lt;&gt;EE4538), _xlpm.x * 10 + _xlpm.d), 0), _xlfn.XLOOKUP(TRUE, ISNUMBER(_xlpm.b), _xlpm.b)))))</f>
        <v>680531</v>
      </c>
      <c r="EH4538">
        <v>680531</v>
      </c>
    </row>
    <row r="4539" spans="134:138">
      <c r="ED4539">
        <v>570334</v>
      </c>
      <c r="EE4539">
        <v>120077</v>
      </c>
      <c r="EF4539" s="3" cm="1">
        <f t="array" ref="EF45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"#")*(_xlpm.x&lt;&gt;EE4539), _xlpm.x * 10 + _xlpm.d), 0), _xlfn.XLOOKUP(TRUE, ISNUMBER(_xlpm.b), _xlpm.b)))))</f>
        <v>990704</v>
      </c>
      <c r="EH4539">
        <v>990704</v>
      </c>
    </row>
    <row r="4540" spans="134:138">
      <c r="ED4540">
        <v>570324</v>
      </c>
      <c r="EE4540">
        <v>120076</v>
      </c>
      <c r="EF4540" s="3" cm="1">
        <f t="array" ref="EF45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"#")*(_xlpm.x&lt;&gt;EE4540), _xlpm.x * 10 + _xlpm.d), 0), _xlfn.XLOOKUP(TRUE, ISNUMBER(_xlpm.b), _xlpm.b)))))</f>
        <v>1250722</v>
      </c>
      <c r="EH4540">
        <v>1250722</v>
      </c>
    </row>
    <row r="4541" spans="134:138">
      <c r="ED4541">
        <v>570314</v>
      </c>
      <c r="EE4541">
        <v>120075</v>
      </c>
      <c r="EF4541" s="3" cm="1">
        <f t="array" ref="EF45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"#")*(_xlpm.x&lt;&gt;EE4541), _xlpm.x * 10 + _xlpm.d), 0), _xlfn.XLOOKUP(TRUE, ISNUMBER(_xlpm.b), _xlpm.b)))))</f>
        <v>1250722</v>
      </c>
      <c r="EH4541">
        <v>1250722</v>
      </c>
    </row>
    <row r="4542" spans="134:138">
      <c r="ED4542">
        <v>560311</v>
      </c>
      <c r="EE4542">
        <v>120074</v>
      </c>
      <c r="EF4542" s="3" cm="1">
        <f t="array" ref="EF45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"#")*(_xlpm.x&lt;&gt;EE4542), _xlpm.x * 10 + _xlpm.d), 0), _xlfn.XLOOKUP(TRUE, ISNUMBER(_xlpm.b), _xlpm.b)))))</f>
        <v>0</v>
      </c>
      <c r="EH4542">
        <v>0</v>
      </c>
    </row>
    <row r="4543" spans="134:138">
      <c r="ED4543">
        <v>550311</v>
      </c>
      <c r="EE4543">
        <v>120073</v>
      </c>
      <c r="EF4543" s="3" cm="1">
        <f t="array" ref="EF45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"#")*(_xlpm.x&lt;&gt;EE4543), _xlpm.x * 10 + _xlpm.d), 0), _xlfn.XLOOKUP(TRUE, ISNUMBER(_xlpm.b), _xlpm.b)))))</f>
        <v>0</v>
      </c>
      <c r="EH4543">
        <v>0</v>
      </c>
    </row>
    <row r="4544" spans="134:138">
      <c r="ED4544">
        <v>540311</v>
      </c>
      <c r="EE4544">
        <v>120072</v>
      </c>
      <c r="EF4544" s="3" cm="1">
        <f t="array" ref="EF45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"#")*(_xlpm.x&lt;&gt;EE4544), _xlpm.x * 10 + _xlpm.d), 0), _xlfn.XLOOKUP(TRUE, ISNUMBER(_xlpm.b), _xlpm.b)))))</f>
        <v>0</v>
      </c>
      <c r="EH4544">
        <v>0</v>
      </c>
    </row>
    <row r="4545" spans="134:138">
      <c r="ED4545">
        <v>530311</v>
      </c>
      <c r="EE4545">
        <v>120071</v>
      </c>
      <c r="EF4545" s="3" cm="1">
        <f t="array" ref="EF45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"#")*(_xlpm.x&lt;&gt;EE4545), _xlpm.x * 10 + _xlpm.d), 0), _xlfn.XLOOKUP(TRUE, ISNUMBER(_xlpm.b), _xlpm.b)))))</f>
        <v>0</v>
      </c>
      <c r="EH4545">
        <v>0</v>
      </c>
    </row>
    <row r="4546" spans="134:138">
      <c r="ED4546">
        <v>520311</v>
      </c>
      <c r="EE4546">
        <v>120070</v>
      </c>
      <c r="EF4546" s="3" cm="1">
        <f t="array" ref="EF45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"#")*(_xlpm.x&lt;&gt;EE4546), _xlpm.x * 10 + _xlpm.d), 0), _xlfn.XLOOKUP(TRUE, ISNUMBER(_xlpm.b), _xlpm.b)))))</f>
        <v>350801</v>
      </c>
      <c r="EH4546">
        <v>350801</v>
      </c>
    </row>
    <row r="4547" spans="134:138">
      <c r="ED4547">
        <v>510311</v>
      </c>
      <c r="EE4547">
        <v>119070</v>
      </c>
      <c r="EF4547" s="3" cm="1">
        <f t="array" ref="EF45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"#")*(_xlpm.x&lt;&gt;EE4547), _xlpm.x * 10 + _xlpm.d), 0), _xlfn.XLOOKUP(TRUE, ISNUMBER(_xlpm.b), _xlpm.b)))))</f>
        <v>0</v>
      </c>
      <c r="EH4547">
        <v>0</v>
      </c>
    </row>
    <row r="4548" spans="134:138">
      <c r="ED4548">
        <v>500311</v>
      </c>
      <c r="EE4548">
        <v>118070</v>
      </c>
      <c r="EF4548" s="3" cm="1">
        <f t="array" ref="EF45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"#")*(_xlpm.x&lt;&gt;EE4548), _xlpm.x * 10 + _xlpm.d), 0), _xlfn.XLOOKUP(TRUE, ISNUMBER(_xlpm.b), _xlpm.b)))))</f>
        <v>0</v>
      </c>
      <c r="EH4548">
        <v>0</v>
      </c>
    </row>
    <row r="4549" spans="134:138">
      <c r="ED4549">
        <v>490311</v>
      </c>
      <c r="EE4549">
        <v>117070</v>
      </c>
      <c r="EF4549" s="3" cm="1">
        <f t="array" ref="EF45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"#")*(_xlpm.x&lt;&gt;EE4549), _xlpm.x * 10 + _xlpm.d), 0), _xlfn.XLOOKUP(TRUE, ISNUMBER(_xlpm.b), _xlpm.b)))))</f>
        <v>0</v>
      </c>
      <c r="EH4549">
        <v>0</v>
      </c>
    </row>
    <row r="4550" spans="134:138">
      <c r="ED4550">
        <v>480311</v>
      </c>
      <c r="EE4550">
        <v>116070</v>
      </c>
      <c r="EF4550" s="3" cm="1">
        <f t="array" ref="EF45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"#")*(_xlpm.x&lt;&gt;EE4550), _xlpm.x * 10 + _xlpm.d), 0), _xlfn.XLOOKUP(TRUE, ISNUMBER(_xlpm.b), _xlpm.b)))))</f>
        <v>0</v>
      </c>
      <c r="EH4550">
        <v>0</v>
      </c>
    </row>
    <row r="4551" spans="134:138">
      <c r="ED4551">
        <v>470311</v>
      </c>
      <c r="EE4551">
        <v>115070</v>
      </c>
      <c r="EF4551" s="3" cm="1">
        <f t="array" ref="EF45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"#")*(_xlpm.x&lt;&gt;EE4551), _xlpm.x * 10 + _xlpm.d), 0), _xlfn.XLOOKUP(TRUE, ISNUMBER(_xlpm.b), _xlpm.b)))))</f>
        <v>0</v>
      </c>
      <c r="EH4551">
        <v>0</v>
      </c>
    </row>
    <row r="4552" spans="134:138">
      <c r="ED4552">
        <v>460311</v>
      </c>
      <c r="EE4552">
        <v>114070</v>
      </c>
      <c r="EF4552" s="3" cm="1">
        <f t="array" ref="EF45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"#")*(_xlpm.x&lt;&gt;EE4552), _xlpm.x * 10 + _xlpm.d), 0), _xlfn.XLOOKUP(TRUE, ISNUMBER(_xlpm.b), _xlpm.b)))))</f>
        <v>0</v>
      </c>
      <c r="EH4552">
        <v>0</v>
      </c>
    </row>
    <row r="4553" spans="134:138">
      <c r="ED4553">
        <v>450311</v>
      </c>
      <c r="EE4553">
        <v>113070</v>
      </c>
      <c r="EF4553" s="3" cm="1">
        <f t="array" ref="EF45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"#")*(_xlpm.x&lt;&gt;EE4553), _xlpm.x * 10 + _xlpm.d), 0), _xlfn.XLOOKUP(TRUE, ISNUMBER(_xlpm.b), _xlpm.b)))))</f>
        <v>0</v>
      </c>
      <c r="EH4553">
        <v>0</v>
      </c>
    </row>
    <row r="4554" spans="134:138">
      <c r="ED4554">
        <v>440311</v>
      </c>
      <c r="EE4554">
        <v>112070</v>
      </c>
      <c r="EF4554" s="3" cm="1">
        <f t="array" ref="EF45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"#")*(_xlpm.x&lt;&gt;EE4554), _xlpm.x * 10 + _xlpm.d), 0), _xlfn.XLOOKUP(TRUE, ISNUMBER(_xlpm.b), _xlpm.b)))))</f>
        <v>0</v>
      </c>
      <c r="EH4554">
        <v>0</v>
      </c>
    </row>
    <row r="4555" spans="134:138">
      <c r="ED4555">
        <v>430311</v>
      </c>
      <c r="EE4555">
        <v>111070</v>
      </c>
      <c r="EF4555" s="3" cm="1">
        <f t="array" ref="EF45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"#")*(_xlpm.x&lt;&gt;EE4555), _xlpm.x * 10 + _xlpm.d), 0), _xlfn.XLOOKUP(TRUE, ISNUMBER(_xlpm.b), _xlpm.b)))))</f>
        <v>390801</v>
      </c>
      <c r="EH4555">
        <v>390801</v>
      </c>
    </row>
    <row r="4556" spans="134:138">
      <c r="ED4556">
        <v>420311</v>
      </c>
      <c r="EE4556">
        <v>110070</v>
      </c>
      <c r="EF4556" s="3" cm="1">
        <f t="array" ref="EF45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"#")*(_xlpm.x&lt;&gt;EE4556), _xlpm.x * 10 + _xlpm.d), 0), _xlfn.XLOOKUP(TRUE, ISNUMBER(_xlpm.b), _xlpm.b)))))</f>
        <v>0</v>
      </c>
      <c r="EH4556">
        <v>0</v>
      </c>
    </row>
    <row r="4557" spans="134:138">
      <c r="ED4557">
        <v>410311</v>
      </c>
      <c r="EE4557">
        <v>108070</v>
      </c>
      <c r="EF4557" s="3" cm="1">
        <f t="array" ref="EF45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"#")*(_xlpm.x&lt;&gt;EE4557), _xlpm.x * 10 + _xlpm.d), 0), _xlfn.XLOOKUP(TRUE, ISNUMBER(_xlpm.b), _xlpm.b)))))</f>
        <v>990944</v>
      </c>
      <c r="EH4557">
        <v>990944</v>
      </c>
    </row>
    <row r="4558" spans="134:138">
      <c r="ED4558">
        <v>400311</v>
      </c>
      <c r="EE4558">
        <v>107070</v>
      </c>
      <c r="EF4558" s="3" cm="1">
        <f t="array" ref="EF45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"#")*(_xlpm.x&lt;&gt;EE4558), _xlpm.x * 10 + _xlpm.d), 0), _xlfn.XLOOKUP(TRUE, ISNUMBER(_xlpm.b), _xlpm.b)))))</f>
        <v>1250744</v>
      </c>
      <c r="EH4558">
        <v>1250744</v>
      </c>
    </row>
    <row r="4559" spans="134:138">
      <c r="ED4559">
        <v>390311</v>
      </c>
      <c r="EE4559">
        <v>105070</v>
      </c>
      <c r="EF4559" s="3" cm="1">
        <f t="array" ref="EF45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"#")*(_xlpm.x&lt;&gt;EE4559), _xlpm.x * 10 + _xlpm.d), 0), _xlfn.XLOOKUP(TRUE, ISNUMBER(_xlpm.b), _xlpm.b)))))</f>
        <v>801233</v>
      </c>
      <c r="EH4559">
        <v>801233</v>
      </c>
    </row>
    <row r="4560" spans="134:138">
      <c r="ED4560">
        <v>380311</v>
      </c>
      <c r="EE4560">
        <v>104070</v>
      </c>
      <c r="EF4560" s="3" cm="1">
        <f t="array" ref="EF45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"#")*(_xlpm.x&lt;&gt;EE4560), _xlpm.x * 10 + _xlpm.d), 0), _xlfn.XLOOKUP(TRUE, ISNUMBER(_xlpm.b), _xlpm.b)))))</f>
        <v>781233</v>
      </c>
      <c r="EH4560">
        <v>781233</v>
      </c>
    </row>
    <row r="4561" spans="134:138">
      <c r="ED4561">
        <v>370311</v>
      </c>
      <c r="EE4561">
        <v>103070</v>
      </c>
      <c r="EF4561" s="3" cm="1">
        <f t="array" ref="EF45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"#")*(_xlpm.x&lt;&gt;EE4561), _xlpm.x * 10 + _xlpm.d), 0), _xlfn.XLOOKUP(TRUE, ISNUMBER(_xlpm.b), _xlpm.b)))))</f>
        <v>781133</v>
      </c>
      <c r="EH4561">
        <v>781133</v>
      </c>
    </row>
    <row r="4562" spans="134:138">
      <c r="ED4562">
        <v>360311</v>
      </c>
      <c r="EE4562">
        <v>102070</v>
      </c>
      <c r="EF4562" s="3" cm="1">
        <f t="array" ref="EF45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"#")*(_xlpm.x&lt;&gt;EE4562), _xlpm.x * 10 + _xlpm.d), 0), _xlfn.XLOOKUP(TRUE, ISNUMBER(_xlpm.b), _xlpm.b)))))</f>
        <v>1040694</v>
      </c>
      <c r="EH4562">
        <v>1040694</v>
      </c>
    </row>
    <row r="4563" spans="134:138">
      <c r="ED4563">
        <v>350311</v>
      </c>
      <c r="EE4563">
        <v>100070</v>
      </c>
      <c r="EF4563" s="3" cm="1">
        <f t="array" ref="EF45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"#")*(_xlpm.x&lt;&gt;EE4563), _xlpm.x * 10 + _xlpm.d), 0), _xlfn.XLOOKUP(TRUE, ISNUMBER(_xlpm.b), _xlpm.b)))))</f>
        <v>0</v>
      </c>
      <c r="EH4563">
        <v>0</v>
      </c>
    </row>
    <row r="4564" spans="134:138">
      <c r="ED4564">
        <v>340311</v>
      </c>
      <c r="EE4564">
        <v>98070</v>
      </c>
      <c r="EF4564" s="3" cm="1">
        <f t="array" ref="EF45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"#")*(_xlpm.x&lt;&gt;EE4564), _xlpm.x * 10 + _xlpm.d), 0), _xlfn.XLOOKUP(TRUE, ISNUMBER(_xlpm.b), _xlpm.b)))))</f>
        <v>0</v>
      </c>
      <c r="EH4564">
        <v>0</v>
      </c>
    </row>
    <row r="4565" spans="134:138">
      <c r="ED4565">
        <v>330311</v>
      </c>
      <c r="EE4565">
        <v>97070</v>
      </c>
      <c r="EF4565" s="3" cm="1">
        <f t="array" ref="EF45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"#")*(_xlpm.x&lt;&gt;EE4565), _xlpm.x * 10 + _xlpm.d), 0), _xlfn.XLOOKUP(TRUE, ISNUMBER(_xlpm.b), _xlpm.b)))))</f>
        <v>0</v>
      </c>
      <c r="EH4565">
        <v>0</v>
      </c>
    </row>
    <row r="4566" spans="134:138">
      <c r="ED4566">
        <v>320311</v>
      </c>
      <c r="EE4566">
        <v>96070</v>
      </c>
      <c r="EF4566" s="3" cm="1">
        <f t="array" ref="EF45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"#")*(_xlpm.x&lt;&gt;EE4566), _xlpm.x * 10 + _xlpm.d), 0), _xlfn.XLOOKUP(TRUE, ISNUMBER(_xlpm.b), _xlpm.b)))))</f>
        <v>0</v>
      </c>
      <c r="EH4566">
        <v>0</v>
      </c>
    </row>
    <row r="4567" spans="134:138">
      <c r="ED4567">
        <v>310311</v>
      </c>
      <c r="EE4567">
        <v>95070</v>
      </c>
      <c r="EF4567" s="3" cm="1">
        <f t="array" ref="EF45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"#")*(_xlpm.x&lt;&gt;EE4567), _xlpm.x * 10 + _xlpm.d), 0), _xlfn.XLOOKUP(TRUE, ISNUMBER(_xlpm.b), _xlpm.b)))))</f>
        <v>0</v>
      </c>
      <c r="EH4567">
        <v>0</v>
      </c>
    </row>
    <row r="4568" spans="134:138">
      <c r="ED4568">
        <v>300311</v>
      </c>
      <c r="EE4568">
        <v>93070</v>
      </c>
      <c r="EF4568" s="3" cm="1">
        <f t="array" ref="EF45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"#")*(_xlpm.x&lt;&gt;EE4568), _xlpm.x * 10 + _xlpm.d), 0), _xlfn.XLOOKUP(TRUE, ISNUMBER(_xlpm.b), _xlpm.b)))))</f>
        <v>0</v>
      </c>
      <c r="EH4568">
        <v>0</v>
      </c>
    </row>
    <row r="4569" spans="134:138">
      <c r="ED4569">
        <v>290311</v>
      </c>
      <c r="EE4569">
        <v>92070</v>
      </c>
      <c r="EF4569" s="3" cm="1">
        <f t="array" ref="EF45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"#")*(_xlpm.x&lt;&gt;EE4569), _xlpm.x * 10 + _xlpm.d), 0), _xlfn.XLOOKUP(TRUE, ISNUMBER(_xlpm.b), _xlpm.b)))))</f>
        <v>1110824</v>
      </c>
      <c r="EH4569">
        <v>1110824</v>
      </c>
    </row>
    <row r="4570" spans="134:138">
      <c r="ED4570">
        <v>280311</v>
      </c>
      <c r="EE4570">
        <v>90070</v>
      </c>
      <c r="EF4570" s="3" cm="1">
        <f t="array" ref="EF45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"#")*(_xlpm.x&lt;&gt;EE4570), _xlpm.x * 10 + _xlpm.d), 0), _xlfn.XLOOKUP(TRUE, ISNUMBER(_xlpm.b), _xlpm.b)))))</f>
        <v>900651</v>
      </c>
      <c r="EH4570">
        <v>900651</v>
      </c>
    </row>
    <row r="4571" spans="134:138">
      <c r="ED4571">
        <v>270311</v>
      </c>
      <c r="EE4571">
        <v>89070</v>
      </c>
      <c r="EF4571" s="3" cm="1">
        <f t="array" ref="EF45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"#")*(_xlpm.x&lt;&gt;EE4571), _xlpm.x * 10 + _xlpm.d), 0), _xlfn.XLOOKUP(TRUE, ISNUMBER(_xlpm.b), _xlpm.b)))))</f>
        <v>0</v>
      </c>
      <c r="EH4571">
        <v>0</v>
      </c>
    </row>
    <row r="4572" spans="134:138">
      <c r="ED4572">
        <v>260311</v>
      </c>
      <c r="EE4572">
        <v>88070</v>
      </c>
      <c r="EF4572" s="3" cm="1">
        <f t="array" ref="EF45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"#")*(_xlpm.x&lt;&gt;EE4572), _xlpm.x * 10 + _xlpm.d), 0), _xlfn.XLOOKUP(TRUE, ISNUMBER(_xlpm.b), _xlpm.b)))))</f>
        <v>461233</v>
      </c>
      <c r="EH4572">
        <v>461233</v>
      </c>
    </row>
    <row r="4573" spans="134:138">
      <c r="ED4573">
        <v>250311</v>
      </c>
      <c r="EE4573">
        <v>86070</v>
      </c>
      <c r="EF4573" s="3" cm="1">
        <f t="array" ref="EF45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"#")*(_xlpm.x&lt;&gt;EE4573), _xlpm.x * 10 + _xlpm.d), 0), _xlfn.XLOOKUP(TRUE, ISNUMBER(_xlpm.b), _xlpm.b)))))</f>
        <v>0</v>
      </c>
      <c r="EH4573">
        <v>0</v>
      </c>
    </row>
    <row r="4574" spans="134:138">
      <c r="ED4574">
        <v>240311</v>
      </c>
      <c r="EE4574">
        <v>85070</v>
      </c>
      <c r="EF4574" s="3" cm="1">
        <f t="array" ref="EF45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"#")*(_xlpm.x&lt;&gt;EE4574), _xlpm.x * 10 + _xlpm.d), 0), _xlfn.XLOOKUP(TRUE, ISNUMBER(_xlpm.b), _xlpm.b)))))</f>
        <v>0</v>
      </c>
      <c r="EH4574">
        <v>0</v>
      </c>
    </row>
    <row r="4575" spans="134:138">
      <c r="ED4575">
        <v>230311</v>
      </c>
      <c r="EE4575">
        <v>84070</v>
      </c>
      <c r="EF4575" s="3" cm="1">
        <f t="array" ref="EF45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"#")*(_xlpm.x&lt;&gt;EE4575), _xlpm.x * 10 + _xlpm.d), 0), _xlfn.XLOOKUP(TRUE, ISNUMBER(_xlpm.b), _xlpm.b)))))</f>
        <v>381233</v>
      </c>
      <c r="EH4575">
        <v>381233</v>
      </c>
    </row>
    <row r="4576" spans="134:138">
      <c r="ED4576">
        <v>220311</v>
      </c>
      <c r="EE4576">
        <v>81070</v>
      </c>
      <c r="EF4576" s="3" cm="1">
        <f t="array" ref="EF45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"#")*(_xlpm.x&lt;&gt;EE4576), _xlpm.x * 10 + _xlpm.d), 0), _xlfn.XLOOKUP(TRUE, ISNUMBER(_xlpm.b), _xlpm.b)))))</f>
        <v>840531</v>
      </c>
      <c r="EH4576">
        <v>840531</v>
      </c>
    </row>
    <row r="4577" spans="134:138">
      <c r="ED4577">
        <v>210311</v>
      </c>
      <c r="EE4577">
        <v>80070</v>
      </c>
      <c r="EF4577" s="3" cm="1">
        <f t="array" ref="EF45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"#")*(_xlpm.x&lt;&gt;EE4577), _xlpm.x * 10 + _xlpm.d), 0), _xlfn.XLOOKUP(TRUE, ISNUMBER(_xlpm.b), _xlpm.b)))))</f>
        <v>220672</v>
      </c>
      <c r="EH4577">
        <v>220672</v>
      </c>
    </row>
    <row r="4578" spans="134:138">
      <c r="ED4578">
        <v>200311</v>
      </c>
      <c r="EE4578">
        <v>79070</v>
      </c>
      <c r="EF4578" s="3" cm="1">
        <f t="array" ref="EF45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"#")*(_xlpm.x&lt;&gt;EE4578), _xlpm.x * 10 + _xlpm.d), 0), _xlfn.XLOOKUP(TRUE, ISNUMBER(_xlpm.b), _xlpm.b)))))</f>
        <v>281233</v>
      </c>
      <c r="EH4578">
        <v>281233</v>
      </c>
    </row>
    <row r="4579" spans="134:138">
      <c r="ED4579">
        <v>190311</v>
      </c>
      <c r="EE4579">
        <v>78070</v>
      </c>
      <c r="EF4579" s="3" cm="1">
        <f t="array" ref="EF45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"#")*(_xlpm.x&lt;&gt;EE4579), _xlpm.x * 10 + _xlpm.d), 0), _xlfn.XLOOKUP(TRUE, ISNUMBER(_xlpm.b), _xlpm.b)))))</f>
        <v>540872</v>
      </c>
      <c r="EH4579">
        <v>540872</v>
      </c>
    </row>
    <row r="4580" spans="134:138">
      <c r="ED4580">
        <v>180311</v>
      </c>
      <c r="EE4580">
        <v>75070</v>
      </c>
      <c r="EF4580" s="3" cm="1">
        <f t="array" ref="EF45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"#")*(_xlpm.x&lt;&gt;EE4580), _xlpm.x * 10 + _xlpm.d), 0), _xlfn.XLOOKUP(TRUE, ISNUMBER(_xlpm.b), _xlpm.b)))))</f>
        <v>340972</v>
      </c>
      <c r="EH4580">
        <v>340972</v>
      </c>
    </row>
    <row r="4581" spans="134:138">
      <c r="ED4581">
        <v>170311</v>
      </c>
      <c r="EE4581">
        <v>74070</v>
      </c>
      <c r="EF4581" s="3" cm="1">
        <f t="array" ref="EF45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"#")*(_xlpm.x&lt;&gt;EE4581), _xlpm.x * 10 + _xlpm.d), 0), _xlfn.XLOOKUP(TRUE, ISNUMBER(_xlpm.b), _xlpm.b)))))</f>
        <v>970783</v>
      </c>
      <c r="EH4581">
        <v>970783</v>
      </c>
    </row>
    <row r="4582" spans="134:138">
      <c r="ED4582">
        <v>160311</v>
      </c>
      <c r="EE4582">
        <v>74071</v>
      </c>
      <c r="EF4582" s="3" cm="1">
        <f t="array" ref="EF45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"#")*(_xlpm.x&lt;&gt;EE4582), _xlpm.x * 10 + _xlpm.d), 0), _xlfn.XLOOKUP(TRUE, ISNUMBER(_xlpm.b), _xlpm.b)))))</f>
        <v>0</v>
      </c>
      <c r="EH4582">
        <v>0</v>
      </c>
    </row>
    <row r="4583" spans="134:138">
      <c r="ED4583">
        <v>150311</v>
      </c>
      <c r="EE4583">
        <v>74074</v>
      </c>
      <c r="EF4583" s="3" cm="1">
        <f t="array" ref="EF45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"#")*(_xlpm.x&lt;&gt;EE4583), _xlpm.x * 10 + _xlpm.d), 0), _xlfn.XLOOKUP(TRUE, ISNUMBER(_xlpm.b), _xlpm.b)))))</f>
        <v>450902</v>
      </c>
      <c r="EH4583">
        <v>450902</v>
      </c>
    </row>
    <row r="4584" spans="134:138">
      <c r="ED4584">
        <v>140311</v>
      </c>
      <c r="EE4584">
        <v>74075</v>
      </c>
      <c r="EF4584" s="3" cm="1">
        <f t="array" ref="EF45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"#")*(_xlpm.x&lt;&gt;EE4584), _xlpm.x * 10 + _xlpm.d), 0), _xlfn.XLOOKUP(TRUE, ISNUMBER(_xlpm.b), _xlpm.b)))))</f>
        <v>0</v>
      </c>
      <c r="EH4584">
        <v>0</v>
      </c>
    </row>
    <row r="4585" spans="134:138">
      <c r="ED4585">
        <v>130311</v>
      </c>
      <c r="EE4585">
        <v>74077</v>
      </c>
      <c r="EF4585" s="3" cm="1">
        <f t="array" ref="EF45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"#")*(_xlpm.x&lt;&gt;EE4585), _xlpm.x * 10 + _xlpm.d), 0), _xlfn.XLOOKUP(TRUE, ISNUMBER(_xlpm.b), _xlpm.b)))))</f>
        <v>171222</v>
      </c>
      <c r="EH4585">
        <v>171222</v>
      </c>
    </row>
    <row r="4586" spans="134:138">
      <c r="ED4586">
        <v>120311</v>
      </c>
      <c r="EE4586">
        <v>74079</v>
      </c>
      <c r="EF4586" s="3" cm="1">
        <f t="array" ref="EF45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"#")*(_xlpm.x&lt;&gt;EE4586), _xlpm.x * 10 + _xlpm.d), 0), _xlfn.XLOOKUP(TRUE, ISNUMBER(_xlpm.b), _xlpm.b)))))</f>
        <v>740772</v>
      </c>
      <c r="EH4586">
        <v>740772</v>
      </c>
    </row>
    <row r="4587" spans="134:138">
      <c r="ED4587">
        <v>110311</v>
      </c>
      <c r="EE4587">
        <v>74083</v>
      </c>
      <c r="EF4587" s="3" cm="1">
        <f t="array" ref="EF45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"#")*(_xlpm.x&lt;&gt;EE4587), _xlpm.x * 10 + _xlpm.d), 0), _xlfn.XLOOKUP(TRUE, ISNUMBER(_xlpm.b), _xlpm.b)))))</f>
        <v>281193</v>
      </c>
      <c r="EH4587">
        <v>281193</v>
      </c>
    </row>
    <row r="4588" spans="134:138">
      <c r="ED4588">
        <v>100311</v>
      </c>
      <c r="EE4588">
        <v>74084</v>
      </c>
      <c r="EF4588" s="3" cm="1">
        <f t="array" ref="EF45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"#")*(_xlpm.x&lt;&gt;EE4588), _xlpm.x * 10 + _xlpm.d), 0), _xlfn.XLOOKUP(TRUE, ISNUMBER(_xlpm.b), _xlpm.b)))))</f>
        <v>261193</v>
      </c>
      <c r="EH4588">
        <v>261193</v>
      </c>
    </row>
    <row r="4589" spans="134:138">
      <c r="ED4589">
        <v>90311</v>
      </c>
      <c r="EE4589">
        <v>74085</v>
      </c>
      <c r="EF4589" s="3" cm="1">
        <f t="array" ref="EF45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"#")*(_xlpm.x&lt;&gt;EE4589), _xlpm.x * 10 + _xlpm.d), 0), _xlfn.XLOOKUP(TRUE, ISNUMBER(_xlpm.b), _xlpm.b)))))</f>
        <v>0</v>
      </c>
      <c r="EH4589">
        <v>0</v>
      </c>
    </row>
    <row r="4590" spans="134:138">
      <c r="ED4590">
        <v>80311</v>
      </c>
      <c r="EE4590">
        <v>74086</v>
      </c>
      <c r="EF4590" s="3" cm="1">
        <f t="array" ref="EF45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"#")*(_xlpm.x&lt;&gt;EE4590), _xlpm.x * 10 + _xlpm.d), 0), _xlfn.XLOOKUP(TRUE, ISNUMBER(_xlpm.b), _xlpm.b)))))</f>
        <v>361213</v>
      </c>
      <c r="EH4590">
        <v>361213</v>
      </c>
    </row>
    <row r="4591" spans="134:138">
      <c r="ED4591">
        <v>70311</v>
      </c>
      <c r="EE4591">
        <v>74087</v>
      </c>
      <c r="EF4591" s="3" cm="1">
        <f t="array" ref="EF45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"#")*(_xlpm.x&lt;&gt;EE4591), _xlpm.x * 10 + _xlpm.d), 0), _xlfn.XLOOKUP(TRUE, ISNUMBER(_xlpm.b), _xlpm.b)))))</f>
        <v>0</v>
      </c>
      <c r="EH4591">
        <v>0</v>
      </c>
    </row>
    <row r="4592" spans="134:138">
      <c r="ED4592">
        <v>60311</v>
      </c>
      <c r="EE4592">
        <v>74088</v>
      </c>
      <c r="EF4592" s="3" cm="1">
        <f t="array" ref="EF45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"#")*(_xlpm.x&lt;&gt;EE4592), _xlpm.x * 10 + _xlpm.d), 0), _xlfn.XLOOKUP(TRUE, ISNUMBER(_xlpm.b), _xlpm.b)))))</f>
        <v>300131</v>
      </c>
      <c r="EH4592">
        <v>300131</v>
      </c>
    </row>
    <row r="4593" spans="134:138">
      <c r="ED4593">
        <v>60322</v>
      </c>
      <c r="EE4593">
        <v>74089</v>
      </c>
      <c r="EF4593" s="3" cm="1">
        <f t="array" ref="EF45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"#")*(_xlpm.x&lt;&gt;EE4593), _xlpm.x * 10 + _xlpm.d), 0), _xlfn.XLOOKUP(TRUE, ISNUMBER(_xlpm.b), _xlpm.b)))))</f>
        <v>990544</v>
      </c>
      <c r="EH4593">
        <v>990544</v>
      </c>
    </row>
    <row r="4594" spans="134:138">
      <c r="ED4594">
        <v>60332</v>
      </c>
      <c r="EE4594">
        <v>74091</v>
      </c>
      <c r="EF4594" s="3" cm="1">
        <f t="array" ref="EF45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"#")*(_xlpm.x&lt;&gt;EE4594), _xlpm.x * 10 + _xlpm.d), 0), _xlfn.XLOOKUP(TRUE, ISNUMBER(_xlpm.b), _xlpm.b)))))</f>
        <v>1130701</v>
      </c>
      <c r="EH4594">
        <v>1130701</v>
      </c>
    </row>
    <row r="4595" spans="134:138">
      <c r="ED4595">
        <v>60342</v>
      </c>
      <c r="EE4595">
        <v>74092</v>
      </c>
      <c r="EF4595" s="3" cm="1">
        <f t="array" ref="EF45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"#")*(_xlpm.x&lt;&gt;EE4595), _xlpm.x * 10 + _xlpm.d), 0), _xlfn.XLOOKUP(TRUE, ISNUMBER(_xlpm.b), _xlpm.b)))))</f>
        <v>740812</v>
      </c>
      <c r="EH4595">
        <v>740812</v>
      </c>
    </row>
    <row r="4596" spans="134:138">
      <c r="ED4596">
        <v>60352</v>
      </c>
      <c r="EE4596">
        <v>74094</v>
      </c>
      <c r="EF4596" s="3" cm="1">
        <f t="array" ref="EF45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"#")*(_xlpm.x&lt;&gt;EE4596), _xlpm.x * 10 + _xlpm.d), 0), _xlfn.XLOOKUP(TRUE, ISNUMBER(_xlpm.b), _xlpm.b)))))</f>
        <v>1080933</v>
      </c>
      <c r="EH4596">
        <v>1080933</v>
      </c>
    </row>
    <row r="4597" spans="134:138">
      <c r="ED4597">
        <v>60362</v>
      </c>
      <c r="EE4597">
        <v>74096</v>
      </c>
      <c r="EF4597" s="3" cm="1">
        <f t="array" ref="EF45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"#")*(_xlpm.x&lt;&gt;EE4597), _xlpm.x * 10 + _xlpm.d), 0), _xlfn.XLOOKUP(TRUE, ISNUMBER(_xlpm.b), _xlpm.b)))))</f>
        <v>460131</v>
      </c>
      <c r="EH4597">
        <v>460131</v>
      </c>
    </row>
    <row r="4598" spans="134:138">
      <c r="ED4598">
        <v>60372</v>
      </c>
      <c r="EE4598">
        <v>74097</v>
      </c>
      <c r="EF4598" s="3" cm="1">
        <f t="array" ref="EF45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"#")*(_xlpm.x&lt;&gt;EE4598), _xlpm.x * 10 + _xlpm.d), 0), _xlfn.XLOOKUP(TRUE, ISNUMBER(_xlpm.b), _xlpm.b)))))</f>
        <v>340932</v>
      </c>
      <c r="EH4598">
        <v>340932</v>
      </c>
    </row>
    <row r="4599" spans="134:138">
      <c r="ED4599">
        <v>60382</v>
      </c>
      <c r="EE4599">
        <v>74098</v>
      </c>
      <c r="EF4599" s="3" cm="1">
        <f t="array" ref="EF45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"#")*(_xlpm.x&lt;&gt;EE4599), _xlpm.x * 10 + _xlpm.d), 0), _xlfn.XLOOKUP(TRUE, ISNUMBER(_xlpm.b), _xlpm.b)))))</f>
        <v>81032</v>
      </c>
      <c r="EH4599">
        <v>81032</v>
      </c>
    </row>
    <row r="4600" spans="134:138">
      <c r="ED4600">
        <v>60392</v>
      </c>
      <c r="EE4600">
        <v>74100</v>
      </c>
      <c r="EF4600" s="3" cm="1">
        <f t="array" ref="EF46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"#")*(_xlpm.x&lt;&gt;EE4600), _xlpm.x * 10 + _xlpm.d), 0), _xlfn.XLOOKUP(TRUE, ISNUMBER(_xlpm.b), _xlpm.b)))))</f>
        <v>1131283</v>
      </c>
      <c r="EH4600">
        <v>1131283</v>
      </c>
    </row>
    <row r="4601" spans="134:138">
      <c r="ED4601">
        <v>60402</v>
      </c>
      <c r="EE4601">
        <v>74101</v>
      </c>
      <c r="EF4601" s="3" cm="1">
        <f t="array" ref="EF46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"#")*(_xlpm.x&lt;&gt;EE4601), _xlpm.x * 10 + _xlpm.d), 0), _xlfn.XLOOKUP(TRUE, ISNUMBER(_xlpm.b), _xlpm.b)))))</f>
        <v>121152</v>
      </c>
      <c r="EH4601">
        <v>121152</v>
      </c>
    </row>
    <row r="4602" spans="134:138">
      <c r="ED4602">
        <v>60412</v>
      </c>
      <c r="EE4602">
        <v>74103</v>
      </c>
      <c r="EF4602" s="3" cm="1">
        <f t="array" ref="EF46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"#")*(_xlpm.x&lt;&gt;EE4602), _xlpm.x * 10 + _xlpm.d), 0), _xlfn.XLOOKUP(TRUE, ISNUMBER(_xlpm.b), _xlpm.b)))))</f>
        <v>230921</v>
      </c>
      <c r="EH4602">
        <v>230921</v>
      </c>
    </row>
    <row r="4603" spans="134:138">
      <c r="ED4603">
        <v>60422</v>
      </c>
      <c r="EE4603">
        <v>76103</v>
      </c>
      <c r="EF4603" s="3" cm="1">
        <f t="array" ref="EF46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"#")*(_xlpm.x&lt;&gt;EE4603), _xlpm.x * 10 + _xlpm.d), 0), _xlfn.XLOOKUP(TRUE, ISNUMBER(_xlpm.b), _xlpm.b)))))</f>
        <v>80792</v>
      </c>
      <c r="EH4603">
        <v>80792</v>
      </c>
    </row>
    <row r="4604" spans="134:138">
      <c r="ED4604">
        <v>60432</v>
      </c>
      <c r="EE4604">
        <v>77103</v>
      </c>
      <c r="EF4604" s="3" cm="1">
        <f t="array" ref="EF46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"#")*(_xlpm.x&lt;&gt;EE4604), _xlpm.x * 10 + _xlpm.d), 0), _xlfn.XLOOKUP(TRUE, ISNUMBER(_xlpm.b), _xlpm.b)))))</f>
        <v>570404</v>
      </c>
      <c r="EH4604">
        <v>570404</v>
      </c>
    </row>
    <row r="4605" spans="134:138">
      <c r="ED4605">
        <v>60442</v>
      </c>
      <c r="EE4605">
        <v>78103</v>
      </c>
      <c r="EF4605" s="3" cm="1">
        <f t="array" ref="EF46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"#")*(_xlpm.x&lt;&gt;EE4605), _xlpm.x * 10 + _xlpm.d), 0), _xlfn.XLOOKUP(TRUE, ISNUMBER(_xlpm.b), _xlpm.b)))))</f>
        <v>0</v>
      </c>
      <c r="EH4605">
        <v>0</v>
      </c>
    </row>
    <row r="4606" spans="134:138">
      <c r="ED4606">
        <v>60452</v>
      </c>
      <c r="EE4606">
        <v>79103</v>
      </c>
      <c r="EF4606" s="3" cm="1">
        <f t="array" ref="EF46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"#")*(_xlpm.x&lt;&gt;EE4606), _xlpm.x * 10 + _xlpm.d), 0), _xlfn.XLOOKUP(TRUE, ISNUMBER(_xlpm.b), _xlpm.b)))))</f>
        <v>121092</v>
      </c>
      <c r="EH4606">
        <v>121092</v>
      </c>
    </row>
    <row r="4607" spans="134:138">
      <c r="ED4607">
        <v>60462</v>
      </c>
      <c r="EE4607">
        <v>81103</v>
      </c>
      <c r="EF4607" s="3" cm="1">
        <f t="array" ref="EF46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"#")*(_xlpm.x&lt;&gt;EE4607), _xlpm.x * 10 + _xlpm.d), 0), _xlfn.XLOOKUP(TRUE, ISNUMBER(_xlpm.b), _xlpm.b)))))</f>
        <v>760933</v>
      </c>
      <c r="EH4607">
        <v>760933</v>
      </c>
    </row>
    <row r="4608" spans="134:138">
      <c r="ED4608">
        <v>60472</v>
      </c>
      <c r="EE4608">
        <v>82103</v>
      </c>
      <c r="EF4608" s="3" cm="1">
        <f t="array" ref="EF46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"#")*(_xlpm.x&lt;&gt;EE4608), _xlpm.x * 10 + _xlpm.d), 0), _xlfn.XLOOKUP(TRUE, ISNUMBER(_xlpm.b), _xlpm.b)))))</f>
        <v>0</v>
      </c>
      <c r="EH4608">
        <v>0</v>
      </c>
    </row>
    <row r="4609" spans="134:138">
      <c r="ED4609">
        <v>60482</v>
      </c>
      <c r="EE4609">
        <v>83103</v>
      </c>
      <c r="EF4609" s="3" cm="1">
        <f t="array" ref="EF46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"#")*(_xlpm.x&lt;&gt;EE4609), _xlpm.x * 10 + _xlpm.d), 0), _xlfn.XLOOKUP(TRUE, ISNUMBER(_xlpm.b), _xlpm.b)))))</f>
        <v>960933</v>
      </c>
      <c r="EH4609">
        <v>960933</v>
      </c>
    </row>
    <row r="4610" spans="134:138">
      <c r="ED4610">
        <v>60492</v>
      </c>
      <c r="EE4610">
        <v>84103</v>
      </c>
      <c r="EF4610" s="3" cm="1">
        <f t="array" ref="EF46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"#")*(_xlpm.x&lt;&gt;EE4610), _xlpm.x * 10 + _xlpm.d), 0), _xlfn.XLOOKUP(TRUE, ISNUMBER(_xlpm.b), _xlpm.b)))))</f>
        <v>270921</v>
      </c>
      <c r="EH4610">
        <v>270921</v>
      </c>
    </row>
    <row r="4611" spans="134:138">
      <c r="ED4611">
        <v>60502</v>
      </c>
      <c r="EE4611">
        <v>85103</v>
      </c>
      <c r="EF4611" s="3" cm="1">
        <f t="array" ref="EF46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"#")*(_xlpm.x&lt;&gt;EE4611), _xlpm.x * 10 + _xlpm.d), 0), _xlfn.XLOOKUP(TRUE, ISNUMBER(_xlpm.b), _xlpm.b)))))</f>
        <v>420411</v>
      </c>
      <c r="EH4611">
        <v>420411</v>
      </c>
    </row>
    <row r="4612" spans="134:138">
      <c r="ED4612">
        <v>60512</v>
      </c>
      <c r="EE4612">
        <v>86103</v>
      </c>
      <c r="EF4612" s="3" cm="1">
        <f t="array" ref="EF46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"#")*(_xlpm.x&lt;&gt;EE4612), _xlpm.x * 10 + _xlpm.d), 0), _xlfn.XLOOKUP(TRUE, ISNUMBER(_xlpm.b), _xlpm.b)))))</f>
        <v>991104</v>
      </c>
      <c r="EH4612">
        <v>991104</v>
      </c>
    </row>
    <row r="4613" spans="134:138">
      <c r="ED4613">
        <v>60522</v>
      </c>
      <c r="EE4613">
        <v>87103</v>
      </c>
      <c r="EF4613" s="3" cm="1">
        <f t="array" ref="EF46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"#")*(_xlpm.x&lt;&gt;EE4613), _xlpm.x * 10 + _xlpm.d), 0), _xlfn.XLOOKUP(TRUE, ISNUMBER(_xlpm.b), _xlpm.b)))))</f>
        <v>500414</v>
      </c>
      <c r="EH4613">
        <v>500414</v>
      </c>
    </row>
    <row r="4614" spans="134:138">
      <c r="ED4614">
        <v>60532</v>
      </c>
      <c r="EE4614">
        <v>88103</v>
      </c>
      <c r="EF4614" s="3" cm="1">
        <f t="array" ref="EF46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"#")*(_xlpm.x&lt;&gt;EE4614), _xlpm.x * 10 + _xlpm.d), 0), _xlfn.XLOOKUP(TRUE, ISNUMBER(_xlpm.b), _xlpm.b)))))</f>
        <v>620471</v>
      </c>
      <c r="EH4614">
        <v>620471</v>
      </c>
    </row>
    <row r="4615" spans="134:138">
      <c r="ED4615">
        <v>60542</v>
      </c>
      <c r="EE4615">
        <v>89103</v>
      </c>
      <c r="EF4615" s="3" cm="1">
        <f t="array" ref="EF46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"#")*(_xlpm.x&lt;&gt;EE4615), _xlpm.x * 10 + _xlpm.d), 0), _xlfn.XLOOKUP(TRUE, ISNUMBER(_xlpm.b), _xlpm.b)))))</f>
        <v>560852</v>
      </c>
      <c r="EH4615">
        <v>560852</v>
      </c>
    </row>
    <row r="4616" spans="134:138">
      <c r="ED4616">
        <v>60552</v>
      </c>
      <c r="EE4616">
        <v>90103</v>
      </c>
      <c r="EF4616" s="3" cm="1">
        <f t="array" ref="EF46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"#")*(_xlpm.x&lt;&gt;EE4616), _xlpm.x * 10 + _xlpm.d), 0), _xlfn.XLOOKUP(TRUE, ISNUMBER(_xlpm.b), _xlpm.b)))))</f>
        <v>1200933</v>
      </c>
      <c r="EH4616">
        <v>1200933</v>
      </c>
    </row>
    <row r="4617" spans="134:138">
      <c r="ED4617">
        <v>60562</v>
      </c>
      <c r="EE4617">
        <v>91103</v>
      </c>
      <c r="EF4617" s="3" cm="1">
        <f t="array" ref="EF46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"#")*(_xlpm.x&lt;&gt;EE4617), _xlpm.x * 10 + _xlpm.d), 0), _xlfn.XLOOKUP(TRUE, ISNUMBER(_xlpm.b), _xlpm.b)))))</f>
        <v>650781</v>
      </c>
      <c r="EH4617">
        <v>650781</v>
      </c>
    </row>
    <row r="4618" spans="134:138">
      <c r="ED4618">
        <v>60572</v>
      </c>
      <c r="EE4618">
        <v>92103</v>
      </c>
      <c r="EF4618" s="3" cm="1">
        <f t="array" ref="EF46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"#")*(_xlpm.x&lt;&gt;EE4618), _xlpm.x * 10 + _xlpm.d), 0), _xlfn.XLOOKUP(TRUE, ISNUMBER(_xlpm.b), _xlpm.b)))))</f>
        <v>1051283</v>
      </c>
      <c r="EH4618">
        <v>1051283</v>
      </c>
    </row>
    <row r="4619" spans="134:138">
      <c r="ED4619">
        <v>60582</v>
      </c>
      <c r="EE4619">
        <v>93103</v>
      </c>
      <c r="EF4619" s="3" cm="1">
        <f t="array" ref="EF46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"#")*(_xlpm.x&lt;&gt;EE4619), _xlpm.x * 10 + _xlpm.d), 0), _xlfn.XLOOKUP(TRUE, ISNUMBER(_xlpm.b), _xlpm.b)))))</f>
        <v>0</v>
      </c>
      <c r="EH4619">
        <v>0</v>
      </c>
    </row>
    <row r="4620" spans="134:138">
      <c r="ED4620">
        <v>60592</v>
      </c>
      <c r="EE4620">
        <v>95103</v>
      </c>
      <c r="EF4620" s="3" cm="1">
        <f t="array" ref="EF46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"#")*(_xlpm.x&lt;&gt;EE4620), _xlpm.x * 10 + _xlpm.d), 0), _xlfn.XLOOKUP(TRUE, ISNUMBER(_xlpm.b), _xlpm.b)))))</f>
        <v>270404</v>
      </c>
      <c r="EH4620">
        <v>270404</v>
      </c>
    </row>
    <row r="4621" spans="134:138">
      <c r="ED4621">
        <v>60602</v>
      </c>
      <c r="EE4621">
        <v>96103</v>
      </c>
      <c r="EF4621" s="3" cm="1">
        <f t="array" ref="EF46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"#")*(_xlpm.x&lt;&gt;EE4621), _xlpm.x * 10 + _xlpm.d), 0), _xlfn.XLOOKUP(TRUE, ISNUMBER(_xlpm.b), _xlpm.b)))))</f>
        <v>0</v>
      </c>
      <c r="EH4621">
        <v>0</v>
      </c>
    </row>
    <row r="4622" spans="134:138">
      <c r="ED4622">
        <v>60612</v>
      </c>
      <c r="EE4622">
        <v>97103</v>
      </c>
      <c r="EF4622" s="3" cm="1">
        <f t="array" ref="EF46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"#")*(_xlpm.x&lt;&gt;EE4622), _xlpm.x * 10 + _xlpm.d), 0), _xlfn.XLOOKUP(TRUE, ISNUMBER(_xlpm.b), _xlpm.b)))))</f>
        <v>960834</v>
      </c>
      <c r="EH4622">
        <v>960834</v>
      </c>
    </row>
    <row r="4623" spans="134:138">
      <c r="ED4623">
        <v>60622</v>
      </c>
      <c r="EE4623">
        <v>98103</v>
      </c>
      <c r="EF4623" s="3" cm="1">
        <f t="array" ref="EF46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"#")*(_xlpm.x&lt;&gt;EE4623), _xlpm.x * 10 + _xlpm.d), 0), _xlfn.XLOOKUP(TRUE, ISNUMBER(_xlpm.b), _xlpm.b)))))</f>
        <v>1030382</v>
      </c>
      <c r="EH4623">
        <v>1030382</v>
      </c>
    </row>
    <row r="4624" spans="134:138">
      <c r="ED4624">
        <v>60632</v>
      </c>
      <c r="EE4624">
        <v>100103</v>
      </c>
      <c r="EF4624" s="3" cm="1">
        <f t="array" ref="EF46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"#")*(_xlpm.x&lt;&gt;EE4624), _xlpm.x * 10 + _xlpm.d), 0), _xlfn.XLOOKUP(TRUE, ISNUMBER(_xlpm.b), _xlpm.b)))))</f>
        <v>120631</v>
      </c>
      <c r="EH4624">
        <v>120631</v>
      </c>
    </row>
    <row r="4625" spans="134:138">
      <c r="ED4625">
        <v>60642</v>
      </c>
      <c r="EE4625">
        <v>101103</v>
      </c>
      <c r="EF4625" s="3" cm="1">
        <f t="array" ref="EF46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"#")*(_xlpm.x&lt;&gt;EE4625), _xlpm.x * 10 + _xlpm.d), 0), _xlfn.XLOOKUP(TRUE, ISNUMBER(_xlpm.b), _xlpm.b)))))</f>
        <v>521112</v>
      </c>
      <c r="EH4625">
        <v>521112</v>
      </c>
    </row>
    <row r="4626" spans="134:138">
      <c r="ED4626">
        <v>60652</v>
      </c>
      <c r="EE4626">
        <v>102103</v>
      </c>
      <c r="EF4626" s="3" cm="1">
        <f t="array" ref="EF46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"#")*(_xlpm.x&lt;&gt;EE4626), _xlpm.x * 10 + _xlpm.d), 0), _xlfn.XLOOKUP(TRUE, ISNUMBER(_xlpm.b), _xlpm.b)))))</f>
        <v>550204</v>
      </c>
      <c r="EH4626">
        <v>550204</v>
      </c>
    </row>
    <row r="4627" spans="134:138">
      <c r="ED4627">
        <v>60662</v>
      </c>
      <c r="EE4627">
        <v>103103</v>
      </c>
      <c r="EF4627" s="3" cm="1">
        <f t="array" ref="EF46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"#")*(_xlpm.x&lt;&gt;EE4627), _xlpm.x * 10 + _xlpm.d), 0), _xlfn.XLOOKUP(TRUE, ISNUMBER(_xlpm.b), _xlpm.b)))))</f>
        <v>0</v>
      </c>
      <c r="EH4627">
        <v>0</v>
      </c>
    </row>
    <row r="4628" spans="134:138">
      <c r="ED4628">
        <v>60672</v>
      </c>
      <c r="EE4628">
        <v>104103</v>
      </c>
      <c r="EF4628" s="3" cm="1">
        <f t="array" ref="EF46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"#")*(_xlpm.x&lt;&gt;EE4628), _xlpm.x * 10 + _xlpm.d), 0), _xlfn.XLOOKUP(TRUE, ISNUMBER(_xlpm.b), _xlpm.b)))))</f>
        <v>0</v>
      </c>
      <c r="EH4628">
        <v>0</v>
      </c>
    </row>
    <row r="4629" spans="134:138">
      <c r="ED4629">
        <v>60682</v>
      </c>
      <c r="EE4629">
        <v>105103</v>
      </c>
      <c r="EF4629" s="3" cm="1">
        <f t="array" ref="EF46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"#")*(_xlpm.x&lt;&gt;EE4629), _xlpm.x * 10 + _xlpm.d), 0), _xlfn.XLOOKUP(TRUE, ISNUMBER(_xlpm.b), _xlpm.b)))))</f>
        <v>890701</v>
      </c>
      <c r="EH4629">
        <v>890701</v>
      </c>
    </row>
    <row r="4630" spans="134:138">
      <c r="ED4630">
        <v>60692</v>
      </c>
      <c r="EE4630">
        <v>106103</v>
      </c>
      <c r="EF4630" s="3" cm="1">
        <f t="array" ref="EF46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"#")*(_xlpm.x&lt;&gt;EE4630), _xlpm.x * 10 + _xlpm.d), 0), _xlfn.XLOOKUP(TRUE, ISNUMBER(_xlpm.b), _xlpm.b)))))</f>
        <v>1190701</v>
      </c>
      <c r="EH4630">
        <v>1190701</v>
      </c>
    </row>
    <row r="4631" spans="134:138">
      <c r="ED4631">
        <v>60702</v>
      </c>
      <c r="EE4631">
        <v>107103</v>
      </c>
      <c r="EF4631" s="3" cm="1">
        <f t="array" ref="EF46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"#")*(_xlpm.x&lt;&gt;EE4631), _xlpm.x * 10 + _xlpm.d), 0), _xlfn.XLOOKUP(TRUE, ISNUMBER(_xlpm.b), _xlpm.b)))))</f>
        <v>0</v>
      </c>
      <c r="EH4631">
        <v>0</v>
      </c>
    </row>
    <row r="4632" spans="134:138">
      <c r="ED4632">
        <v>60712</v>
      </c>
      <c r="EE4632">
        <v>108103</v>
      </c>
      <c r="EF4632" s="3" cm="1">
        <f t="array" ref="EF46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"#")*(_xlpm.x&lt;&gt;EE4632), _xlpm.x * 10 + _xlpm.d), 0), _xlfn.XLOOKUP(TRUE, ISNUMBER(_xlpm.b), _xlpm.b)))))</f>
        <v>340792</v>
      </c>
      <c r="EH4632">
        <v>340792</v>
      </c>
    </row>
    <row r="4633" spans="134:138">
      <c r="ED4633">
        <v>60722</v>
      </c>
      <c r="EE4633">
        <v>109103</v>
      </c>
      <c r="EF4633" s="3" cm="1">
        <f t="array" ref="EF46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"#")*(_xlpm.x&lt;&gt;EE4633), _xlpm.x * 10 + _xlpm.d), 0), _xlfn.XLOOKUP(TRUE, ISNUMBER(_xlpm.b), _xlpm.b)))))</f>
        <v>0</v>
      </c>
      <c r="EH4633">
        <v>0</v>
      </c>
    </row>
    <row r="4634" spans="134:138">
      <c r="ED4634">
        <v>60732</v>
      </c>
      <c r="EE4634">
        <v>110103</v>
      </c>
      <c r="EF4634" s="3" cm="1">
        <f t="array" ref="EF46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"#")*(_xlpm.x&lt;&gt;EE4634), _xlpm.x * 10 + _xlpm.d), 0), _xlfn.XLOOKUP(TRUE, ISNUMBER(_xlpm.b), _xlpm.b)))))</f>
        <v>841033</v>
      </c>
      <c r="EH4634">
        <v>841033</v>
      </c>
    </row>
    <row r="4635" spans="134:138">
      <c r="ED4635">
        <v>60742</v>
      </c>
      <c r="EE4635">
        <v>111103</v>
      </c>
      <c r="EF4635" s="3" cm="1">
        <f t="array" ref="EF46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"#")*(_xlpm.x&lt;&gt;EE4635), _xlpm.x * 10 + _xlpm.d), 0), _xlfn.XLOOKUP(TRUE, ISNUMBER(_xlpm.b), _xlpm.b)))))</f>
        <v>120872</v>
      </c>
      <c r="EH4635">
        <v>120872</v>
      </c>
    </row>
    <row r="4636" spans="134:138">
      <c r="ED4636">
        <v>60752</v>
      </c>
      <c r="EE4636">
        <v>112103</v>
      </c>
      <c r="EF4636" s="3" cm="1">
        <f t="array" ref="EF46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"#")*(_xlpm.x&lt;&gt;EE4636), _xlpm.x * 10 + _xlpm.d), 0), _xlfn.XLOOKUP(TRUE, ISNUMBER(_xlpm.b), _xlpm.b)))))</f>
        <v>720933</v>
      </c>
      <c r="EH4636">
        <v>720933</v>
      </c>
    </row>
    <row r="4637" spans="134:138">
      <c r="ED4637">
        <v>60762</v>
      </c>
      <c r="EE4637">
        <v>113103</v>
      </c>
      <c r="EF4637" s="3" cm="1">
        <f t="array" ref="EF46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"#")*(_xlpm.x&lt;&gt;EE4637), _xlpm.x * 10 + _xlpm.d), 0), _xlfn.XLOOKUP(TRUE, ISNUMBER(_xlpm.b), _xlpm.b)))))</f>
        <v>0</v>
      </c>
      <c r="EH4637">
        <v>0</v>
      </c>
    </row>
    <row r="4638" spans="134:138">
      <c r="ED4638">
        <v>60772</v>
      </c>
      <c r="EE4638">
        <v>114103</v>
      </c>
      <c r="EF4638" s="3" cm="1">
        <f t="array" ref="EF46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"#")*(_xlpm.x&lt;&gt;EE4638), _xlpm.x * 10 + _xlpm.d), 0), _xlfn.XLOOKUP(TRUE, ISNUMBER(_xlpm.b), _xlpm.b)))))</f>
        <v>810321</v>
      </c>
      <c r="EH4638">
        <v>810321</v>
      </c>
    </row>
    <row r="4639" spans="134:138">
      <c r="ED4639">
        <v>60782</v>
      </c>
      <c r="EE4639">
        <v>115103</v>
      </c>
      <c r="EF4639" s="3" cm="1">
        <f t="array" ref="EF46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"#")*(_xlpm.x&lt;&gt;EE4639), _xlpm.x * 10 + _xlpm.d), 0), _xlfn.XLOOKUP(TRUE, ISNUMBER(_xlpm.b), _xlpm.b)))))</f>
        <v>830344</v>
      </c>
      <c r="EH4639">
        <v>830344</v>
      </c>
    </row>
    <row r="4640" spans="134:138">
      <c r="ED4640">
        <v>70783</v>
      </c>
      <c r="EE4640">
        <v>116103</v>
      </c>
      <c r="EF4640" s="3" cm="1">
        <f t="array" ref="EF46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"#")*(_xlpm.x&lt;&gt;EE4640), _xlpm.x * 10 + _xlpm.d), 0), _xlfn.XLOOKUP(TRUE, ISNUMBER(_xlpm.b), _xlpm.b)))))</f>
        <v>0</v>
      </c>
      <c r="EH4640">
        <v>0</v>
      </c>
    </row>
    <row r="4641" spans="134:138">
      <c r="ED4641">
        <v>80783</v>
      </c>
      <c r="EE4641">
        <v>116102</v>
      </c>
      <c r="EF4641" s="3" cm="1">
        <f t="array" ref="EF46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"#")*(_xlpm.x&lt;&gt;EE4641), _xlpm.x * 10 + _xlpm.d), 0), _xlfn.XLOOKUP(TRUE, ISNUMBER(_xlpm.b), _xlpm.b)))))</f>
        <v>550284</v>
      </c>
      <c r="EH4641">
        <v>550284</v>
      </c>
    </row>
    <row r="4642" spans="134:138">
      <c r="ED4642">
        <v>90783</v>
      </c>
      <c r="EE4642">
        <v>116101</v>
      </c>
      <c r="EF4642" s="3" cm="1">
        <f t="array" ref="EF46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"#")*(_xlpm.x&lt;&gt;EE4642), _xlpm.x * 10 + _xlpm.d), 0), _xlfn.XLOOKUP(TRUE, ISNUMBER(_xlpm.b), _xlpm.b)))))</f>
        <v>0</v>
      </c>
      <c r="EH4642">
        <v>0</v>
      </c>
    </row>
    <row r="4643" spans="134:138">
      <c r="ED4643">
        <v>100783</v>
      </c>
      <c r="EE4643">
        <v>116100</v>
      </c>
      <c r="EF4643" s="3" cm="1">
        <f t="array" ref="EF46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"#")*(_xlpm.x&lt;&gt;EE4643), _xlpm.x * 10 + _xlpm.d), 0), _xlfn.XLOOKUP(TRUE, ISNUMBER(_xlpm.b), _xlpm.b)))))</f>
        <v>0</v>
      </c>
      <c r="EH4643">
        <v>0</v>
      </c>
    </row>
    <row r="4644" spans="134:138">
      <c r="ED4644">
        <v>110783</v>
      </c>
      <c r="EE4644">
        <v>116099</v>
      </c>
      <c r="EF4644" s="3" cm="1">
        <f t="array" ref="EF46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"#")*(_xlpm.x&lt;&gt;EE4644), _xlpm.x * 10 + _xlpm.d), 0), _xlfn.XLOOKUP(TRUE, ISNUMBER(_xlpm.b), _xlpm.b)))))</f>
        <v>0</v>
      </c>
      <c r="EH4644">
        <v>0</v>
      </c>
    </row>
    <row r="4645" spans="134:138">
      <c r="ED4645">
        <v>120783</v>
      </c>
      <c r="EE4645">
        <v>116098</v>
      </c>
      <c r="EF4645" s="3" cm="1">
        <f t="array" ref="EF46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"#")*(_xlpm.x&lt;&gt;EE4645), _xlpm.x * 10 + _xlpm.d), 0), _xlfn.XLOOKUP(TRUE, ISNUMBER(_xlpm.b), _xlpm.b)))))</f>
        <v>0</v>
      </c>
      <c r="EH4645">
        <v>0</v>
      </c>
    </row>
    <row r="4646" spans="134:138">
      <c r="ED4646">
        <v>130783</v>
      </c>
      <c r="EE4646">
        <v>116097</v>
      </c>
      <c r="EF4646" s="3" cm="1">
        <f t="array" ref="EF46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"#")*(_xlpm.x&lt;&gt;EE4646), _xlpm.x * 10 + _xlpm.d), 0), _xlfn.XLOOKUP(TRUE, ISNUMBER(_xlpm.b), _xlpm.b)))))</f>
        <v>0</v>
      </c>
      <c r="EH4646">
        <v>0</v>
      </c>
    </row>
    <row r="4647" spans="134:138">
      <c r="ED4647">
        <v>140783</v>
      </c>
      <c r="EE4647">
        <v>116096</v>
      </c>
      <c r="EF4647" s="3" cm="1">
        <f t="array" ref="EF46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"#")*(_xlpm.x&lt;&gt;EE4647), _xlpm.x * 10 + _xlpm.d), 0), _xlfn.XLOOKUP(TRUE, ISNUMBER(_xlpm.b), _xlpm.b)))))</f>
        <v>0</v>
      </c>
      <c r="EH4647">
        <v>0</v>
      </c>
    </row>
    <row r="4648" spans="134:138">
      <c r="ED4648">
        <v>150783</v>
      </c>
      <c r="EE4648">
        <v>116095</v>
      </c>
      <c r="EF4648" s="3" cm="1">
        <f t="array" ref="EF46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"#")*(_xlpm.x&lt;&gt;EE4648), _xlpm.x * 10 + _xlpm.d), 0), _xlfn.XLOOKUP(TRUE, ISNUMBER(_xlpm.b), _xlpm.b)))))</f>
        <v>0</v>
      </c>
      <c r="EH4648">
        <v>0</v>
      </c>
    </row>
    <row r="4649" spans="134:138">
      <c r="ED4649">
        <v>160783</v>
      </c>
      <c r="EE4649">
        <v>116094</v>
      </c>
      <c r="EF4649" s="3" cm="1">
        <f t="array" ref="EF46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"#")*(_xlpm.x&lt;&gt;EE4649), _xlpm.x * 10 + _xlpm.d), 0), _xlfn.XLOOKUP(TRUE, ISNUMBER(_xlpm.b), _xlpm.b)))))</f>
        <v>0</v>
      </c>
      <c r="EH4649">
        <v>0</v>
      </c>
    </row>
    <row r="4650" spans="134:138">
      <c r="ED4650">
        <v>170783</v>
      </c>
      <c r="EE4650">
        <v>116092</v>
      </c>
      <c r="EF4650" s="3" cm="1">
        <f t="array" ref="EF46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"#")*(_xlpm.x&lt;&gt;EE4650), _xlpm.x * 10 + _xlpm.d), 0), _xlfn.XLOOKUP(TRUE, ISNUMBER(_xlpm.b), _xlpm.b)))))</f>
        <v>990704</v>
      </c>
      <c r="EH4650">
        <v>990704</v>
      </c>
    </row>
    <row r="4651" spans="134:138">
      <c r="ED4651">
        <v>180783</v>
      </c>
      <c r="EE4651">
        <v>116091</v>
      </c>
      <c r="EF4651" s="3" cm="1">
        <f t="array" ref="EF46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"#")*(_xlpm.x&lt;&gt;EE4651), _xlpm.x * 10 + _xlpm.d), 0), _xlfn.XLOOKUP(TRUE, ISNUMBER(_xlpm.b), _xlpm.b)))))</f>
        <v>1101033</v>
      </c>
      <c r="EH4651">
        <v>1101033</v>
      </c>
    </row>
    <row r="4652" spans="134:138">
      <c r="ED4652">
        <v>190783</v>
      </c>
      <c r="EE4652">
        <v>116090</v>
      </c>
      <c r="EF4652" s="3" cm="1">
        <f t="array" ref="EF46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"#")*(_xlpm.x&lt;&gt;EE4652), _xlpm.x * 10 + _xlpm.d), 0), _xlfn.XLOOKUP(TRUE, ISNUMBER(_xlpm.b), _xlpm.b)))))</f>
        <v>0</v>
      </c>
      <c r="EH4652">
        <v>0</v>
      </c>
    </row>
    <row r="4653" spans="134:138">
      <c r="ED4653">
        <v>200783</v>
      </c>
      <c r="EE4653">
        <v>116089</v>
      </c>
      <c r="EF4653" s="3" cm="1">
        <f t="array" ref="EF46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"#")*(_xlpm.x&lt;&gt;EE4653), _xlpm.x * 10 + _xlpm.d), 0), _xlfn.XLOOKUP(TRUE, ISNUMBER(_xlpm.b), _xlpm.b)))))</f>
        <v>0</v>
      </c>
      <c r="EH4653">
        <v>0</v>
      </c>
    </row>
    <row r="4654" spans="134:138">
      <c r="ED4654">
        <v>210783</v>
      </c>
      <c r="EE4654">
        <v>116088</v>
      </c>
      <c r="EF4654" s="3" cm="1">
        <f t="array" ref="EF46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"#")*(_xlpm.x&lt;&gt;EE4654), _xlpm.x * 10 + _xlpm.d), 0), _xlfn.XLOOKUP(TRUE, ISNUMBER(_xlpm.b), _xlpm.b)))))</f>
        <v>0</v>
      </c>
      <c r="EH4654">
        <v>0</v>
      </c>
    </row>
    <row r="4655" spans="134:138">
      <c r="ED4655">
        <v>220783</v>
      </c>
      <c r="EE4655">
        <v>116087</v>
      </c>
      <c r="EF4655" s="3" cm="1">
        <f t="array" ref="EF46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"#")*(_xlpm.x&lt;&gt;EE4655), _xlpm.x * 10 + _xlpm.d), 0), _xlfn.XLOOKUP(TRUE, ISNUMBER(_xlpm.b), _xlpm.b)))))</f>
        <v>0</v>
      </c>
      <c r="EH4655">
        <v>0</v>
      </c>
    </row>
    <row r="4656" spans="134:138">
      <c r="ED4656">
        <v>230783</v>
      </c>
      <c r="EE4656">
        <v>116086</v>
      </c>
      <c r="EF4656" s="3" cm="1">
        <f t="array" ref="EF46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"#")*(_xlpm.x&lt;&gt;EE4656), _xlpm.x * 10 + _xlpm.d), 0), _xlfn.XLOOKUP(TRUE, ISNUMBER(_xlpm.b), _xlpm.b)))))</f>
        <v>0</v>
      </c>
      <c r="EH4656">
        <v>0</v>
      </c>
    </row>
    <row r="4657" spans="134:138">
      <c r="ED4657">
        <v>240783</v>
      </c>
      <c r="EE4657">
        <v>116085</v>
      </c>
      <c r="EF4657" s="3" cm="1">
        <f t="array" ref="EF46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"#")*(_xlpm.x&lt;&gt;EE4657), _xlpm.x * 10 + _xlpm.d), 0), _xlfn.XLOOKUP(TRUE, ISNUMBER(_xlpm.b), _xlpm.b)))))</f>
        <v>460532</v>
      </c>
      <c r="EH4657">
        <v>460532</v>
      </c>
    </row>
    <row r="4658" spans="134:138">
      <c r="ED4658">
        <v>250783</v>
      </c>
      <c r="EE4658">
        <v>116084</v>
      </c>
      <c r="EF4658" s="3" cm="1">
        <f t="array" ref="EF46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"#")*(_xlpm.x&lt;&gt;EE4658), _xlpm.x * 10 + _xlpm.d), 0), _xlfn.XLOOKUP(TRUE, ISNUMBER(_xlpm.b), _xlpm.b)))))</f>
        <v>0</v>
      </c>
      <c r="EH4658">
        <v>0</v>
      </c>
    </row>
    <row r="4659" spans="134:138">
      <c r="ED4659">
        <v>260783</v>
      </c>
      <c r="EE4659">
        <v>116083</v>
      </c>
      <c r="EF4659" s="3" cm="1">
        <f t="array" ref="EF46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"#")*(_xlpm.x&lt;&gt;EE4659), _xlpm.x * 10 + _xlpm.d), 0), _xlfn.XLOOKUP(TRUE, ISNUMBER(_xlpm.b), _xlpm.b)))))</f>
        <v>0</v>
      </c>
      <c r="EH4659">
        <v>0</v>
      </c>
    </row>
    <row r="4660" spans="134:138">
      <c r="ED4660">
        <v>270783</v>
      </c>
      <c r="EE4660">
        <v>116082</v>
      </c>
      <c r="EF4660" s="3" cm="1">
        <f t="array" ref="EF46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"#")*(_xlpm.x&lt;&gt;EE4660), _xlpm.x * 10 + _xlpm.d), 0), _xlfn.XLOOKUP(TRUE, ISNUMBER(_xlpm.b), _xlpm.b)))))</f>
        <v>0</v>
      </c>
      <c r="EH4660">
        <v>0</v>
      </c>
    </row>
    <row r="4661" spans="134:138">
      <c r="ED4661">
        <v>280783</v>
      </c>
      <c r="EE4661">
        <v>116081</v>
      </c>
      <c r="EF4661" s="3" cm="1">
        <f t="array" ref="EF46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"#")*(_xlpm.x&lt;&gt;EE4661), _xlpm.x * 10 + _xlpm.d), 0), _xlfn.XLOOKUP(TRUE, ISNUMBER(_xlpm.b), _xlpm.b)))))</f>
        <v>521092</v>
      </c>
      <c r="EH4661">
        <v>521092</v>
      </c>
    </row>
    <row r="4662" spans="134:138">
      <c r="ED4662">
        <v>290783</v>
      </c>
      <c r="EE4662">
        <v>116080</v>
      </c>
      <c r="EF4662" s="3" cm="1">
        <f t="array" ref="EF46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"#")*(_xlpm.x&lt;&gt;EE4662), _xlpm.x * 10 + _xlpm.d), 0), _xlfn.XLOOKUP(TRUE, ISNUMBER(_xlpm.b), _xlpm.b)))))</f>
        <v>340612</v>
      </c>
      <c r="EH4662">
        <v>340612</v>
      </c>
    </row>
    <row r="4663" spans="134:138">
      <c r="ED4663">
        <v>300783</v>
      </c>
      <c r="EE4663">
        <v>116079</v>
      </c>
      <c r="EF4663" s="3" cm="1">
        <f t="array" ref="EF46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"#")*(_xlpm.x&lt;&gt;EE4663), _xlpm.x * 10 + _xlpm.d), 0), _xlfn.XLOOKUP(TRUE, ISNUMBER(_xlpm.b), _xlpm.b)))))</f>
        <v>761213</v>
      </c>
      <c r="EH4663">
        <v>761213</v>
      </c>
    </row>
    <row r="4664" spans="134:138">
      <c r="ED4664">
        <v>310783</v>
      </c>
      <c r="EE4664">
        <v>116078</v>
      </c>
      <c r="EF4664" s="3" cm="1">
        <f t="array" ref="EF46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"#")*(_xlpm.x&lt;&gt;EE4664), _xlpm.x * 10 + _xlpm.d), 0), _xlfn.XLOOKUP(TRUE, ISNUMBER(_xlpm.b), _xlpm.b)))))</f>
        <v>701213</v>
      </c>
      <c r="EH4664">
        <v>701213</v>
      </c>
    </row>
    <row r="4665" spans="134:138">
      <c r="ED4665">
        <v>320783</v>
      </c>
      <c r="EE4665">
        <v>116077</v>
      </c>
      <c r="EF4665" s="3" cm="1">
        <f t="array" ref="EF46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"#")*(_xlpm.x&lt;&gt;EE4665), _xlpm.x * 10 + _xlpm.d), 0), _xlfn.XLOOKUP(TRUE, ISNUMBER(_xlpm.b), _xlpm.b)))))</f>
        <v>341213</v>
      </c>
      <c r="EH4665">
        <v>341213</v>
      </c>
    </row>
    <row r="4666" spans="134:138">
      <c r="ED4666">
        <v>330783</v>
      </c>
      <c r="EE4666">
        <v>116076</v>
      </c>
      <c r="EF4666" s="3" cm="1">
        <f t="array" ref="EF46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"#")*(_xlpm.x&lt;&gt;EE4666), _xlpm.x * 10 + _xlpm.d), 0), _xlfn.XLOOKUP(TRUE, ISNUMBER(_xlpm.b), _xlpm.b)))))</f>
        <v>1250764</v>
      </c>
      <c r="EH4666">
        <v>1250764</v>
      </c>
    </row>
    <row r="4667" spans="134:138">
      <c r="ED4667">
        <v>340783</v>
      </c>
      <c r="EE4667">
        <v>116075</v>
      </c>
      <c r="EF4667" s="3" cm="1">
        <f t="array" ref="EF46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"#")*(_xlpm.x&lt;&gt;EE4667), _xlpm.x * 10 + _xlpm.d), 0), _xlfn.XLOOKUP(TRUE, ISNUMBER(_xlpm.b), _xlpm.b)))))</f>
        <v>1250764</v>
      </c>
      <c r="EH4667">
        <v>1250764</v>
      </c>
    </row>
    <row r="4668" spans="134:138">
      <c r="ED4668">
        <v>350783</v>
      </c>
      <c r="EE4668">
        <v>116074</v>
      </c>
      <c r="EF4668" s="3" cm="1">
        <f t="array" ref="EF46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"#")*(_xlpm.x&lt;&gt;EE4668), _xlpm.x * 10 + _xlpm.d), 0), _xlfn.XLOOKUP(TRUE, ISNUMBER(_xlpm.b), _xlpm.b)))))</f>
        <v>0</v>
      </c>
      <c r="EH4668">
        <v>0</v>
      </c>
    </row>
    <row r="4669" spans="134:138">
      <c r="ED4669">
        <v>350774</v>
      </c>
      <c r="EE4669">
        <v>116073</v>
      </c>
      <c r="EF4669" s="3" cm="1">
        <f t="array" ref="EF46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"#")*(_xlpm.x&lt;&gt;EE4669), _xlpm.x * 10 + _xlpm.d), 0), _xlfn.XLOOKUP(TRUE, ISNUMBER(_xlpm.b), _xlpm.b)))))</f>
        <v>0</v>
      </c>
      <c r="EH4669">
        <v>0</v>
      </c>
    </row>
    <row r="4670" spans="134:138">
      <c r="ED4670">
        <v>350764</v>
      </c>
      <c r="EE4670">
        <v>116072</v>
      </c>
      <c r="EF4670" s="3" cm="1">
        <f t="array" ref="EF46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"#")*(_xlpm.x&lt;&gt;EE4670), _xlpm.x * 10 + _xlpm.d), 0), _xlfn.XLOOKUP(TRUE, ISNUMBER(_xlpm.b), _xlpm.b)))))</f>
        <v>0</v>
      </c>
      <c r="EH4670">
        <v>0</v>
      </c>
    </row>
    <row r="4671" spans="134:138">
      <c r="ED4671">
        <v>350754</v>
      </c>
      <c r="EE4671">
        <v>116071</v>
      </c>
      <c r="EF4671" s="3" cm="1">
        <f t="array" ref="EF46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"#")*(_xlpm.x&lt;&gt;EE4671), _xlpm.x * 10 + _xlpm.d), 0), _xlfn.XLOOKUP(TRUE, ISNUMBER(_xlpm.b), _xlpm.b)))))</f>
        <v>560792</v>
      </c>
      <c r="EH4671">
        <v>560792</v>
      </c>
    </row>
    <row r="4672" spans="134:138">
      <c r="ED4672">
        <v>350744</v>
      </c>
      <c r="EE4672">
        <v>116069</v>
      </c>
      <c r="EF4672" s="3" cm="1">
        <f t="array" ref="EF46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"#")*(_xlpm.x&lt;&gt;EE4672), _xlpm.x * 10 + _xlpm.d), 0), _xlfn.XLOOKUP(TRUE, ISNUMBER(_xlpm.b), _xlpm.b)))))</f>
        <v>1160734</v>
      </c>
      <c r="EH4672">
        <v>1160734</v>
      </c>
    </row>
    <row r="4673" spans="134:138">
      <c r="ED4673">
        <v>350734</v>
      </c>
      <c r="EE4673">
        <v>116068</v>
      </c>
      <c r="EF4673" s="3" cm="1">
        <f t="array" ref="EF46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"#")*(_xlpm.x&lt;&gt;EE4673), _xlpm.x * 10 + _xlpm.d), 0), _xlfn.XLOOKUP(TRUE, ISNUMBER(_xlpm.b), _xlpm.b)))))</f>
        <v>990964</v>
      </c>
      <c r="EH4673">
        <v>990964</v>
      </c>
    </row>
    <row r="4674" spans="134:138">
      <c r="ED4674">
        <v>350724</v>
      </c>
      <c r="EE4674">
        <v>116067</v>
      </c>
      <c r="EF4674" s="3" cm="1">
        <f t="array" ref="EF46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"#")*(_xlpm.x&lt;&gt;EE4674), _xlpm.x * 10 + _xlpm.d), 0), _xlfn.XLOOKUP(TRUE, ISNUMBER(_xlpm.b), _xlpm.b)))))</f>
        <v>990984</v>
      </c>
      <c r="EH4674">
        <v>990984</v>
      </c>
    </row>
    <row r="4675" spans="134:138">
      <c r="ED4675">
        <v>350714</v>
      </c>
      <c r="EE4675">
        <v>116066</v>
      </c>
      <c r="EF4675" s="3" cm="1">
        <f t="array" ref="EF46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"#")*(_xlpm.x&lt;&gt;EE4675), _xlpm.x * 10 + _xlpm.d), 0), _xlfn.XLOOKUP(TRUE, ISNUMBER(_xlpm.b), _xlpm.b)))))</f>
        <v>0</v>
      </c>
      <c r="EH4675">
        <v>0</v>
      </c>
    </row>
    <row r="4676" spans="134:138">
      <c r="ED4676">
        <v>350704</v>
      </c>
      <c r="EE4676">
        <v>116065</v>
      </c>
      <c r="EF4676" s="3" cm="1">
        <f t="array" ref="EF46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"#")*(_xlpm.x&lt;&gt;EE4676), _xlpm.x * 10 + _xlpm.d), 0), _xlfn.XLOOKUP(TRUE, ISNUMBER(_xlpm.b), _xlpm.b)))))</f>
        <v>0</v>
      </c>
      <c r="EH4676">
        <v>0</v>
      </c>
    </row>
    <row r="4677" spans="134:138">
      <c r="ED4677">
        <v>350694</v>
      </c>
      <c r="EE4677">
        <v>116064</v>
      </c>
      <c r="EF4677" s="3" cm="1">
        <f t="array" ref="EF46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"#")*(_xlpm.x&lt;&gt;EE4677), _xlpm.x * 10 + _xlpm.d), 0), _xlfn.XLOOKUP(TRUE, ISNUMBER(_xlpm.b), _xlpm.b)))))</f>
        <v>0</v>
      </c>
      <c r="EH4677">
        <v>0</v>
      </c>
    </row>
    <row r="4678" spans="134:138">
      <c r="ED4678">
        <v>350684</v>
      </c>
      <c r="EE4678">
        <v>116063</v>
      </c>
      <c r="EF4678" s="3" cm="1">
        <f t="array" ref="EF46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"#")*(_xlpm.x&lt;&gt;EE4678), _xlpm.x * 10 + _xlpm.d), 0), _xlfn.XLOOKUP(TRUE, ISNUMBER(_xlpm.b), _xlpm.b)))))</f>
        <v>0</v>
      </c>
      <c r="EH4678">
        <v>0</v>
      </c>
    </row>
    <row r="4679" spans="134:138">
      <c r="ED4679">
        <v>350674</v>
      </c>
      <c r="EE4679">
        <v>116062</v>
      </c>
      <c r="EF4679" s="3" cm="1">
        <f t="array" ref="EF46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"#")*(_xlpm.x&lt;&gt;EE4679), _xlpm.x * 10 + _xlpm.d), 0), _xlfn.XLOOKUP(TRUE, ISNUMBER(_xlpm.b), _xlpm.b)))))</f>
        <v>0</v>
      </c>
      <c r="EH4679">
        <v>0</v>
      </c>
    </row>
    <row r="4680" spans="134:138">
      <c r="ED4680">
        <v>350664</v>
      </c>
      <c r="EE4680">
        <v>116061</v>
      </c>
      <c r="EF4680" s="3" cm="1">
        <f t="array" ref="EF46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"#")*(_xlpm.x&lt;&gt;EE4680), _xlpm.x * 10 + _xlpm.d), 0), _xlfn.XLOOKUP(TRUE, ISNUMBER(_xlpm.b), _xlpm.b)))))</f>
        <v>1150701</v>
      </c>
      <c r="EH4680">
        <v>1150701</v>
      </c>
    </row>
    <row r="4681" spans="134:138">
      <c r="ED4681">
        <v>350654</v>
      </c>
      <c r="EE4681">
        <v>116060</v>
      </c>
      <c r="EF4681" s="3" cm="1">
        <f t="array" ref="EF46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"#")*(_xlpm.x&lt;&gt;EE4681), _xlpm.x * 10 + _xlpm.d), 0), _xlfn.XLOOKUP(TRUE, ISNUMBER(_xlpm.b), _xlpm.b)))))</f>
        <v>220712</v>
      </c>
      <c r="EH4681">
        <v>220712</v>
      </c>
    </row>
    <row r="4682" spans="134:138">
      <c r="ED4682">
        <v>350644</v>
      </c>
      <c r="EE4682">
        <v>116059</v>
      </c>
      <c r="EF4682" s="3" cm="1">
        <f t="array" ref="EF46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"#")*(_xlpm.x&lt;&gt;EE4682), _xlpm.x * 10 + _xlpm.d), 0), _xlfn.XLOOKUP(TRUE, ISNUMBER(_xlpm.b), _xlpm.b)))))</f>
        <v>610721</v>
      </c>
      <c r="EH4682">
        <v>610721</v>
      </c>
    </row>
    <row r="4683" spans="134:138">
      <c r="ED4683">
        <v>350634</v>
      </c>
      <c r="EE4683">
        <v>116058</v>
      </c>
      <c r="EF4683" s="3" cm="1">
        <f t="array" ref="EF46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"#")*(_xlpm.x&lt;&gt;EE4683), _xlpm.x * 10 + _xlpm.d), 0), _xlfn.XLOOKUP(TRUE, ISNUMBER(_xlpm.b), _xlpm.b)))))</f>
        <v>221092</v>
      </c>
      <c r="EH4683">
        <v>221092</v>
      </c>
    </row>
    <row r="4684" spans="134:138">
      <c r="ED4684">
        <v>340631</v>
      </c>
      <c r="EE4684">
        <v>116057</v>
      </c>
      <c r="EF4684" s="3" cm="1">
        <f t="array" ref="EF46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"#")*(_xlpm.x&lt;&gt;EE4684), _xlpm.x * 10 + _xlpm.d), 0), _xlfn.XLOOKUP(TRUE, ISNUMBER(_xlpm.b), _xlpm.b)))))</f>
        <v>650781</v>
      </c>
      <c r="EH4684">
        <v>650781</v>
      </c>
    </row>
    <row r="4685" spans="134:138">
      <c r="ED4685">
        <v>330631</v>
      </c>
      <c r="EE4685">
        <v>116056</v>
      </c>
      <c r="EF4685" s="3" cm="1">
        <f t="array" ref="EF46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"#")*(_xlpm.x&lt;&gt;EE4685), _xlpm.x * 10 + _xlpm.d), 0), _xlfn.XLOOKUP(TRUE, ISNUMBER(_xlpm.b), _xlpm.b)))))</f>
        <v>780933</v>
      </c>
      <c r="EH4685">
        <v>780933</v>
      </c>
    </row>
    <row r="4686" spans="134:138">
      <c r="ED4686">
        <v>320631</v>
      </c>
      <c r="EE4686">
        <v>116055</v>
      </c>
      <c r="EF4686" s="3" cm="1">
        <f t="array" ref="EF46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"#")*(_xlpm.x&lt;&gt;EE4686), _xlpm.x * 10 + _xlpm.d), 0), _xlfn.XLOOKUP(TRUE, ISNUMBER(_xlpm.b), _xlpm.b)))))</f>
        <v>1030561</v>
      </c>
      <c r="EH4686">
        <v>1030561</v>
      </c>
    </row>
    <row r="4687" spans="134:138">
      <c r="ED4687">
        <v>310631</v>
      </c>
      <c r="EE4687">
        <v>116053</v>
      </c>
      <c r="EF4687" s="3" cm="1">
        <f t="array" ref="EF46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"#")*(_xlpm.x&lt;&gt;EE4687), _xlpm.x * 10 + _xlpm.d), 0), _xlfn.XLOOKUP(TRUE, ISNUMBER(_xlpm.b), _xlpm.b)))))</f>
        <v>0</v>
      </c>
      <c r="EH4687">
        <v>0</v>
      </c>
    </row>
    <row r="4688" spans="134:138">
      <c r="ED4688">
        <v>300631</v>
      </c>
      <c r="EE4688">
        <v>116052</v>
      </c>
      <c r="EF4688" s="3" cm="1">
        <f t="array" ref="EF46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"#")*(_xlpm.x&lt;&gt;EE4688), _xlpm.x * 10 + _xlpm.d), 0), _xlfn.XLOOKUP(TRUE, ISNUMBER(_xlpm.b), _xlpm.b)))))</f>
        <v>310641</v>
      </c>
      <c r="EH4688">
        <v>310641</v>
      </c>
    </row>
    <row r="4689" spans="134:138">
      <c r="ED4689">
        <v>290631</v>
      </c>
      <c r="EE4689">
        <v>116051</v>
      </c>
      <c r="EF4689" s="3" cm="1">
        <f t="array" ref="EF46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"#")*(_xlpm.x&lt;&gt;EE4689), _xlpm.x * 10 + _xlpm.d), 0), _xlfn.XLOOKUP(TRUE, ISNUMBER(_xlpm.b), _xlpm.b)))))</f>
        <v>0</v>
      </c>
      <c r="EH4689">
        <v>0</v>
      </c>
    </row>
    <row r="4690" spans="134:138">
      <c r="ED4690">
        <v>280631</v>
      </c>
      <c r="EE4690">
        <v>116050</v>
      </c>
      <c r="EF4690" s="3" cm="1">
        <f t="array" ref="EF46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"#")*(_xlpm.x&lt;&gt;EE4690), _xlpm.x * 10 + _xlpm.d), 0), _xlfn.XLOOKUP(TRUE, ISNUMBER(_xlpm.b), _xlpm.b)))))</f>
        <v>1090721</v>
      </c>
      <c r="EH4690">
        <v>1090721</v>
      </c>
    </row>
    <row r="4691" spans="134:138">
      <c r="ED4691">
        <v>270631</v>
      </c>
      <c r="EE4691">
        <v>116049</v>
      </c>
      <c r="EF4691" s="3" cm="1">
        <f t="array" ref="EF46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"#")*(_xlpm.x&lt;&gt;EE4691), _xlpm.x * 10 + _xlpm.d), 0), _xlfn.XLOOKUP(TRUE, ISNUMBER(_xlpm.b), _xlpm.b)))))</f>
        <v>0</v>
      </c>
      <c r="EH4691">
        <v>0</v>
      </c>
    </row>
    <row r="4692" spans="134:138">
      <c r="ED4692">
        <v>260631</v>
      </c>
      <c r="EE4692">
        <v>116048</v>
      </c>
      <c r="EF4692" s="3" cm="1">
        <f t="array" ref="EF46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"#")*(_xlpm.x&lt;&gt;EE4692), _xlpm.x * 10 + _xlpm.d), 0), _xlfn.XLOOKUP(TRUE, ISNUMBER(_xlpm.b), _xlpm.b)))))</f>
        <v>731201</v>
      </c>
      <c r="EH4692">
        <v>731201</v>
      </c>
    </row>
    <row r="4693" spans="134:138">
      <c r="ED4693">
        <v>250631</v>
      </c>
      <c r="EE4693">
        <v>116046</v>
      </c>
      <c r="EF4693" s="3" cm="1">
        <f t="array" ref="EF46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"#")*(_xlpm.x&lt;&gt;EE4693), _xlpm.x * 10 + _xlpm.d), 0), _xlfn.XLOOKUP(TRUE, ISNUMBER(_xlpm.b), _xlpm.b)))))</f>
        <v>741133</v>
      </c>
      <c r="EH4693">
        <v>741133</v>
      </c>
    </row>
    <row r="4694" spans="134:138">
      <c r="ED4694">
        <v>240631</v>
      </c>
      <c r="EE4694">
        <v>115046</v>
      </c>
      <c r="EF4694" s="3" cm="1">
        <f t="array" ref="EF46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"#")*(_xlpm.x&lt;&gt;EE4694), _xlpm.x * 10 + _xlpm.d), 0), _xlfn.XLOOKUP(TRUE, ISNUMBER(_xlpm.b), _xlpm.b)))))</f>
        <v>0</v>
      </c>
      <c r="EH4694">
        <v>0</v>
      </c>
    </row>
    <row r="4695" spans="134:138">
      <c r="ED4695">
        <v>230631</v>
      </c>
      <c r="EE4695">
        <v>113046</v>
      </c>
      <c r="EF4695" s="3" cm="1">
        <f t="array" ref="EF46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"#")*(_xlpm.x&lt;&gt;EE4695), _xlpm.x * 10 + _xlpm.d), 0), _xlfn.XLOOKUP(TRUE, ISNUMBER(_xlpm.b), _xlpm.b)))))</f>
        <v>0</v>
      </c>
      <c r="EH4695">
        <v>0</v>
      </c>
    </row>
    <row r="4696" spans="134:138">
      <c r="ED4696">
        <v>220631</v>
      </c>
      <c r="EE4696">
        <v>112046</v>
      </c>
      <c r="EF4696" s="3" cm="1">
        <f t="array" ref="EF46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"#")*(_xlpm.x&lt;&gt;EE4696), _xlpm.x * 10 + _xlpm.d), 0), _xlfn.XLOOKUP(TRUE, ISNUMBER(_xlpm.b), _xlpm.b)))))</f>
        <v>1010903</v>
      </c>
      <c r="EH4696">
        <v>1010903</v>
      </c>
    </row>
    <row r="4697" spans="134:138">
      <c r="ED4697">
        <v>210631</v>
      </c>
      <c r="EE4697">
        <v>111046</v>
      </c>
      <c r="EF4697" s="3" cm="1">
        <f t="array" ref="EF46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"#")*(_xlpm.x&lt;&gt;EE4697), _xlpm.x * 10 + _xlpm.d), 0), _xlfn.XLOOKUP(TRUE, ISNUMBER(_xlpm.b), _xlpm.b)))))</f>
        <v>1160351</v>
      </c>
      <c r="EH4697">
        <v>1160351</v>
      </c>
    </row>
    <row r="4698" spans="134:138">
      <c r="ED4698">
        <v>200631</v>
      </c>
      <c r="EE4698">
        <v>110046</v>
      </c>
      <c r="EF4698" s="3" cm="1">
        <f t="array" ref="EF46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"#")*(_xlpm.x&lt;&gt;EE4698), _xlpm.x * 10 + _xlpm.d), 0), _xlfn.XLOOKUP(TRUE, ISNUMBER(_xlpm.b), _xlpm.b)))))</f>
        <v>0</v>
      </c>
      <c r="EH4698">
        <v>0</v>
      </c>
    </row>
    <row r="4699" spans="134:138">
      <c r="ED4699">
        <v>190631</v>
      </c>
      <c r="EE4699">
        <v>109046</v>
      </c>
      <c r="EF4699" s="3" cm="1">
        <f t="array" ref="EF46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"#")*(_xlpm.x&lt;&gt;EE4699), _xlpm.x * 10 + _xlpm.d), 0), _xlfn.XLOOKUP(TRUE, ISNUMBER(_xlpm.b), _xlpm.b)))))</f>
        <v>0</v>
      </c>
      <c r="EH4699">
        <v>0</v>
      </c>
    </row>
    <row r="4700" spans="134:138">
      <c r="ED4700">
        <v>180631</v>
      </c>
      <c r="EE4700">
        <v>108046</v>
      </c>
      <c r="EF4700" s="3" cm="1">
        <f t="array" ref="EF47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"#")*(_xlpm.x&lt;&gt;EE4700), _xlpm.x * 10 + _xlpm.d), 0), _xlfn.XLOOKUP(TRUE, ISNUMBER(_xlpm.b), _xlpm.b)))))</f>
        <v>0</v>
      </c>
      <c r="EH4700">
        <v>0</v>
      </c>
    </row>
    <row r="4701" spans="134:138">
      <c r="ED4701">
        <v>170631</v>
      </c>
      <c r="EE4701">
        <v>107046</v>
      </c>
      <c r="EF4701" s="3" cm="1">
        <f t="array" ref="EF47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"#")*(_xlpm.x&lt;&gt;EE4701), _xlpm.x * 10 + _xlpm.d), 0), _xlfn.XLOOKUP(TRUE, ISNUMBER(_xlpm.b), _xlpm.b)))))</f>
        <v>0</v>
      </c>
      <c r="EH4701">
        <v>0</v>
      </c>
    </row>
    <row r="4702" spans="134:138">
      <c r="ED4702">
        <v>160631</v>
      </c>
      <c r="EE4702">
        <v>105046</v>
      </c>
      <c r="EF4702" s="3" cm="1">
        <f t="array" ref="EF47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"#")*(_xlpm.x&lt;&gt;EE4702), _xlpm.x * 10 + _xlpm.d), 0), _xlfn.XLOOKUP(TRUE, ISNUMBER(_xlpm.b), _xlpm.b)))))</f>
        <v>220852</v>
      </c>
      <c r="EH4702">
        <v>220852</v>
      </c>
    </row>
    <row r="4703" spans="134:138">
      <c r="ED4703">
        <v>150631</v>
      </c>
      <c r="EE4703">
        <v>104046</v>
      </c>
      <c r="EF4703" s="3" cm="1">
        <f t="array" ref="EF47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"#")*(_xlpm.x&lt;&gt;EE4703), _xlpm.x * 10 + _xlpm.d), 0), _xlfn.XLOOKUP(TRUE, ISNUMBER(_xlpm.b), _xlpm.b)))))</f>
        <v>0</v>
      </c>
      <c r="EH4703">
        <v>0</v>
      </c>
    </row>
    <row r="4704" spans="134:138">
      <c r="ED4704">
        <v>140631</v>
      </c>
      <c r="EE4704">
        <v>102046</v>
      </c>
      <c r="EF4704" s="3" cm="1">
        <f t="array" ref="EF47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"#")*(_xlpm.x&lt;&gt;EE4704), _xlpm.x * 10 + _xlpm.d), 0), _xlfn.XLOOKUP(TRUE, ISNUMBER(_xlpm.b), _xlpm.b)))))</f>
        <v>450862</v>
      </c>
      <c r="EH4704">
        <v>450862</v>
      </c>
    </row>
    <row r="4705" spans="134:138">
      <c r="ED4705">
        <v>130631</v>
      </c>
      <c r="EE4705">
        <v>100046</v>
      </c>
      <c r="EF4705" s="3" cm="1">
        <f t="array" ref="EF47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"#")*(_xlpm.x&lt;&gt;EE4705), _xlpm.x * 10 + _xlpm.d), 0), _xlfn.XLOOKUP(TRUE, ISNUMBER(_xlpm.b), _xlpm.b)))))</f>
        <v>0</v>
      </c>
      <c r="EH4705">
        <v>0</v>
      </c>
    </row>
    <row r="4706" spans="134:138">
      <c r="ED4706">
        <v>120631</v>
      </c>
      <c r="EE4706">
        <v>99046</v>
      </c>
      <c r="EF4706" s="3" cm="1">
        <f t="array" ref="EF47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"#")*(_xlpm.x&lt;&gt;EE4706), _xlpm.x * 10 + _xlpm.d), 0), _xlfn.XLOOKUP(TRUE, ISNUMBER(_xlpm.b), _xlpm.b)))))</f>
        <v>1160774</v>
      </c>
      <c r="EH4706">
        <v>1160774</v>
      </c>
    </row>
    <row r="4707" spans="134:138">
      <c r="ED4707">
        <v>120642</v>
      </c>
      <c r="EE4707">
        <v>97046</v>
      </c>
      <c r="EF4707" s="3" cm="1">
        <f t="array" ref="EF47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"#")*(_xlpm.x&lt;&gt;EE4707), _xlpm.x * 10 + _xlpm.d), 0), _xlfn.XLOOKUP(TRUE, ISNUMBER(_xlpm.b), _xlpm.b)))))</f>
        <v>1160814</v>
      </c>
      <c r="EH4707">
        <v>1160814</v>
      </c>
    </row>
    <row r="4708" spans="134:138">
      <c r="ED4708">
        <v>120652</v>
      </c>
      <c r="EE4708">
        <v>96046</v>
      </c>
      <c r="EF4708" s="3" cm="1">
        <f t="array" ref="EF47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"#")*(_xlpm.x&lt;&gt;EE4708), _xlpm.x * 10 + _xlpm.d), 0), _xlfn.XLOOKUP(TRUE, ISNUMBER(_xlpm.b), _xlpm.b)))))</f>
        <v>0</v>
      </c>
      <c r="EH4708">
        <v>0</v>
      </c>
    </row>
    <row r="4709" spans="134:138">
      <c r="ED4709">
        <v>120662</v>
      </c>
      <c r="EE4709">
        <v>95046</v>
      </c>
      <c r="EF4709" s="3" cm="1">
        <f t="array" ref="EF47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"#")*(_xlpm.x&lt;&gt;EE4709), _xlpm.x * 10 + _xlpm.d), 0), _xlfn.XLOOKUP(TRUE, ISNUMBER(_xlpm.b), _xlpm.b)))))</f>
        <v>0</v>
      </c>
      <c r="EH4709">
        <v>0</v>
      </c>
    </row>
    <row r="4710" spans="134:138">
      <c r="ED4710">
        <v>120672</v>
      </c>
      <c r="EE4710">
        <v>94046</v>
      </c>
      <c r="EF4710" s="3" cm="1">
        <f t="array" ref="EF47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"#")*(_xlpm.x&lt;&gt;EE4710), _xlpm.x * 10 + _xlpm.d), 0), _xlfn.XLOOKUP(TRUE, ISNUMBER(_xlpm.b), _xlpm.b)))))</f>
        <v>991044</v>
      </c>
      <c r="EH4710">
        <v>991044</v>
      </c>
    </row>
    <row r="4711" spans="134:138">
      <c r="ED4711">
        <v>120682</v>
      </c>
      <c r="EE4711">
        <v>94048</v>
      </c>
      <c r="EF4711" s="3" cm="1">
        <f t="array" ref="EF47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"#")*(_xlpm.x&lt;&gt;EE4711), _xlpm.x * 10 + _xlpm.d), 0), _xlfn.XLOOKUP(TRUE, ISNUMBER(_xlpm.b), _xlpm.b)))))</f>
        <v>0</v>
      </c>
      <c r="EH4711">
        <v>0</v>
      </c>
    </row>
    <row r="4712" spans="134:138">
      <c r="ED4712">
        <v>120692</v>
      </c>
      <c r="EE4712">
        <v>94049</v>
      </c>
      <c r="EF4712" s="3" cm="1">
        <f t="array" ref="EF47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"#")*(_xlpm.x&lt;&gt;EE4712), _xlpm.x * 10 + _xlpm.d), 0), _xlfn.XLOOKUP(TRUE, ISNUMBER(_xlpm.b), _xlpm.b)))))</f>
        <v>1011283</v>
      </c>
      <c r="EH4712">
        <v>1011283</v>
      </c>
    </row>
    <row r="4713" spans="134:138">
      <c r="ED4713">
        <v>120702</v>
      </c>
      <c r="EE4713">
        <v>95049</v>
      </c>
      <c r="EF4713" s="3" cm="1">
        <f t="array" ref="EF47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"#")*(_xlpm.x&lt;&gt;EE4713), _xlpm.x * 10 + _xlpm.d), 0), _xlfn.XLOOKUP(TRUE, ISNUMBER(_xlpm.b), _xlpm.b)))))</f>
        <v>360373</v>
      </c>
      <c r="EH4713">
        <v>360373</v>
      </c>
    </row>
    <row r="4714" spans="134:138">
      <c r="ED4714">
        <v>120712</v>
      </c>
      <c r="EE4714">
        <v>96049</v>
      </c>
      <c r="EF4714" s="3" cm="1">
        <f t="array" ref="EF47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"#")*(_xlpm.x&lt;&gt;EE4714), _xlpm.x * 10 + _xlpm.d), 0), _xlfn.XLOOKUP(TRUE, ISNUMBER(_xlpm.b), _xlpm.b)))))</f>
        <v>971283</v>
      </c>
      <c r="EH4714">
        <v>971283</v>
      </c>
    </row>
    <row r="4715" spans="134:138">
      <c r="ED4715">
        <v>120722</v>
      </c>
      <c r="EE4715">
        <v>97049</v>
      </c>
      <c r="EF4715" s="3" cm="1">
        <f t="array" ref="EF47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"#")*(_xlpm.x&lt;&gt;EE4715), _xlpm.x * 10 + _xlpm.d), 0), _xlfn.XLOOKUP(TRUE, ISNUMBER(_xlpm.b), _xlpm.b)))))</f>
        <v>831201</v>
      </c>
      <c r="EH4715">
        <v>831201</v>
      </c>
    </row>
    <row r="4716" spans="134:138">
      <c r="ED4716">
        <v>120732</v>
      </c>
      <c r="EE4716">
        <v>99049</v>
      </c>
      <c r="EF4716" s="3" cm="1">
        <f t="array" ref="EF47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"#")*(_xlpm.x&lt;&gt;EE4716), _xlpm.x * 10 + _xlpm.d), 0), _xlfn.XLOOKUP(TRUE, ISNUMBER(_xlpm.b), _xlpm.b)))))</f>
        <v>0</v>
      </c>
      <c r="EH4716">
        <v>0</v>
      </c>
    </row>
    <row r="4717" spans="134:138">
      <c r="ED4717">
        <v>120742</v>
      </c>
      <c r="EE4717">
        <v>100049</v>
      </c>
      <c r="EF4717" s="3" cm="1">
        <f t="array" ref="EF47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"#")*(_xlpm.x&lt;&gt;EE4717), _xlpm.x * 10 + _xlpm.d), 0), _xlfn.XLOOKUP(TRUE, ISNUMBER(_xlpm.b), _xlpm.b)))))</f>
        <v>0</v>
      </c>
      <c r="EH4717">
        <v>0</v>
      </c>
    </row>
    <row r="4718" spans="134:138">
      <c r="ED4718">
        <v>120752</v>
      </c>
      <c r="EE4718">
        <v>102049</v>
      </c>
      <c r="EF4718" s="3" cm="1">
        <f t="array" ref="EF47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"#")*(_xlpm.x&lt;&gt;EE4718), _xlpm.x * 10 + _xlpm.d), 0), _xlfn.XLOOKUP(TRUE, ISNUMBER(_xlpm.b), _xlpm.b)))))</f>
        <v>220373</v>
      </c>
      <c r="EH4718">
        <v>220373</v>
      </c>
    </row>
    <row r="4719" spans="134:138">
      <c r="ED4719">
        <v>120762</v>
      </c>
      <c r="EE4719">
        <v>104049</v>
      </c>
      <c r="EF4719" s="3" cm="1">
        <f t="array" ref="EF47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"#")*(_xlpm.x&lt;&gt;EE4719), _xlpm.x * 10 + _xlpm.d), 0), _xlfn.XLOOKUP(TRUE, ISNUMBER(_xlpm.b), _xlpm.b)))))</f>
        <v>870903</v>
      </c>
      <c r="EH4719">
        <v>870903</v>
      </c>
    </row>
    <row r="4720" spans="134:138">
      <c r="ED4720">
        <v>120772</v>
      </c>
      <c r="EE4720">
        <v>105049</v>
      </c>
      <c r="EF4720" s="3" cm="1">
        <f t="array" ref="EF47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"#")*(_xlpm.x&lt;&gt;EE4720), _xlpm.x * 10 + _xlpm.d), 0), _xlfn.XLOOKUP(TRUE, ISNUMBER(_xlpm.b), _xlpm.b)))))</f>
        <v>0</v>
      </c>
      <c r="EH4720">
        <v>0</v>
      </c>
    </row>
    <row r="4721" spans="134:138">
      <c r="ED4721">
        <v>120782</v>
      </c>
      <c r="EE4721">
        <v>107049</v>
      </c>
      <c r="EF4721" s="3" cm="1">
        <f t="array" ref="EF47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"#")*(_xlpm.x&lt;&gt;EE4721), _xlpm.x * 10 + _xlpm.d), 0), _xlfn.XLOOKUP(TRUE, ISNUMBER(_xlpm.b), _xlpm.b)))))</f>
        <v>221152</v>
      </c>
      <c r="EH4721">
        <v>221152</v>
      </c>
    </row>
    <row r="4722" spans="134:138">
      <c r="ED4722">
        <v>120792</v>
      </c>
      <c r="EE4722">
        <v>108049</v>
      </c>
      <c r="EF4722" s="3" cm="1">
        <f t="array" ref="EF47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"#")*(_xlpm.x&lt;&gt;EE4722), _xlpm.x * 10 + _xlpm.d), 0), _xlfn.XLOOKUP(TRUE, ISNUMBER(_xlpm.b), _xlpm.b)))))</f>
        <v>0</v>
      </c>
      <c r="EH4722">
        <v>0</v>
      </c>
    </row>
    <row r="4723" spans="134:138">
      <c r="ED4723">
        <v>120802</v>
      </c>
      <c r="EE4723">
        <v>109049</v>
      </c>
      <c r="EF4723" s="3" cm="1">
        <f t="array" ref="EF47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"#")*(_xlpm.x&lt;&gt;EE4723), _xlpm.x * 10 + _xlpm.d), 0), _xlfn.XLOOKUP(TRUE, ISNUMBER(_xlpm.b), _xlpm.b)))))</f>
        <v>0</v>
      </c>
      <c r="EH4723">
        <v>0</v>
      </c>
    </row>
    <row r="4724" spans="134:138">
      <c r="ED4724">
        <v>120812</v>
      </c>
      <c r="EE4724">
        <v>110049</v>
      </c>
      <c r="EF4724" s="3" cm="1">
        <f t="array" ref="EF47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"#")*(_xlpm.x&lt;&gt;EE4724), _xlpm.x * 10 + _xlpm.d), 0), _xlfn.XLOOKUP(TRUE, ISNUMBER(_xlpm.b), _xlpm.b)))))</f>
        <v>990724</v>
      </c>
      <c r="EH4724">
        <v>990724</v>
      </c>
    </row>
    <row r="4725" spans="134:138">
      <c r="ED4725">
        <v>120822</v>
      </c>
      <c r="EE4725">
        <v>111049</v>
      </c>
      <c r="EF4725" s="3" cm="1">
        <f t="array" ref="EF47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"#")*(_xlpm.x&lt;&gt;EE4725), _xlpm.x * 10 + _xlpm.d), 0), _xlfn.XLOOKUP(TRUE, ISNUMBER(_xlpm.b), _xlpm.b)))))</f>
        <v>1100492</v>
      </c>
      <c r="EH4725">
        <v>1100492</v>
      </c>
    </row>
    <row r="4726" spans="134:138">
      <c r="ED4726">
        <v>120832</v>
      </c>
      <c r="EE4726">
        <v>112049</v>
      </c>
      <c r="EF4726" s="3" cm="1">
        <f t="array" ref="EF47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"#")*(_xlpm.x&lt;&gt;EE4726), _xlpm.x * 10 + _xlpm.d), 0), _xlfn.XLOOKUP(TRUE, ISNUMBER(_xlpm.b), _xlpm.b)))))</f>
        <v>0</v>
      </c>
      <c r="EH4726">
        <v>0</v>
      </c>
    </row>
    <row r="4727" spans="134:138">
      <c r="ED4727">
        <v>120842</v>
      </c>
      <c r="EE4727">
        <v>113049</v>
      </c>
      <c r="EF4727" s="3" cm="1">
        <f t="array" ref="EF47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"#")*(_xlpm.x&lt;&gt;EE4727), _xlpm.x * 10 + _xlpm.d), 0), _xlfn.XLOOKUP(TRUE, ISNUMBER(_xlpm.b), _xlpm.b)))))</f>
        <v>0</v>
      </c>
      <c r="EH4727">
        <v>0</v>
      </c>
    </row>
    <row r="4728" spans="134:138">
      <c r="ED4728">
        <v>120852</v>
      </c>
      <c r="EE4728">
        <v>115049</v>
      </c>
      <c r="EF4728" s="3" cm="1">
        <f t="array" ref="EF47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"#")*(_xlpm.x&lt;&gt;EE4728), _xlpm.x * 10 + _xlpm.d), 0), _xlfn.XLOOKUP(TRUE, ISNUMBER(_xlpm.b), _xlpm.b)))))</f>
        <v>1160574</v>
      </c>
      <c r="EH4728">
        <v>1160574</v>
      </c>
    </row>
    <row r="4729" spans="134:138">
      <c r="ED4729">
        <v>120862</v>
      </c>
      <c r="EE4729">
        <v>117049</v>
      </c>
      <c r="EF4729" s="3" cm="1">
        <f t="array" ref="EF47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"#")*(_xlpm.x&lt;&gt;EE4729), _xlpm.x * 10 + _xlpm.d), 0), _xlfn.XLOOKUP(TRUE, ISNUMBER(_xlpm.b), _xlpm.b)))))</f>
        <v>940472</v>
      </c>
      <c r="EH4729">
        <v>940472</v>
      </c>
    </row>
    <row r="4730" spans="134:138">
      <c r="ED4730">
        <v>120872</v>
      </c>
      <c r="EE4730">
        <v>118049</v>
      </c>
      <c r="EF4730" s="3" cm="1">
        <f t="array" ref="EF47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"#")*(_xlpm.x&lt;&gt;EE4730), _xlpm.x * 10 + _xlpm.d), 0), _xlfn.XLOOKUP(TRUE, ISNUMBER(_xlpm.b), _xlpm.b)))))</f>
        <v>81052</v>
      </c>
      <c r="EH4730">
        <v>81052</v>
      </c>
    </row>
    <row r="4731" spans="134:138">
      <c r="ED4731">
        <v>120882</v>
      </c>
      <c r="EE4731">
        <v>120049</v>
      </c>
      <c r="EF4731" s="3" cm="1">
        <f t="array" ref="EF47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"#")*(_xlpm.x&lt;&gt;EE4731), _xlpm.x * 10 + _xlpm.d), 0), _xlfn.XLOOKUP(TRUE, ISNUMBER(_xlpm.b), _xlpm.b)))))</f>
        <v>1030701</v>
      </c>
      <c r="EH4731">
        <v>1030701</v>
      </c>
    </row>
    <row r="4732" spans="134:138">
      <c r="ED4732">
        <v>120892</v>
      </c>
      <c r="EE4732">
        <v>121049</v>
      </c>
      <c r="EF4732" s="3" cm="1">
        <f t="array" ref="EF47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"#")*(_xlpm.x&lt;&gt;EE4732), _xlpm.x * 10 + _xlpm.d), 0), _xlfn.XLOOKUP(TRUE, ISNUMBER(_xlpm.b), _xlpm.b)))))</f>
        <v>770903</v>
      </c>
      <c r="EH4732">
        <v>770903</v>
      </c>
    </row>
    <row r="4733" spans="134:138">
      <c r="ED4733">
        <v>120902</v>
      </c>
      <c r="EE4733">
        <v>123049</v>
      </c>
      <c r="EF4733" s="3" cm="1">
        <f t="array" ref="EF47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"#")*(_xlpm.x&lt;&gt;EE4733), _xlpm.x * 10 + _xlpm.d), 0), _xlfn.XLOOKUP(TRUE, ISNUMBER(_xlpm.b), _xlpm.b)))))</f>
        <v>650903</v>
      </c>
      <c r="EH4733">
        <v>650903</v>
      </c>
    </row>
    <row r="4734" spans="134:138">
      <c r="ED4734">
        <v>120912</v>
      </c>
      <c r="EE4734">
        <v>124049</v>
      </c>
      <c r="EF4734" s="3" cm="1">
        <f t="array" ref="EF47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"#")*(_xlpm.x&lt;&gt;EE4734), _xlpm.x * 10 + _xlpm.d), 0), _xlfn.XLOOKUP(TRUE, ISNUMBER(_xlpm.b), _xlpm.b)))))</f>
        <v>0</v>
      </c>
      <c r="EH4734">
        <v>0</v>
      </c>
    </row>
    <row r="4735" spans="134:138">
      <c r="ED4735">
        <v>120922</v>
      </c>
      <c r="EE4735">
        <v>125049</v>
      </c>
      <c r="EF4735" s="3" cm="1">
        <f t="array" ref="EF47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"#")*(_xlpm.x&lt;&gt;EE4735), _xlpm.x * 10 + _xlpm.d), 0), _xlfn.XLOOKUP(TRUE, ISNUMBER(_xlpm.b), _xlpm.b)))))</f>
        <v>0</v>
      </c>
      <c r="EH4735">
        <v>0</v>
      </c>
    </row>
    <row r="4736" spans="134:138">
      <c r="ED4736">
        <v>120932</v>
      </c>
      <c r="EE4736">
        <v>126049</v>
      </c>
      <c r="EF4736" s="3" cm="1">
        <f t="array" ref="EF47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"#")*(_xlpm.x&lt;&gt;EE4736), _xlpm.x * 10 + _xlpm.d), 0), _xlfn.XLOOKUP(TRUE, ISNUMBER(_xlpm.b), _xlpm.b)))))</f>
        <v>0</v>
      </c>
      <c r="EH4736">
        <v>0</v>
      </c>
    </row>
    <row r="4737" spans="134:138">
      <c r="ED4737">
        <v>120942</v>
      </c>
      <c r="EE4737">
        <v>126048</v>
      </c>
      <c r="EF4737" s="3" cm="1">
        <f t="array" ref="EF47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"#")*(_xlpm.x&lt;&gt;EE4737), _xlpm.x * 10 + _xlpm.d), 0), _xlfn.XLOOKUP(TRUE, ISNUMBER(_xlpm.b), _xlpm.b)))))</f>
        <v>501233</v>
      </c>
      <c r="EH4737">
        <v>501233</v>
      </c>
    </row>
    <row r="4738" spans="134:138">
      <c r="ED4738">
        <v>120952</v>
      </c>
      <c r="EE4738">
        <v>126047</v>
      </c>
      <c r="EF4738" s="3" cm="1">
        <f t="array" ref="EF47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"#")*(_xlpm.x&lt;&gt;EE4738), _xlpm.x * 10 + _xlpm.d), 0), _xlfn.XLOOKUP(TRUE, ISNUMBER(_xlpm.b), _xlpm.b)))))</f>
        <v>0</v>
      </c>
      <c r="EH4738">
        <v>0</v>
      </c>
    </row>
    <row r="4739" spans="134:138">
      <c r="ED4739">
        <v>120962</v>
      </c>
      <c r="EE4739">
        <v>126046</v>
      </c>
      <c r="EF4739" s="3" cm="1">
        <f t="array" ref="EF47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"#")*(_xlpm.x&lt;&gt;EE4739), _xlpm.x * 10 + _xlpm.d), 0), _xlfn.XLOOKUP(TRUE, ISNUMBER(_xlpm.b), _xlpm.b)))))</f>
        <v>0</v>
      </c>
      <c r="EH4739">
        <v>0</v>
      </c>
    </row>
    <row r="4740" spans="134:138">
      <c r="ED4740">
        <v>120972</v>
      </c>
      <c r="EE4740">
        <v>126045</v>
      </c>
      <c r="EF4740" s="3" cm="1">
        <f t="array" ref="EF47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"#")*(_xlpm.x&lt;&gt;EE4740), _xlpm.x * 10 + _xlpm.d), 0), _xlfn.XLOOKUP(TRUE, ISNUMBER(_xlpm.b), _xlpm.b)))))</f>
        <v>0</v>
      </c>
      <c r="EH4740">
        <v>0</v>
      </c>
    </row>
    <row r="4741" spans="134:138">
      <c r="ED4741">
        <v>120982</v>
      </c>
      <c r="EE4741">
        <v>126044</v>
      </c>
      <c r="EF4741" s="3" cm="1">
        <f t="array" ref="EF47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"#")*(_xlpm.x&lt;&gt;EE4741), _xlpm.x * 10 + _xlpm.d), 0), _xlfn.XLOOKUP(TRUE, ISNUMBER(_xlpm.b), _xlpm.b)))))</f>
        <v>0</v>
      </c>
      <c r="EH4741">
        <v>0</v>
      </c>
    </row>
    <row r="4742" spans="134:138">
      <c r="ED4742">
        <v>120992</v>
      </c>
      <c r="EE4742">
        <v>126043</v>
      </c>
      <c r="EF4742" s="3" cm="1">
        <f t="array" ref="EF47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"#")*(_xlpm.x&lt;&gt;EE4742), _xlpm.x * 10 + _xlpm.d), 0), _xlfn.XLOOKUP(TRUE, ISNUMBER(_xlpm.b), _xlpm.b)))))</f>
        <v>0</v>
      </c>
      <c r="EH4742">
        <v>0</v>
      </c>
    </row>
    <row r="4743" spans="134:138">
      <c r="ED4743">
        <v>121002</v>
      </c>
      <c r="EE4743">
        <v>126042</v>
      </c>
      <c r="EF4743" s="3" cm="1">
        <f t="array" ref="EF47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"#")*(_xlpm.x&lt;&gt;EE4743), _xlpm.x * 10 + _xlpm.d), 0), _xlfn.XLOOKUP(TRUE, ISNUMBER(_xlpm.b), _xlpm.b)))))</f>
        <v>1200493</v>
      </c>
      <c r="EH4743">
        <v>1200493</v>
      </c>
    </row>
    <row r="4744" spans="134:138">
      <c r="ED4744">
        <v>121012</v>
      </c>
      <c r="EE4744">
        <v>126041</v>
      </c>
      <c r="EF4744" s="3" cm="1">
        <f t="array" ref="EF47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"#")*(_xlpm.x&lt;&gt;EE4744), _xlpm.x * 10 + _xlpm.d), 0), _xlfn.XLOOKUP(TRUE, ISNUMBER(_xlpm.b), _xlpm.b)))))</f>
        <v>0</v>
      </c>
      <c r="EH4744">
        <v>0</v>
      </c>
    </row>
    <row r="4745" spans="134:138">
      <c r="ED4745">
        <v>121022</v>
      </c>
      <c r="EE4745">
        <v>126040</v>
      </c>
      <c r="EF4745" s="3" cm="1">
        <f t="array" ref="EF47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"#")*(_xlpm.x&lt;&gt;EE4745), _xlpm.x * 10 + _xlpm.d), 0), _xlfn.XLOOKUP(TRUE, ISNUMBER(_xlpm.b), _xlpm.b)))))</f>
        <v>1200411</v>
      </c>
      <c r="EH4745">
        <v>1200411</v>
      </c>
    </row>
    <row r="4746" spans="134:138">
      <c r="ED4746">
        <v>121032</v>
      </c>
      <c r="EE4746">
        <v>126039</v>
      </c>
      <c r="EF4746" s="3" cm="1">
        <f t="array" ref="EF47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"#")*(_xlpm.x&lt;&gt;EE4746), _xlpm.x * 10 + _xlpm.d), 0), _xlfn.XLOOKUP(TRUE, ISNUMBER(_xlpm.b), _xlpm.b)))))</f>
        <v>0</v>
      </c>
      <c r="EH4746">
        <v>0</v>
      </c>
    </row>
    <row r="4747" spans="134:138">
      <c r="ED4747">
        <v>121042</v>
      </c>
      <c r="EE4747">
        <v>126038</v>
      </c>
      <c r="EF4747" s="3" cm="1">
        <f t="array" ref="EF47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"#")*(_xlpm.x&lt;&gt;EE4747), _xlpm.x * 10 + _xlpm.d), 0), _xlfn.XLOOKUP(TRUE, ISNUMBER(_xlpm.b), _xlpm.b)))))</f>
        <v>0</v>
      </c>
      <c r="EH4747">
        <v>0</v>
      </c>
    </row>
    <row r="4748" spans="134:138">
      <c r="ED4748">
        <v>121052</v>
      </c>
      <c r="EE4748">
        <v>126037</v>
      </c>
      <c r="EF4748" s="3" cm="1">
        <f t="array" ref="EF47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"#")*(_xlpm.x&lt;&gt;EE4748), _xlpm.x * 10 + _xlpm.d), 0), _xlfn.XLOOKUP(TRUE, ISNUMBER(_xlpm.b), _xlpm.b)))))</f>
        <v>170101</v>
      </c>
      <c r="EH4748">
        <v>170101</v>
      </c>
    </row>
    <row r="4749" spans="134:138">
      <c r="ED4749">
        <v>121062</v>
      </c>
      <c r="EE4749">
        <v>125037</v>
      </c>
      <c r="EF4749" s="3" cm="1">
        <f t="array" ref="EF47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"#")*(_xlpm.x&lt;&gt;EE4749), _xlpm.x * 10 + _xlpm.d), 0), _xlfn.XLOOKUP(TRUE, ISNUMBER(_xlpm.b), _xlpm.b)))))</f>
        <v>0</v>
      </c>
      <c r="EH4749">
        <v>0</v>
      </c>
    </row>
    <row r="4750" spans="134:138">
      <c r="ED4750">
        <v>121072</v>
      </c>
      <c r="EE4750">
        <v>125038</v>
      </c>
      <c r="EF4750" s="3" cm="1">
        <f t="array" ref="EF47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"#")*(_xlpm.x&lt;&gt;EE4750), _xlpm.x * 10 + _xlpm.d), 0), _xlfn.XLOOKUP(TRUE, ISNUMBER(_xlpm.b), _xlpm.b)))))</f>
        <v>0</v>
      </c>
      <c r="EH4750">
        <v>0</v>
      </c>
    </row>
    <row r="4751" spans="134:138">
      <c r="ED4751">
        <v>121082</v>
      </c>
      <c r="EE4751">
        <v>127038</v>
      </c>
      <c r="EF4751" s="3" cm="1">
        <f t="array" ref="EF47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"#")*(_xlpm.x&lt;&gt;EE4751), _xlpm.x * 10 + _xlpm.d), 0), _xlfn.XLOOKUP(TRUE, ISNUMBER(_xlpm.b), _xlpm.b)))))</f>
        <v>1250382</v>
      </c>
      <c r="EH4751">
        <v>1250382</v>
      </c>
    </row>
    <row r="4752" spans="134:138">
      <c r="ED4752">
        <v>121092</v>
      </c>
      <c r="EE4752">
        <v>128038</v>
      </c>
      <c r="EF4752" s="3" cm="1">
        <f t="array" ref="EF47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"#")*(_xlpm.x&lt;&gt;EE4752), _xlpm.x * 10 + _xlpm.d), 0), _xlfn.XLOOKUP(TRUE, ISNUMBER(_xlpm.b), _xlpm.b)))))</f>
        <v>270204</v>
      </c>
      <c r="EH4752">
        <v>270204</v>
      </c>
    </row>
    <row r="4753" spans="134:138">
      <c r="ED4753">
        <v>121102</v>
      </c>
      <c r="EE4753">
        <v>129038</v>
      </c>
      <c r="EF4753" s="3" cm="1">
        <f t="array" ref="EF47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"#")*(_xlpm.x&lt;&gt;EE4753), _xlpm.x * 10 + _xlpm.d), 0), _xlfn.XLOOKUP(TRUE, ISNUMBER(_xlpm.b), _xlpm.b)))))</f>
        <v>0</v>
      </c>
      <c r="EH4753">
        <v>0</v>
      </c>
    </row>
    <row r="4754" spans="134:138">
      <c r="ED4754">
        <v>121112</v>
      </c>
      <c r="EE4754">
        <v>130038</v>
      </c>
      <c r="EF4754" s="3" cm="1">
        <f t="array" ref="EF47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"#")*(_xlpm.x&lt;&gt;EE4754), _xlpm.x * 10 + _xlpm.d), 0), _xlfn.XLOOKUP(TRUE, ISNUMBER(_xlpm.b), _xlpm.b)))))</f>
        <v>0</v>
      </c>
      <c r="EH4754">
        <v>0</v>
      </c>
    </row>
    <row r="4755" spans="134:138">
      <c r="ED4755">
        <v>121122</v>
      </c>
      <c r="EF4755" s="3" cm="1">
        <f t="array" ref="EF47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"#")*(_xlpm.x&lt;&gt;EE4755), _xlpm.x * 10 + _xlpm.d), 0), _xlfn.XLOOKUP(TRUE, ISNUMBER(_xlpm.b), _xlpm.b)))))</f>
        <v>0</v>
      </c>
    </row>
    <row r="4756" spans="134:138">
      <c r="ED4756">
        <v>121132</v>
      </c>
      <c r="EF4756" s="3" cm="1">
        <f t="array" ref="EF47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"#")*(_xlpm.x&lt;&gt;EE4756), _xlpm.x * 10 + _xlpm.d), 0), _xlfn.XLOOKUP(TRUE, ISNUMBER(_xlpm.b), _xlpm.b)))))</f>
        <v>0</v>
      </c>
    </row>
    <row r="4757" spans="134:138">
      <c r="ED4757">
        <v>121142</v>
      </c>
      <c r="EF4757" s="3" cm="1">
        <f t="array" ref="EF47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"#")*(_xlpm.x&lt;&gt;EE4757), _xlpm.x * 10 + _xlpm.d), 0), _xlfn.XLOOKUP(TRUE, ISNUMBER(_xlpm.b), _xlpm.b)))))</f>
        <v>0</v>
      </c>
    </row>
    <row r="4758" spans="134:138">
      <c r="ED4758">
        <v>121152</v>
      </c>
      <c r="EF4758" s="3" cm="1">
        <f t="array" ref="EF47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"#")*(_xlpm.x&lt;&gt;EE4758), _xlpm.x * 10 + _xlpm.d), 0), _xlfn.XLOOKUP(TRUE, ISNUMBER(_xlpm.b), _xlpm.b)))))</f>
        <v>0</v>
      </c>
    </row>
    <row r="4759" spans="134:138">
      <c r="ED4759">
        <v>121162</v>
      </c>
      <c r="EF4759" s="3" cm="1">
        <f t="array" ref="EF47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"#")*(_xlpm.x&lt;&gt;EE4759), _xlpm.x * 10 + _xlpm.d), 0), _xlfn.XLOOKUP(TRUE, ISNUMBER(_xlpm.b), _xlpm.b)))))</f>
        <v>0</v>
      </c>
    </row>
    <row r="4760" spans="134:138">
      <c r="ED4760">
        <v>121172</v>
      </c>
      <c r="EF4760" s="3" cm="1">
        <f t="array" ref="EF47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"#")*(_xlpm.x&lt;&gt;EE4760), _xlpm.x * 10 + _xlpm.d), 0), _xlfn.XLOOKUP(TRUE, ISNUMBER(_xlpm.b), _xlpm.b)))))</f>
        <v>0</v>
      </c>
    </row>
    <row r="4761" spans="134:138">
      <c r="ED4761">
        <v>121182</v>
      </c>
      <c r="EF4761" s="3" cm="1">
        <f t="array" ref="EF47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"#")*(_xlpm.x&lt;&gt;EE4761), _xlpm.x * 10 + _xlpm.d), 0), _xlfn.XLOOKUP(TRUE, ISNUMBER(_xlpm.b), _xlpm.b)))))</f>
        <v>0</v>
      </c>
    </row>
    <row r="4762" spans="134:138">
      <c r="ED4762">
        <v>121192</v>
      </c>
      <c r="EF4762" s="3" cm="1">
        <f t="array" ref="EF47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"#")*(_xlpm.x&lt;&gt;EE4762), _xlpm.x * 10 + _xlpm.d), 0), _xlfn.XLOOKUP(TRUE, ISNUMBER(_xlpm.b), _xlpm.b)))))</f>
        <v>0</v>
      </c>
    </row>
    <row r="4763" spans="134:138">
      <c r="ED4763">
        <v>121202</v>
      </c>
      <c r="EF4763" s="3" cm="1">
        <f t="array" ref="EF47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"#")*(_xlpm.x&lt;&gt;EE4763), _xlpm.x * 10 + _xlpm.d), 0), _xlfn.XLOOKUP(TRUE, ISNUMBER(_xlpm.b), _xlpm.b)))))</f>
        <v>0</v>
      </c>
    </row>
    <row r="4764" spans="134:138">
      <c r="ED4764">
        <v>121212</v>
      </c>
      <c r="EF4764" s="3" cm="1">
        <f t="array" ref="EF47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"#")*(_xlpm.x&lt;&gt;EE4764), _xlpm.x * 10 + _xlpm.d), 0), _xlfn.XLOOKUP(TRUE, ISNUMBER(_xlpm.b), _xlpm.b)))))</f>
        <v>0</v>
      </c>
    </row>
    <row r="4765" spans="134:138">
      <c r="ED4765">
        <v>131213</v>
      </c>
      <c r="EF4765" s="3" cm="1">
        <f t="array" ref="EF47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"#")*(_xlpm.x&lt;&gt;EE4765), _xlpm.x * 10 + _xlpm.d), 0), _xlfn.XLOOKUP(TRUE, ISNUMBER(_xlpm.b), _xlpm.b)))))</f>
        <v>0</v>
      </c>
    </row>
    <row r="4766" spans="134:138">
      <c r="ED4766">
        <v>141213</v>
      </c>
      <c r="EF4766" s="3" cm="1">
        <f t="array" ref="EF47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"#")*(_xlpm.x&lt;&gt;EE4766), _xlpm.x * 10 + _xlpm.d), 0), _xlfn.XLOOKUP(TRUE, ISNUMBER(_xlpm.b), _xlpm.b)))))</f>
        <v>0</v>
      </c>
    </row>
    <row r="4767" spans="134:138">
      <c r="ED4767">
        <v>151213</v>
      </c>
      <c r="EF4767" s="3" cm="1">
        <f t="array" ref="EF47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"#")*(_xlpm.x&lt;&gt;EE4767), _xlpm.x * 10 + _xlpm.d), 0), _xlfn.XLOOKUP(TRUE, ISNUMBER(_xlpm.b), _xlpm.b)))))</f>
        <v>0</v>
      </c>
    </row>
    <row r="4768" spans="134:138">
      <c r="ED4768">
        <v>161213</v>
      </c>
      <c r="EF4768" s="3" cm="1">
        <f t="array" ref="EF47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"#")*(_xlpm.x&lt;&gt;EE4768), _xlpm.x * 10 + _xlpm.d), 0), _xlfn.XLOOKUP(TRUE, ISNUMBER(_xlpm.b), _xlpm.b)))))</f>
        <v>0</v>
      </c>
    </row>
    <row r="4769" spans="134:136">
      <c r="ED4769">
        <v>171213</v>
      </c>
      <c r="EF4769" s="3" cm="1">
        <f t="array" ref="EF47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"#")*(_xlpm.x&lt;&gt;EE4769), _xlpm.x * 10 + _xlpm.d), 0), _xlfn.XLOOKUP(TRUE, ISNUMBER(_xlpm.b), _xlpm.b)))))</f>
        <v>0</v>
      </c>
    </row>
    <row r="4770" spans="134:136">
      <c r="ED4770">
        <v>181213</v>
      </c>
      <c r="EF4770" s="3" cm="1">
        <f t="array" ref="EF47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"#")*(_xlpm.x&lt;&gt;EE4770), _xlpm.x * 10 + _xlpm.d), 0), _xlfn.XLOOKUP(TRUE, ISNUMBER(_xlpm.b), _xlpm.b)))))</f>
        <v>0</v>
      </c>
    </row>
    <row r="4771" spans="134:136">
      <c r="ED4771">
        <v>191213</v>
      </c>
      <c r="EF4771" s="3" cm="1">
        <f t="array" ref="EF47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"#")*(_xlpm.x&lt;&gt;EE4771), _xlpm.x * 10 + _xlpm.d), 0), _xlfn.XLOOKUP(TRUE, ISNUMBER(_xlpm.b), _xlpm.b)))))</f>
        <v>0</v>
      </c>
    </row>
    <row r="4772" spans="134:136">
      <c r="ED4772">
        <v>201213</v>
      </c>
      <c r="EF4772" s="3" cm="1">
        <f t="array" ref="EF47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"#")*(_xlpm.x&lt;&gt;EE4772), _xlpm.x * 10 + _xlpm.d), 0), _xlfn.XLOOKUP(TRUE, ISNUMBER(_xlpm.b), _xlpm.b)))))</f>
        <v>0</v>
      </c>
    </row>
    <row r="4773" spans="134:136">
      <c r="ED4773">
        <v>211213</v>
      </c>
      <c r="EF4773" s="3" cm="1">
        <f t="array" ref="EF47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"#")*(_xlpm.x&lt;&gt;EE4773), _xlpm.x * 10 + _xlpm.d), 0), _xlfn.XLOOKUP(TRUE, ISNUMBER(_xlpm.b), _xlpm.b)))))</f>
        <v>0</v>
      </c>
    </row>
    <row r="4774" spans="134:136">
      <c r="ED4774">
        <v>221213</v>
      </c>
      <c r="EF4774" s="3" cm="1">
        <f t="array" ref="EF47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"#")*(_xlpm.x&lt;&gt;EE4774), _xlpm.x * 10 + _xlpm.d), 0), _xlfn.XLOOKUP(TRUE, ISNUMBER(_xlpm.b), _xlpm.b)))))</f>
        <v>0</v>
      </c>
    </row>
    <row r="4775" spans="134:136">
      <c r="ED4775">
        <v>231213</v>
      </c>
      <c r="EF4775" s="3" cm="1">
        <f t="array" ref="EF47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"#")*(_xlpm.x&lt;&gt;EE4775), _xlpm.x * 10 + _xlpm.d), 0), _xlfn.XLOOKUP(TRUE, ISNUMBER(_xlpm.b), _xlpm.b)))))</f>
        <v>0</v>
      </c>
    </row>
    <row r="4776" spans="134:136">
      <c r="ED4776">
        <v>241213</v>
      </c>
      <c r="EF4776" s="3" cm="1">
        <f t="array" ref="EF47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"#")*(_xlpm.x&lt;&gt;EE4776), _xlpm.x * 10 + _xlpm.d), 0), _xlfn.XLOOKUP(TRUE, ISNUMBER(_xlpm.b), _xlpm.b)))))</f>
        <v>0</v>
      </c>
    </row>
    <row r="4777" spans="134:136">
      <c r="ED4777">
        <v>251213</v>
      </c>
      <c r="EF4777" s="3" cm="1">
        <f t="array" ref="EF47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"#")*(_xlpm.x&lt;&gt;EE4777), _xlpm.x * 10 + _xlpm.d), 0), _xlfn.XLOOKUP(TRUE, ISNUMBER(_xlpm.b), _xlpm.b)))))</f>
        <v>0</v>
      </c>
    </row>
    <row r="4778" spans="134:136">
      <c r="ED4778">
        <v>261213</v>
      </c>
      <c r="EF4778" s="3" cm="1">
        <f t="array" ref="EF47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"#")*(_xlpm.x&lt;&gt;EE4778), _xlpm.x * 10 + _xlpm.d), 0), _xlfn.XLOOKUP(TRUE, ISNUMBER(_xlpm.b), _xlpm.b)))))</f>
        <v>0</v>
      </c>
    </row>
    <row r="4779" spans="134:136">
      <c r="ED4779">
        <v>271213</v>
      </c>
      <c r="EF4779" s="3" cm="1">
        <f t="array" ref="EF47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"#")*(_xlpm.x&lt;&gt;EE4779), _xlpm.x * 10 + _xlpm.d), 0), _xlfn.XLOOKUP(TRUE, ISNUMBER(_xlpm.b), _xlpm.b)))))</f>
        <v>0</v>
      </c>
    </row>
    <row r="4780" spans="134:136">
      <c r="ED4780">
        <v>281213</v>
      </c>
      <c r="EF4780" s="3" cm="1">
        <f t="array" ref="EF47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"#")*(_xlpm.x&lt;&gt;EE4780), _xlpm.x * 10 + _xlpm.d), 0), _xlfn.XLOOKUP(TRUE, ISNUMBER(_xlpm.b), _xlpm.b)))))</f>
        <v>0</v>
      </c>
    </row>
    <row r="4781" spans="134:136">
      <c r="ED4781">
        <v>291213</v>
      </c>
      <c r="EF4781" s="3" cm="1">
        <f t="array" ref="EF47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"#")*(_xlpm.x&lt;&gt;EE4781), _xlpm.x * 10 + _xlpm.d), 0), _xlfn.XLOOKUP(TRUE, ISNUMBER(_xlpm.b), _xlpm.b)))))</f>
        <v>0</v>
      </c>
    </row>
    <row r="4782" spans="134:136">
      <c r="ED4782">
        <v>301213</v>
      </c>
      <c r="EF4782" s="3" cm="1">
        <f t="array" ref="EF47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"#")*(_xlpm.x&lt;&gt;EE4782), _xlpm.x * 10 + _xlpm.d), 0), _xlfn.XLOOKUP(TRUE, ISNUMBER(_xlpm.b), _xlpm.b)))))</f>
        <v>0</v>
      </c>
    </row>
    <row r="4783" spans="134:136">
      <c r="ED4783">
        <v>311213</v>
      </c>
      <c r="EF4783" s="3" cm="1">
        <f t="array" ref="EF47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"#")*(_xlpm.x&lt;&gt;EE4783), _xlpm.x * 10 + _xlpm.d), 0), _xlfn.XLOOKUP(TRUE, ISNUMBER(_xlpm.b), _xlpm.b)))))</f>
        <v>0</v>
      </c>
    </row>
    <row r="4784" spans="134:136">
      <c r="ED4784">
        <v>321213</v>
      </c>
      <c r="EF4784" s="3" cm="1">
        <f t="array" ref="EF47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"#")*(_xlpm.x&lt;&gt;EE4784), _xlpm.x * 10 + _xlpm.d), 0), _xlfn.XLOOKUP(TRUE, ISNUMBER(_xlpm.b), _xlpm.b)))))</f>
        <v>0</v>
      </c>
    </row>
    <row r="4785" spans="134:136">
      <c r="ED4785">
        <v>331213</v>
      </c>
      <c r="EF4785" s="3" cm="1">
        <f t="array" ref="EF47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"#")*(_xlpm.x&lt;&gt;EE4785), _xlpm.x * 10 + _xlpm.d), 0), _xlfn.XLOOKUP(TRUE, ISNUMBER(_xlpm.b), _xlpm.b)))))</f>
        <v>0</v>
      </c>
    </row>
    <row r="4786" spans="134:136">
      <c r="ED4786">
        <v>341213</v>
      </c>
      <c r="EF4786" s="3" cm="1">
        <f t="array" ref="EF47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"#")*(_xlpm.x&lt;&gt;EE4786), _xlpm.x * 10 + _xlpm.d), 0), _xlfn.XLOOKUP(TRUE, ISNUMBER(_xlpm.b), _xlpm.b)))))</f>
        <v>0</v>
      </c>
    </row>
    <row r="4787" spans="134:136">
      <c r="ED4787">
        <v>351213</v>
      </c>
      <c r="EF4787" s="3" cm="1">
        <f t="array" ref="EF47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"#")*(_xlpm.x&lt;&gt;EE4787), _xlpm.x * 10 + _xlpm.d), 0), _xlfn.XLOOKUP(TRUE, ISNUMBER(_xlpm.b), _xlpm.b)))))</f>
        <v>0</v>
      </c>
    </row>
    <row r="4788" spans="134:136">
      <c r="ED4788">
        <v>361213</v>
      </c>
      <c r="EF4788" s="3" cm="1">
        <f t="array" ref="EF47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"#")*(_xlpm.x&lt;&gt;EE4788), _xlpm.x * 10 + _xlpm.d), 0), _xlfn.XLOOKUP(TRUE, ISNUMBER(_xlpm.b), _xlpm.b)))))</f>
        <v>0</v>
      </c>
    </row>
    <row r="4789" spans="134:136">
      <c r="ED4789">
        <v>371213</v>
      </c>
      <c r="EF4789" s="3" cm="1">
        <f t="array" ref="EF47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"#")*(_xlpm.x&lt;&gt;EE4789), _xlpm.x * 10 + _xlpm.d), 0), _xlfn.XLOOKUP(TRUE, ISNUMBER(_xlpm.b), _xlpm.b)))))</f>
        <v>0</v>
      </c>
    </row>
    <row r="4790" spans="134:136">
      <c r="ED4790">
        <v>381213</v>
      </c>
      <c r="EF4790" s="3" cm="1">
        <f t="array" ref="EF47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"#")*(_xlpm.x&lt;&gt;EE4790), _xlpm.x * 10 + _xlpm.d), 0), _xlfn.XLOOKUP(TRUE, ISNUMBER(_xlpm.b), _xlpm.b)))))</f>
        <v>0</v>
      </c>
    </row>
    <row r="4791" spans="134:136">
      <c r="ED4791">
        <v>391213</v>
      </c>
      <c r="EF4791" s="3" cm="1">
        <f t="array" ref="EF47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"#")*(_xlpm.x&lt;&gt;EE4791), _xlpm.x * 10 + _xlpm.d), 0), _xlfn.XLOOKUP(TRUE, ISNUMBER(_xlpm.b), _xlpm.b)))))</f>
        <v>0</v>
      </c>
    </row>
    <row r="4792" spans="134:136">
      <c r="ED4792">
        <v>401213</v>
      </c>
      <c r="EF4792" s="3" cm="1">
        <f t="array" ref="EF47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"#")*(_xlpm.x&lt;&gt;EE4792), _xlpm.x * 10 + _xlpm.d), 0), _xlfn.XLOOKUP(TRUE, ISNUMBER(_xlpm.b), _xlpm.b)))))</f>
        <v>0</v>
      </c>
    </row>
    <row r="4793" spans="134:136">
      <c r="ED4793">
        <v>411213</v>
      </c>
      <c r="EF4793" s="3" cm="1">
        <f t="array" ref="EF47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"#")*(_xlpm.x&lt;&gt;EE4793), _xlpm.x * 10 + _xlpm.d), 0), _xlfn.XLOOKUP(TRUE, ISNUMBER(_xlpm.b), _xlpm.b)))))</f>
        <v>0</v>
      </c>
    </row>
    <row r="4794" spans="134:136">
      <c r="ED4794">
        <v>421213</v>
      </c>
      <c r="EF4794" s="3" cm="1">
        <f t="array" ref="EF47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"#")*(_xlpm.x&lt;&gt;EE4794), _xlpm.x * 10 + _xlpm.d), 0), _xlfn.XLOOKUP(TRUE, ISNUMBER(_xlpm.b), _xlpm.b)))))</f>
        <v>0</v>
      </c>
    </row>
    <row r="4795" spans="134:136">
      <c r="ED4795">
        <v>431213</v>
      </c>
      <c r="EF4795" s="3" cm="1">
        <f t="array" ref="EF47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"#")*(_xlpm.x&lt;&gt;EE4795), _xlpm.x * 10 + _xlpm.d), 0), _xlfn.XLOOKUP(TRUE, ISNUMBER(_xlpm.b), _xlpm.b)))))</f>
        <v>0</v>
      </c>
    </row>
    <row r="4796" spans="134:136">
      <c r="ED4796">
        <v>441213</v>
      </c>
      <c r="EF4796" s="3" cm="1">
        <f t="array" ref="EF47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"#")*(_xlpm.x&lt;&gt;EE4796), _xlpm.x * 10 + _xlpm.d), 0), _xlfn.XLOOKUP(TRUE, ISNUMBER(_xlpm.b), _xlpm.b)))))</f>
        <v>0</v>
      </c>
    </row>
    <row r="4797" spans="134:136">
      <c r="ED4797">
        <v>451213</v>
      </c>
      <c r="EF4797" s="3" cm="1">
        <f t="array" ref="EF47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"#")*(_xlpm.x&lt;&gt;EE4797), _xlpm.x * 10 + _xlpm.d), 0), _xlfn.XLOOKUP(TRUE, ISNUMBER(_xlpm.b), _xlpm.b)))))</f>
        <v>0</v>
      </c>
    </row>
    <row r="4798" spans="134:136">
      <c r="ED4798">
        <v>461213</v>
      </c>
      <c r="EF4798" s="3" cm="1">
        <f t="array" ref="EF47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"#")*(_xlpm.x&lt;&gt;EE4798), _xlpm.x * 10 + _xlpm.d), 0), _xlfn.XLOOKUP(TRUE, ISNUMBER(_xlpm.b), _xlpm.b)))))</f>
        <v>0</v>
      </c>
    </row>
    <row r="4799" spans="134:136">
      <c r="ED4799">
        <v>471213</v>
      </c>
      <c r="EF4799" s="3" cm="1">
        <f t="array" ref="EF47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"#")*(_xlpm.x&lt;&gt;EE4799), _xlpm.x * 10 + _xlpm.d), 0), _xlfn.XLOOKUP(TRUE, ISNUMBER(_xlpm.b), _xlpm.b)))))</f>
        <v>0</v>
      </c>
    </row>
    <row r="4800" spans="134:136">
      <c r="ED4800">
        <v>481213</v>
      </c>
      <c r="EF4800" s="3" cm="1">
        <f t="array" ref="EF48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"#")*(_xlpm.x&lt;&gt;EE4800), _xlpm.x * 10 + _xlpm.d), 0), _xlfn.XLOOKUP(TRUE, ISNUMBER(_xlpm.b), _xlpm.b)))))</f>
        <v>0</v>
      </c>
    </row>
    <row r="4801" spans="134:136">
      <c r="ED4801">
        <v>491213</v>
      </c>
      <c r="EF4801" s="3" cm="1">
        <f t="array" ref="EF48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"#")*(_xlpm.x&lt;&gt;EE4801), _xlpm.x * 10 + _xlpm.d), 0), _xlfn.XLOOKUP(TRUE, ISNUMBER(_xlpm.b), _xlpm.b)))))</f>
        <v>0</v>
      </c>
    </row>
    <row r="4802" spans="134:136">
      <c r="ED4802">
        <v>501213</v>
      </c>
      <c r="EF4802" s="3" cm="1">
        <f t="array" ref="EF48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"#")*(_xlpm.x&lt;&gt;EE4802), _xlpm.x * 10 + _xlpm.d), 0), _xlfn.XLOOKUP(TRUE, ISNUMBER(_xlpm.b), _xlpm.b)))))</f>
        <v>0</v>
      </c>
    </row>
    <row r="4803" spans="134:136">
      <c r="ED4803">
        <v>511213</v>
      </c>
      <c r="EF4803" s="3" cm="1">
        <f t="array" ref="EF48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"#")*(_xlpm.x&lt;&gt;EE4803), _xlpm.x * 10 + _xlpm.d), 0), _xlfn.XLOOKUP(TRUE, ISNUMBER(_xlpm.b), _xlpm.b)))))</f>
        <v>0</v>
      </c>
    </row>
    <row r="4804" spans="134:136">
      <c r="ED4804">
        <v>521213</v>
      </c>
      <c r="EF4804" s="3" cm="1">
        <f t="array" ref="EF48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"#")*(_xlpm.x&lt;&gt;EE4804), _xlpm.x * 10 + _xlpm.d), 0), _xlfn.XLOOKUP(TRUE, ISNUMBER(_xlpm.b), _xlpm.b)))))</f>
        <v>0</v>
      </c>
    </row>
    <row r="4805" spans="134:136">
      <c r="ED4805">
        <v>531213</v>
      </c>
      <c r="EF4805" s="3" cm="1">
        <f t="array" ref="EF48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"#")*(_xlpm.x&lt;&gt;EE4805), _xlpm.x * 10 + _xlpm.d), 0), _xlfn.XLOOKUP(TRUE, ISNUMBER(_xlpm.b), _xlpm.b)))))</f>
        <v>0</v>
      </c>
    </row>
    <row r="4806" spans="134:136">
      <c r="ED4806">
        <v>541213</v>
      </c>
      <c r="EF4806" s="3" cm="1">
        <f t="array" ref="EF48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"#")*(_xlpm.x&lt;&gt;EE4806), _xlpm.x * 10 + _xlpm.d), 0), _xlfn.XLOOKUP(TRUE, ISNUMBER(_xlpm.b), _xlpm.b)))))</f>
        <v>0</v>
      </c>
    </row>
    <row r="4807" spans="134:136">
      <c r="ED4807">
        <v>551213</v>
      </c>
      <c r="EF4807" s="3" cm="1">
        <f t="array" ref="EF48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"#")*(_xlpm.x&lt;&gt;EE4807), _xlpm.x * 10 + _xlpm.d), 0), _xlfn.XLOOKUP(TRUE, ISNUMBER(_xlpm.b), _xlpm.b)))))</f>
        <v>0</v>
      </c>
    </row>
    <row r="4808" spans="134:136">
      <c r="ED4808">
        <v>561213</v>
      </c>
      <c r="EF4808" s="3" cm="1">
        <f t="array" ref="EF48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"#")*(_xlpm.x&lt;&gt;EE4808), _xlpm.x * 10 + _xlpm.d), 0), _xlfn.XLOOKUP(TRUE, ISNUMBER(_xlpm.b), _xlpm.b)))))</f>
        <v>0</v>
      </c>
    </row>
    <row r="4809" spans="134:136">
      <c r="ED4809">
        <v>571213</v>
      </c>
      <c r="EF4809" s="3" cm="1">
        <f t="array" ref="EF48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"#")*(_xlpm.x&lt;&gt;EE4809), _xlpm.x * 10 + _xlpm.d), 0), _xlfn.XLOOKUP(TRUE, ISNUMBER(_xlpm.b), _xlpm.b)))))</f>
        <v>0</v>
      </c>
    </row>
    <row r="4810" spans="134:136">
      <c r="ED4810">
        <v>581213</v>
      </c>
      <c r="EF4810" s="3" cm="1">
        <f t="array" ref="EF48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"#")*(_xlpm.x&lt;&gt;EE4810), _xlpm.x * 10 + _xlpm.d), 0), _xlfn.XLOOKUP(TRUE, ISNUMBER(_xlpm.b), _xlpm.b)))))</f>
        <v>0</v>
      </c>
    </row>
    <row r="4811" spans="134:136">
      <c r="ED4811">
        <v>591213</v>
      </c>
      <c r="EF4811" s="3" cm="1">
        <f t="array" ref="EF48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"#")*(_xlpm.x&lt;&gt;EE4811), _xlpm.x * 10 + _xlpm.d), 0), _xlfn.XLOOKUP(TRUE, ISNUMBER(_xlpm.b), _xlpm.b)))))</f>
        <v>0</v>
      </c>
    </row>
    <row r="4812" spans="134:136">
      <c r="ED4812">
        <v>601213</v>
      </c>
      <c r="EF4812" s="3" cm="1">
        <f t="array" ref="EF48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"#")*(_xlpm.x&lt;&gt;EE4812), _xlpm.x * 10 + _xlpm.d), 0), _xlfn.XLOOKUP(TRUE, ISNUMBER(_xlpm.b), _xlpm.b)))))</f>
        <v>0</v>
      </c>
    </row>
    <row r="4813" spans="134:136">
      <c r="ED4813">
        <v>611213</v>
      </c>
      <c r="EF4813" s="3" cm="1">
        <f t="array" ref="EF48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"#")*(_xlpm.x&lt;&gt;EE4813), _xlpm.x * 10 + _xlpm.d), 0), _xlfn.XLOOKUP(TRUE, ISNUMBER(_xlpm.b), _xlpm.b)))))</f>
        <v>0</v>
      </c>
    </row>
    <row r="4814" spans="134:136">
      <c r="ED4814">
        <v>621213</v>
      </c>
      <c r="EF4814" s="3" cm="1">
        <f t="array" ref="EF48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"#")*(_xlpm.x&lt;&gt;EE4814), _xlpm.x * 10 + _xlpm.d), 0), _xlfn.XLOOKUP(TRUE, ISNUMBER(_xlpm.b), _xlpm.b)))))</f>
        <v>0</v>
      </c>
    </row>
    <row r="4815" spans="134:136">
      <c r="ED4815">
        <v>631213</v>
      </c>
      <c r="EF4815" s="3" cm="1">
        <f t="array" ref="EF48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"#")*(_xlpm.x&lt;&gt;EE4815), _xlpm.x * 10 + _xlpm.d), 0), _xlfn.XLOOKUP(TRUE, ISNUMBER(_xlpm.b), _xlpm.b)))))</f>
        <v>0</v>
      </c>
    </row>
    <row r="4816" spans="134:136">
      <c r="ED4816">
        <v>641213</v>
      </c>
      <c r="EF4816" s="3" cm="1">
        <f t="array" ref="EF48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"#")*(_xlpm.x&lt;&gt;EE4816), _xlpm.x * 10 + _xlpm.d), 0), _xlfn.XLOOKUP(TRUE, ISNUMBER(_xlpm.b), _xlpm.b)))))</f>
        <v>0</v>
      </c>
    </row>
    <row r="4817" spans="134:136">
      <c r="ED4817">
        <v>651213</v>
      </c>
      <c r="EF4817" s="3" cm="1">
        <f t="array" ref="EF48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"#")*(_xlpm.x&lt;&gt;EE4817), _xlpm.x * 10 + _xlpm.d), 0), _xlfn.XLOOKUP(TRUE, ISNUMBER(_xlpm.b), _xlpm.b)))))</f>
        <v>0</v>
      </c>
    </row>
    <row r="4818" spans="134:136">
      <c r="ED4818">
        <v>661213</v>
      </c>
      <c r="EF4818" s="3" cm="1">
        <f t="array" ref="EF48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"#")*(_xlpm.x&lt;&gt;EE4818), _xlpm.x * 10 + _xlpm.d), 0), _xlfn.XLOOKUP(TRUE, ISNUMBER(_xlpm.b), _xlpm.b)))))</f>
        <v>0</v>
      </c>
    </row>
    <row r="4819" spans="134:136">
      <c r="ED4819">
        <v>671213</v>
      </c>
      <c r="EF4819" s="3" cm="1">
        <f t="array" ref="EF48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"#")*(_xlpm.x&lt;&gt;EE4819), _xlpm.x * 10 + _xlpm.d), 0), _xlfn.XLOOKUP(TRUE, ISNUMBER(_xlpm.b), _xlpm.b)))))</f>
        <v>0</v>
      </c>
    </row>
    <row r="4820" spans="134:136">
      <c r="ED4820">
        <v>681213</v>
      </c>
      <c r="EF4820" s="3" cm="1">
        <f t="array" ref="EF48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"#")*(_xlpm.x&lt;&gt;EE4820), _xlpm.x * 10 + _xlpm.d), 0), _xlfn.XLOOKUP(TRUE, ISNUMBER(_xlpm.b), _xlpm.b)))))</f>
        <v>0</v>
      </c>
    </row>
    <row r="4821" spans="134:136">
      <c r="ED4821">
        <v>691213</v>
      </c>
      <c r="EF4821" s="3" cm="1">
        <f t="array" ref="EF48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"#")*(_xlpm.x&lt;&gt;EE4821), _xlpm.x * 10 + _xlpm.d), 0), _xlfn.XLOOKUP(TRUE, ISNUMBER(_xlpm.b), _xlpm.b)))))</f>
        <v>0</v>
      </c>
    </row>
    <row r="4822" spans="134:136">
      <c r="ED4822">
        <v>701213</v>
      </c>
      <c r="EF4822" s="3" cm="1">
        <f t="array" ref="EF48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"#")*(_xlpm.x&lt;&gt;EE4822), _xlpm.x * 10 + _xlpm.d), 0), _xlfn.XLOOKUP(TRUE, ISNUMBER(_xlpm.b), _xlpm.b)))))</f>
        <v>0</v>
      </c>
    </row>
    <row r="4823" spans="134:136">
      <c r="ED4823">
        <v>711213</v>
      </c>
      <c r="EF4823" s="3" cm="1">
        <f t="array" ref="EF48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"#")*(_xlpm.x&lt;&gt;EE4823), _xlpm.x * 10 + _xlpm.d), 0), _xlfn.XLOOKUP(TRUE, ISNUMBER(_xlpm.b), _xlpm.b)))))</f>
        <v>0</v>
      </c>
    </row>
    <row r="4824" spans="134:136">
      <c r="ED4824">
        <v>721213</v>
      </c>
      <c r="EF4824" s="3" cm="1">
        <f t="array" ref="EF48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"#")*(_xlpm.x&lt;&gt;EE4824), _xlpm.x * 10 + _xlpm.d), 0), _xlfn.XLOOKUP(TRUE, ISNUMBER(_xlpm.b), _xlpm.b)))))</f>
        <v>0</v>
      </c>
    </row>
    <row r="4825" spans="134:136">
      <c r="ED4825">
        <v>731213</v>
      </c>
      <c r="EF4825" s="3" cm="1">
        <f t="array" ref="EF48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"#")*(_xlpm.x&lt;&gt;EE4825), _xlpm.x * 10 + _xlpm.d), 0), _xlfn.XLOOKUP(TRUE, ISNUMBER(_xlpm.b), _xlpm.b)))))</f>
        <v>0</v>
      </c>
    </row>
    <row r="4826" spans="134:136">
      <c r="ED4826">
        <v>741213</v>
      </c>
      <c r="EF4826" s="3" cm="1">
        <f t="array" ref="EF48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"#")*(_xlpm.x&lt;&gt;EE4826), _xlpm.x * 10 + _xlpm.d), 0), _xlfn.XLOOKUP(TRUE, ISNUMBER(_xlpm.b), _xlpm.b)))))</f>
        <v>0</v>
      </c>
    </row>
    <row r="4827" spans="134:136">
      <c r="ED4827">
        <v>751213</v>
      </c>
      <c r="EF4827" s="3" cm="1">
        <f t="array" ref="EF48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"#")*(_xlpm.x&lt;&gt;EE4827), _xlpm.x * 10 + _xlpm.d), 0), _xlfn.XLOOKUP(TRUE, ISNUMBER(_xlpm.b), _xlpm.b)))))</f>
        <v>0</v>
      </c>
    </row>
    <row r="4828" spans="134:136">
      <c r="ED4828">
        <v>761213</v>
      </c>
      <c r="EF4828" s="3" cm="1">
        <f t="array" ref="EF48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"#")*(_xlpm.x&lt;&gt;EE4828), _xlpm.x * 10 + _xlpm.d), 0), _xlfn.XLOOKUP(TRUE, ISNUMBER(_xlpm.b), _xlpm.b)))))</f>
        <v>0</v>
      </c>
    </row>
    <row r="4829" spans="134:136">
      <c r="ED4829">
        <v>771213</v>
      </c>
      <c r="EF4829" s="3" cm="1">
        <f t="array" ref="EF48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"#")*(_xlpm.x&lt;&gt;EE4829), _xlpm.x * 10 + _xlpm.d), 0), _xlfn.XLOOKUP(TRUE, ISNUMBER(_xlpm.b), _xlpm.b)))))</f>
        <v>0</v>
      </c>
    </row>
    <row r="4830" spans="134:136">
      <c r="ED4830">
        <v>781213</v>
      </c>
      <c r="EF4830" s="3" cm="1">
        <f t="array" ref="EF48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"#")*(_xlpm.x&lt;&gt;EE4830), _xlpm.x * 10 + _xlpm.d), 0), _xlfn.XLOOKUP(TRUE, ISNUMBER(_xlpm.b), _xlpm.b)))))</f>
        <v>0</v>
      </c>
    </row>
    <row r="4831" spans="134:136">
      <c r="ED4831">
        <v>791213</v>
      </c>
      <c r="EF4831" s="3" cm="1">
        <f t="array" ref="EF48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"#")*(_xlpm.x&lt;&gt;EE4831), _xlpm.x * 10 + _xlpm.d), 0), _xlfn.XLOOKUP(TRUE, ISNUMBER(_xlpm.b), _xlpm.b)))))</f>
        <v>0</v>
      </c>
    </row>
    <row r="4832" spans="134:136">
      <c r="ED4832">
        <v>801213</v>
      </c>
      <c r="EF4832" s="3" cm="1">
        <f t="array" ref="EF48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"#")*(_xlpm.x&lt;&gt;EE4832), _xlpm.x * 10 + _xlpm.d), 0), _xlfn.XLOOKUP(TRUE, ISNUMBER(_xlpm.b), _xlpm.b)))))</f>
        <v>0</v>
      </c>
    </row>
    <row r="4833" spans="134:136">
      <c r="ED4833">
        <v>801204</v>
      </c>
      <c r="EF4833" s="3" cm="1">
        <f t="array" ref="EF48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"#")*(_xlpm.x&lt;&gt;EE4833), _xlpm.x * 10 + _xlpm.d), 0), _xlfn.XLOOKUP(TRUE, ISNUMBER(_xlpm.b), _xlpm.b)))))</f>
        <v>0</v>
      </c>
    </row>
    <row r="4834" spans="134:136">
      <c r="ED4834">
        <v>801194</v>
      </c>
      <c r="EF4834" s="3" cm="1">
        <f t="array" ref="EF48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"#")*(_xlpm.x&lt;&gt;EE4834), _xlpm.x * 10 + _xlpm.d), 0), _xlfn.XLOOKUP(TRUE, ISNUMBER(_xlpm.b), _xlpm.b)))))</f>
        <v>0</v>
      </c>
    </row>
    <row r="4835" spans="134:136">
      <c r="ED4835">
        <v>801184</v>
      </c>
      <c r="EF4835" s="3" cm="1">
        <f t="array" ref="EF48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"#")*(_xlpm.x&lt;&gt;EE4835), _xlpm.x * 10 + _xlpm.d), 0), _xlfn.XLOOKUP(TRUE, ISNUMBER(_xlpm.b), _xlpm.b)))))</f>
        <v>0</v>
      </c>
    </row>
    <row r="4836" spans="134:136">
      <c r="ED4836">
        <v>801174</v>
      </c>
      <c r="EF4836" s="3" cm="1">
        <f t="array" ref="EF48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"#")*(_xlpm.x&lt;&gt;EE4836), _xlpm.x * 10 + _xlpm.d), 0), _xlfn.XLOOKUP(TRUE, ISNUMBER(_xlpm.b), _xlpm.b)))))</f>
        <v>0</v>
      </c>
    </row>
    <row r="4837" spans="134:136">
      <c r="ED4837">
        <v>801164</v>
      </c>
      <c r="EF4837" s="3" cm="1">
        <f t="array" ref="EF48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"#")*(_xlpm.x&lt;&gt;EE4837), _xlpm.x * 10 + _xlpm.d), 0), _xlfn.XLOOKUP(TRUE, ISNUMBER(_xlpm.b), _xlpm.b)))))</f>
        <v>0</v>
      </c>
    </row>
    <row r="4838" spans="134:136">
      <c r="ED4838">
        <v>801154</v>
      </c>
      <c r="EF4838" s="3" cm="1">
        <f t="array" ref="EF48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"#")*(_xlpm.x&lt;&gt;EE4838), _xlpm.x * 10 + _xlpm.d), 0), _xlfn.XLOOKUP(TRUE, ISNUMBER(_xlpm.b), _xlpm.b)))))</f>
        <v>0</v>
      </c>
    </row>
    <row r="4839" spans="134:136">
      <c r="ED4839">
        <v>801144</v>
      </c>
      <c r="EF4839" s="3" cm="1">
        <f t="array" ref="EF48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"#")*(_xlpm.x&lt;&gt;EE4839), _xlpm.x * 10 + _xlpm.d), 0), _xlfn.XLOOKUP(TRUE, ISNUMBER(_xlpm.b), _xlpm.b)))))</f>
        <v>0</v>
      </c>
    </row>
    <row r="4840" spans="134:136">
      <c r="ED4840">
        <v>801134</v>
      </c>
      <c r="EF4840" s="3" cm="1">
        <f t="array" ref="EF48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"#")*(_xlpm.x&lt;&gt;EE4840), _xlpm.x * 10 + _xlpm.d), 0), _xlfn.XLOOKUP(TRUE, ISNUMBER(_xlpm.b), _xlpm.b)))))</f>
        <v>0</v>
      </c>
    </row>
    <row r="4841" spans="134:136">
      <c r="ED4841">
        <v>801124</v>
      </c>
      <c r="EF4841" s="3" cm="1">
        <f t="array" ref="EF48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"#")*(_xlpm.x&lt;&gt;EE4841), _xlpm.x * 10 + _xlpm.d), 0), _xlfn.XLOOKUP(TRUE, ISNUMBER(_xlpm.b), _xlpm.b)))))</f>
        <v>0</v>
      </c>
    </row>
    <row r="4842" spans="134:136">
      <c r="ED4842">
        <v>801114</v>
      </c>
      <c r="EF4842" s="3" cm="1">
        <f t="array" ref="EF48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"#")*(_xlpm.x&lt;&gt;EE4842), _xlpm.x * 10 + _xlpm.d), 0), _xlfn.XLOOKUP(TRUE, ISNUMBER(_xlpm.b), _xlpm.b)))))</f>
        <v>0</v>
      </c>
    </row>
    <row r="4843" spans="134:136">
      <c r="ED4843">
        <v>801104</v>
      </c>
      <c r="EF4843" s="3" cm="1">
        <f t="array" ref="EF48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"#")*(_xlpm.x&lt;&gt;EE4843), _xlpm.x * 10 + _xlpm.d), 0), _xlfn.XLOOKUP(TRUE, ISNUMBER(_xlpm.b), _xlpm.b)))))</f>
        <v>0</v>
      </c>
    </row>
    <row r="4844" spans="134:136">
      <c r="ED4844">
        <v>801094</v>
      </c>
      <c r="EF4844" s="3" cm="1">
        <f t="array" ref="EF48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"#")*(_xlpm.x&lt;&gt;EE4844), _xlpm.x * 10 + _xlpm.d), 0), _xlfn.XLOOKUP(TRUE, ISNUMBER(_xlpm.b), _xlpm.b)))))</f>
        <v>0</v>
      </c>
    </row>
    <row r="4845" spans="134:136">
      <c r="ED4845">
        <v>801084</v>
      </c>
      <c r="EF4845" s="3" cm="1">
        <f t="array" ref="EF48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"#")*(_xlpm.x&lt;&gt;EE4845), _xlpm.x * 10 + _xlpm.d), 0), _xlfn.XLOOKUP(TRUE, ISNUMBER(_xlpm.b), _xlpm.b)))))</f>
        <v>0</v>
      </c>
    </row>
    <row r="4846" spans="134:136">
      <c r="ED4846">
        <v>801074</v>
      </c>
      <c r="EF4846" s="3" cm="1">
        <f t="array" ref="EF48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"#")*(_xlpm.x&lt;&gt;EE4846), _xlpm.x * 10 + _xlpm.d), 0), _xlfn.XLOOKUP(TRUE, ISNUMBER(_xlpm.b), _xlpm.b)))))</f>
        <v>0</v>
      </c>
    </row>
    <row r="4847" spans="134:136">
      <c r="ED4847">
        <v>801064</v>
      </c>
      <c r="EF4847" s="3" cm="1">
        <f t="array" ref="EF48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"#")*(_xlpm.x&lt;&gt;EE4847), _xlpm.x * 10 + _xlpm.d), 0), _xlfn.XLOOKUP(TRUE, ISNUMBER(_xlpm.b), _xlpm.b)))))</f>
        <v>0</v>
      </c>
    </row>
    <row r="4848" spans="134:136">
      <c r="ED4848">
        <v>801054</v>
      </c>
      <c r="EF4848" s="3" cm="1">
        <f t="array" ref="EF48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"#")*(_xlpm.x&lt;&gt;EE4848), _xlpm.x * 10 + _xlpm.d), 0), _xlfn.XLOOKUP(TRUE, ISNUMBER(_xlpm.b), _xlpm.b)))))</f>
        <v>0</v>
      </c>
    </row>
    <row r="4849" spans="134:136">
      <c r="ED4849">
        <v>801044</v>
      </c>
      <c r="EF4849" s="3" cm="1">
        <f t="array" ref="EF48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"#")*(_xlpm.x&lt;&gt;EE4849), _xlpm.x * 10 + _xlpm.d), 0), _xlfn.XLOOKUP(TRUE, ISNUMBER(_xlpm.b), _xlpm.b)))))</f>
        <v>0</v>
      </c>
    </row>
    <row r="4850" spans="134:136">
      <c r="ED4850">
        <v>801034</v>
      </c>
      <c r="EF4850" s="3" cm="1">
        <f t="array" ref="EF48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"#")*(_xlpm.x&lt;&gt;EE4850), _xlpm.x * 10 + _xlpm.d), 0), _xlfn.XLOOKUP(TRUE, ISNUMBER(_xlpm.b), _xlpm.b)))))</f>
        <v>0</v>
      </c>
    </row>
    <row r="4851" spans="134:136">
      <c r="ED4851">
        <v>801024</v>
      </c>
      <c r="EF4851" s="3" cm="1">
        <f t="array" ref="EF48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"#")*(_xlpm.x&lt;&gt;EE4851), _xlpm.x * 10 + _xlpm.d), 0), _xlfn.XLOOKUP(TRUE, ISNUMBER(_xlpm.b), _xlpm.b)))))</f>
        <v>0</v>
      </c>
    </row>
    <row r="4852" spans="134:136">
      <c r="ED4852">
        <v>801014</v>
      </c>
      <c r="EF4852" s="3" cm="1">
        <f t="array" ref="EF48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"#")*(_xlpm.x&lt;&gt;EE4852), _xlpm.x * 10 + _xlpm.d), 0), _xlfn.XLOOKUP(TRUE, ISNUMBER(_xlpm.b), _xlpm.b)))))</f>
        <v>0</v>
      </c>
    </row>
    <row r="4853" spans="134:136">
      <c r="ED4853">
        <v>801004</v>
      </c>
      <c r="EF4853" s="3" cm="1">
        <f t="array" ref="EF48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"#")*(_xlpm.x&lt;&gt;EE4853), _xlpm.x * 10 + _xlpm.d), 0), _xlfn.XLOOKUP(TRUE, ISNUMBER(_xlpm.b), _xlpm.b)))))</f>
        <v>0</v>
      </c>
    </row>
    <row r="4854" spans="134:136">
      <c r="ED4854">
        <v>800994</v>
      </c>
      <c r="EF4854" s="3" cm="1">
        <f t="array" ref="EF48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"#")*(_xlpm.x&lt;&gt;EE4854), _xlpm.x * 10 + _xlpm.d), 0), _xlfn.XLOOKUP(TRUE, ISNUMBER(_xlpm.b), _xlpm.b)))))</f>
        <v>0</v>
      </c>
    </row>
    <row r="4855" spans="134:136">
      <c r="ED4855">
        <v>800984</v>
      </c>
      <c r="EF4855" s="3" cm="1">
        <f t="array" ref="EF48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"#")*(_xlpm.x&lt;&gt;EE4855), _xlpm.x * 10 + _xlpm.d), 0), _xlfn.XLOOKUP(TRUE, ISNUMBER(_xlpm.b), _xlpm.b)))))</f>
        <v>0</v>
      </c>
    </row>
    <row r="4856" spans="134:136">
      <c r="ED4856">
        <v>800974</v>
      </c>
      <c r="EF4856" s="3" cm="1">
        <f t="array" ref="EF48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"#")*(_xlpm.x&lt;&gt;EE4856), _xlpm.x * 10 + _xlpm.d), 0), _xlfn.XLOOKUP(TRUE, ISNUMBER(_xlpm.b), _xlpm.b)))))</f>
        <v>0</v>
      </c>
    </row>
    <row r="4857" spans="134:136">
      <c r="ED4857">
        <v>800964</v>
      </c>
      <c r="EF4857" s="3" cm="1">
        <f t="array" ref="EF48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"#")*(_xlpm.x&lt;&gt;EE4857), _xlpm.x * 10 + _xlpm.d), 0), _xlfn.XLOOKUP(TRUE, ISNUMBER(_xlpm.b), _xlpm.b)))))</f>
        <v>0</v>
      </c>
    </row>
    <row r="4858" spans="134:136">
      <c r="ED4858">
        <v>800954</v>
      </c>
      <c r="EF4858" s="3" cm="1">
        <f t="array" ref="EF48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"#")*(_xlpm.x&lt;&gt;EE4858), _xlpm.x * 10 + _xlpm.d), 0), _xlfn.XLOOKUP(TRUE, ISNUMBER(_xlpm.b), _xlpm.b)))))</f>
        <v>0</v>
      </c>
    </row>
    <row r="4859" spans="134:136">
      <c r="ED4859">
        <v>800944</v>
      </c>
      <c r="EF4859" s="3" cm="1">
        <f t="array" ref="EF48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"#")*(_xlpm.x&lt;&gt;EE4859), _xlpm.x * 10 + _xlpm.d), 0), _xlfn.XLOOKUP(TRUE, ISNUMBER(_xlpm.b), _xlpm.b)))))</f>
        <v>0</v>
      </c>
    </row>
    <row r="4860" spans="134:136">
      <c r="ED4860">
        <v>800934</v>
      </c>
      <c r="EF4860" s="3" cm="1">
        <f t="array" ref="EF48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"#")*(_xlpm.x&lt;&gt;EE4860), _xlpm.x * 10 + _xlpm.d), 0), _xlfn.XLOOKUP(TRUE, ISNUMBER(_xlpm.b), _xlpm.b)))))</f>
        <v>0</v>
      </c>
    </row>
    <row r="4861" spans="134:136">
      <c r="ED4861">
        <v>800924</v>
      </c>
      <c r="EF4861" s="3" cm="1">
        <f t="array" ref="EF48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"#")*(_xlpm.x&lt;&gt;EE4861), _xlpm.x * 10 + _xlpm.d), 0), _xlfn.XLOOKUP(TRUE, ISNUMBER(_xlpm.b), _xlpm.b)))))</f>
        <v>0</v>
      </c>
    </row>
    <row r="4862" spans="134:136">
      <c r="ED4862">
        <v>800914</v>
      </c>
      <c r="EF4862" s="3" cm="1">
        <f t="array" ref="EF48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"#")*(_xlpm.x&lt;&gt;EE4862), _xlpm.x * 10 + _xlpm.d), 0), _xlfn.XLOOKUP(TRUE, ISNUMBER(_xlpm.b), _xlpm.b)))))</f>
        <v>0</v>
      </c>
    </row>
    <row r="4863" spans="134:136">
      <c r="ED4863">
        <v>800904</v>
      </c>
      <c r="EF4863" s="3" cm="1">
        <f t="array" ref="EF48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"#")*(_xlpm.x&lt;&gt;EE4863), _xlpm.x * 10 + _xlpm.d), 0), _xlfn.XLOOKUP(TRUE, ISNUMBER(_xlpm.b), _xlpm.b)))))</f>
        <v>0</v>
      </c>
    </row>
    <row r="4864" spans="134:136">
      <c r="ED4864">
        <v>800894</v>
      </c>
      <c r="EF4864" s="3" cm="1">
        <f t="array" ref="EF48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"#")*(_xlpm.x&lt;&gt;EE4864), _xlpm.x * 10 + _xlpm.d), 0), _xlfn.XLOOKUP(TRUE, ISNUMBER(_xlpm.b), _xlpm.b)))))</f>
        <v>0</v>
      </c>
    </row>
    <row r="4865" spans="134:136">
      <c r="ED4865">
        <v>800884</v>
      </c>
      <c r="EF4865" s="3" cm="1">
        <f t="array" ref="EF48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"#")*(_xlpm.x&lt;&gt;EE4865), _xlpm.x * 10 + _xlpm.d), 0), _xlfn.XLOOKUP(TRUE, ISNUMBER(_xlpm.b), _xlpm.b)))))</f>
        <v>0</v>
      </c>
    </row>
    <row r="4866" spans="134:136">
      <c r="ED4866">
        <v>800874</v>
      </c>
      <c r="EF4866" s="3" cm="1">
        <f t="array" ref="EF48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"#")*(_xlpm.x&lt;&gt;EE4866), _xlpm.x * 10 + _xlpm.d), 0), _xlfn.XLOOKUP(TRUE, ISNUMBER(_xlpm.b), _xlpm.b)))))</f>
        <v>0</v>
      </c>
    </row>
    <row r="4867" spans="134:136">
      <c r="ED4867">
        <v>800864</v>
      </c>
      <c r="EF4867" s="3" cm="1">
        <f t="array" ref="EF48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"#")*(_xlpm.x&lt;&gt;EE4867), _xlpm.x * 10 + _xlpm.d), 0), _xlfn.XLOOKUP(TRUE, ISNUMBER(_xlpm.b), _xlpm.b)))))</f>
        <v>0</v>
      </c>
    </row>
    <row r="4868" spans="134:136">
      <c r="ED4868">
        <v>800854</v>
      </c>
      <c r="EF4868" s="3" cm="1">
        <f t="array" ref="EF48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"#")*(_xlpm.x&lt;&gt;EE4868), _xlpm.x * 10 + _xlpm.d), 0), _xlfn.XLOOKUP(TRUE, ISNUMBER(_xlpm.b), _xlpm.b)))))</f>
        <v>0</v>
      </c>
    </row>
    <row r="4869" spans="134:136">
      <c r="ED4869">
        <v>800844</v>
      </c>
      <c r="EF4869" s="3" cm="1">
        <f t="array" ref="EF48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"#")*(_xlpm.x&lt;&gt;EE4869), _xlpm.x * 10 + _xlpm.d), 0), _xlfn.XLOOKUP(TRUE, ISNUMBER(_xlpm.b), _xlpm.b)))))</f>
        <v>0</v>
      </c>
    </row>
    <row r="4870" spans="134:136">
      <c r="ED4870">
        <v>800834</v>
      </c>
      <c r="EF4870" s="3" cm="1">
        <f t="array" ref="EF48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"#")*(_xlpm.x&lt;&gt;EE4870), _xlpm.x * 10 + _xlpm.d), 0), _xlfn.XLOOKUP(TRUE, ISNUMBER(_xlpm.b), _xlpm.b)))))</f>
        <v>0</v>
      </c>
    </row>
    <row r="4871" spans="134:136">
      <c r="ED4871">
        <v>800824</v>
      </c>
      <c r="EF4871" s="3" cm="1">
        <f t="array" ref="EF48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"#")*(_xlpm.x&lt;&gt;EE4871), _xlpm.x * 10 + _xlpm.d), 0), _xlfn.XLOOKUP(TRUE, ISNUMBER(_xlpm.b), _xlpm.b)))))</f>
        <v>0</v>
      </c>
    </row>
    <row r="4872" spans="134:136">
      <c r="ED4872">
        <v>800814</v>
      </c>
      <c r="EF4872" s="3" cm="1">
        <f t="array" ref="EF48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"#")*(_xlpm.x&lt;&gt;EE4872), _xlpm.x * 10 + _xlpm.d), 0), _xlfn.XLOOKUP(TRUE, ISNUMBER(_xlpm.b), _xlpm.b)))))</f>
        <v>0</v>
      </c>
    </row>
    <row r="4873" spans="134:136">
      <c r="ED4873">
        <v>800804</v>
      </c>
      <c r="EF4873" s="3" cm="1">
        <f t="array" ref="EF48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"#")*(_xlpm.x&lt;&gt;EE4873), _xlpm.x * 10 + _xlpm.d), 0), _xlfn.XLOOKUP(TRUE, ISNUMBER(_xlpm.b), _xlpm.b)))))</f>
        <v>0</v>
      </c>
    </row>
    <row r="4874" spans="134:136">
      <c r="ED4874">
        <v>800794</v>
      </c>
      <c r="EF4874" s="3" cm="1">
        <f t="array" ref="EF48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"#")*(_xlpm.x&lt;&gt;EE4874), _xlpm.x * 10 + _xlpm.d), 0), _xlfn.XLOOKUP(TRUE, ISNUMBER(_xlpm.b), _xlpm.b)))))</f>
        <v>0</v>
      </c>
    </row>
    <row r="4875" spans="134:136">
      <c r="ED4875">
        <v>800784</v>
      </c>
      <c r="EF4875" s="3" cm="1">
        <f t="array" ref="EF48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"#")*(_xlpm.x&lt;&gt;EE4875), _xlpm.x * 10 + _xlpm.d), 0), _xlfn.XLOOKUP(TRUE, ISNUMBER(_xlpm.b), _xlpm.b)))))</f>
        <v>0</v>
      </c>
    </row>
    <row r="4876" spans="134:136">
      <c r="ED4876">
        <v>790781</v>
      </c>
      <c r="EF4876" s="3" cm="1">
        <f t="array" ref="EF48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"#")*(_xlpm.x&lt;&gt;EE4876), _xlpm.x * 10 + _xlpm.d), 0), _xlfn.XLOOKUP(TRUE, ISNUMBER(_xlpm.b), _xlpm.b)))))</f>
        <v>0</v>
      </c>
    </row>
    <row r="4877" spans="134:136">
      <c r="ED4877">
        <v>780781</v>
      </c>
      <c r="EF4877" s="3" cm="1">
        <f t="array" ref="EF48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"#")*(_xlpm.x&lt;&gt;EE4877), _xlpm.x * 10 + _xlpm.d), 0), _xlfn.XLOOKUP(TRUE, ISNUMBER(_xlpm.b), _xlpm.b)))))</f>
        <v>0</v>
      </c>
    </row>
    <row r="4878" spans="134:136">
      <c r="ED4878">
        <v>770781</v>
      </c>
      <c r="EF4878" s="3" cm="1">
        <f t="array" ref="EF48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"#")*(_xlpm.x&lt;&gt;EE4878), _xlpm.x * 10 + _xlpm.d), 0), _xlfn.XLOOKUP(TRUE, ISNUMBER(_xlpm.b), _xlpm.b)))))</f>
        <v>0</v>
      </c>
    </row>
    <row r="4879" spans="134:136">
      <c r="ED4879">
        <v>760781</v>
      </c>
      <c r="EF4879" s="3" cm="1">
        <f t="array" ref="EF48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"#")*(_xlpm.x&lt;&gt;EE4879), _xlpm.x * 10 + _xlpm.d), 0), _xlfn.XLOOKUP(TRUE, ISNUMBER(_xlpm.b), _xlpm.b)))))</f>
        <v>0</v>
      </c>
    </row>
    <row r="4880" spans="134:136">
      <c r="ED4880">
        <v>750781</v>
      </c>
      <c r="EF4880" s="3" cm="1">
        <f t="array" ref="EF48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"#")*(_xlpm.x&lt;&gt;EE4880), _xlpm.x * 10 + _xlpm.d), 0), _xlfn.XLOOKUP(TRUE, ISNUMBER(_xlpm.b), _xlpm.b)))))</f>
        <v>0</v>
      </c>
    </row>
    <row r="4881" spans="134:136">
      <c r="ED4881">
        <v>740781</v>
      </c>
      <c r="EF4881" s="3" cm="1">
        <f t="array" ref="EF48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"#")*(_xlpm.x&lt;&gt;EE4881), _xlpm.x * 10 + _xlpm.d), 0), _xlfn.XLOOKUP(TRUE, ISNUMBER(_xlpm.b), _xlpm.b)))))</f>
        <v>0</v>
      </c>
    </row>
    <row r="4882" spans="134:136">
      <c r="ED4882">
        <v>730781</v>
      </c>
      <c r="EF4882" s="3" cm="1">
        <f t="array" ref="EF48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"#")*(_xlpm.x&lt;&gt;EE4882), _xlpm.x * 10 + _xlpm.d), 0), _xlfn.XLOOKUP(TRUE, ISNUMBER(_xlpm.b), _xlpm.b)))))</f>
        <v>0</v>
      </c>
    </row>
    <row r="4883" spans="134:136">
      <c r="ED4883">
        <v>720781</v>
      </c>
      <c r="EF4883" s="3" cm="1">
        <f t="array" ref="EF48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"#")*(_xlpm.x&lt;&gt;EE4883), _xlpm.x * 10 + _xlpm.d), 0), _xlfn.XLOOKUP(TRUE, ISNUMBER(_xlpm.b), _xlpm.b)))))</f>
        <v>0</v>
      </c>
    </row>
    <row r="4884" spans="134:136">
      <c r="ED4884">
        <v>710781</v>
      </c>
      <c r="EF4884" s="3" cm="1">
        <f t="array" ref="EF48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"#")*(_xlpm.x&lt;&gt;EE4884), _xlpm.x * 10 + _xlpm.d), 0), _xlfn.XLOOKUP(TRUE, ISNUMBER(_xlpm.b), _xlpm.b)))))</f>
        <v>0</v>
      </c>
    </row>
    <row r="4885" spans="134:136">
      <c r="ED4885">
        <v>700781</v>
      </c>
      <c r="EF4885" s="3" cm="1">
        <f t="array" ref="EF48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"#")*(_xlpm.x&lt;&gt;EE4885), _xlpm.x * 10 + _xlpm.d), 0), _xlfn.XLOOKUP(TRUE, ISNUMBER(_xlpm.b), _xlpm.b)))))</f>
        <v>0</v>
      </c>
    </row>
    <row r="4886" spans="134:136">
      <c r="ED4886">
        <v>690781</v>
      </c>
      <c r="EF4886" s="3" cm="1">
        <f t="array" ref="EF48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"#")*(_xlpm.x&lt;&gt;EE4886), _xlpm.x * 10 + _xlpm.d), 0), _xlfn.XLOOKUP(TRUE, ISNUMBER(_xlpm.b), _xlpm.b)))))</f>
        <v>0</v>
      </c>
    </row>
    <row r="4887" spans="134:136">
      <c r="ED4887">
        <v>680781</v>
      </c>
      <c r="EF4887" s="3" cm="1">
        <f t="array" ref="EF48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"#")*(_xlpm.x&lt;&gt;EE4887), _xlpm.x * 10 + _xlpm.d), 0), _xlfn.XLOOKUP(TRUE, ISNUMBER(_xlpm.b), _xlpm.b)))))</f>
        <v>0</v>
      </c>
    </row>
    <row r="4888" spans="134:136">
      <c r="ED4888">
        <v>670781</v>
      </c>
      <c r="EF4888" s="3" cm="1">
        <f t="array" ref="EF48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"#")*(_xlpm.x&lt;&gt;EE4888), _xlpm.x * 10 + _xlpm.d), 0), _xlfn.XLOOKUP(TRUE, ISNUMBER(_xlpm.b), _xlpm.b)))))</f>
        <v>0</v>
      </c>
    </row>
    <row r="4889" spans="134:136">
      <c r="ED4889">
        <v>660781</v>
      </c>
      <c r="EF4889" s="3" cm="1">
        <f t="array" ref="EF48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"#")*(_xlpm.x&lt;&gt;EE4889), _xlpm.x * 10 + _xlpm.d), 0), _xlfn.XLOOKUP(TRUE, ISNUMBER(_xlpm.b), _xlpm.b)))))</f>
        <v>0</v>
      </c>
    </row>
    <row r="4890" spans="134:136">
      <c r="ED4890">
        <v>650781</v>
      </c>
      <c r="EF4890" s="3" cm="1">
        <f t="array" ref="EF48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"#")*(_xlpm.x&lt;&gt;EE4890), _xlpm.x * 10 + _xlpm.d), 0), _xlfn.XLOOKUP(TRUE, ISNUMBER(_xlpm.b), _xlpm.b)))))</f>
        <v>0</v>
      </c>
    </row>
    <row r="4891" spans="134:136">
      <c r="ED4891">
        <v>640781</v>
      </c>
      <c r="EF4891" s="3" cm="1">
        <f t="array" ref="EF48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"#")*(_xlpm.x&lt;&gt;EE4891), _xlpm.x * 10 + _xlpm.d), 0), _xlfn.XLOOKUP(TRUE, ISNUMBER(_xlpm.b), _xlpm.b)))))</f>
        <v>0</v>
      </c>
    </row>
    <row r="4892" spans="134:136">
      <c r="ED4892">
        <v>630781</v>
      </c>
      <c r="EF4892" s="3" cm="1">
        <f t="array" ref="EF48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"#")*(_xlpm.x&lt;&gt;EE4892), _xlpm.x * 10 + _xlpm.d), 0), _xlfn.XLOOKUP(TRUE, ISNUMBER(_xlpm.b), _xlpm.b)))))</f>
        <v>0</v>
      </c>
    </row>
    <row r="4893" spans="134:136">
      <c r="ED4893">
        <v>620781</v>
      </c>
      <c r="EF4893" s="3" cm="1">
        <f t="array" ref="EF48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"#")*(_xlpm.x&lt;&gt;EE4893), _xlpm.x * 10 + _xlpm.d), 0), _xlfn.XLOOKUP(TRUE, ISNUMBER(_xlpm.b), _xlpm.b)))))</f>
        <v>0</v>
      </c>
    </row>
    <row r="4894" spans="134:136">
      <c r="ED4894">
        <v>610781</v>
      </c>
      <c r="EF4894" s="3" cm="1">
        <f t="array" ref="EF48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"#")*(_xlpm.x&lt;&gt;EE4894), _xlpm.x * 10 + _xlpm.d), 0), _xlfn.XLOOKUP(TRUE, ISNUMBER(_xlpm.b), _xlpm.b)))))</f>
        <v>0</v>
      </c>
    </row>
    <row r="4895" spans="134:136">
      <c r="ED4895">
        <v>600781</v>
      </c>
      <c r="EF4895" s="3" cm="1">
        <f t="array" ref="EF48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"#")*(_xlpm.x&lt;&gt;EE4895), _xlpm.x * 10 + _xlpm.d), 0), _xlfn.XLOOKUP(TRUE, ISNUMBER(_xlpm.b), _xlpm.b)))))</f>
        <v>0</v>
      </c>
    </row>
    <row r="4896" spans="134:136">
      <c r="ED4896">
        <v>590781</v>
      </c>
      <c r="EF4896" s="3" cm="1">
        <f t="array" ref="EF48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"#")*(_xlpm.x&lt;&gt;EE4896), _xlpm.x * 10 + _xlpm.d), 0), _xlfn.XLOOKUP(TRUE, ISNUMBER(_xlpm.b), _xlpm.b)))))</f>
        <v>0</v>
      </c>
    </row>
    <row r="4897" spans="134:136">
      <c r="ED4897">
        <v>580781</v>
      </c>
      <c r="EF4897" s="3" cm="1">
        <f t="array" ref="EF48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"#")*(_xlpm.x&lt;&gt;EE4897), _xlpm.x * 10 + _xlpm.d), 0), _xlfn.XLOOKUP(TRUE, ISNUMBER(_xlpm.b), _xlpm.b)))))</f>
        <v>0</v>
      </c>
    </row>
    <row r="4898" spans="134:136">
      <c r="ED4898">
        <v>570781</v>
      </c>
      <c r="EF4898" s="3" cm="1">
        <f t="array" ref="EF48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"#")*(_xlpm.x&lt;&gt;EE4898), _xlpm.x * 10 + _xlpm.d), 0), _xlfn.XLOOKUP(TRUE, ISNUMBER(_xlpm.b), _xlpm.b)))))</f>
        <v>0</v>
      </c>
    </row>
    <row r="4899" spans="134:136">
      <c r="ED4899">
        <v>560781</v>
      </c>
      <c r="EF4899" s="3" cm="1">
        <f t="array" ref="EF48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"#")*(_xlpm.x&lt;&gt;EE4899), _xlpm.x * 10 + _xlpm.d), 0), _xlfn.XLOOKUP(TRUE, ISNUMBER(_xlpm.b), _xlpm.b)))))</f>
        <v>0</v>
      </c>
    </row>
    <row r="4900" spans="134:136">
      <c r="ED4900">
        <v>560792</v>
      </c>
      <c r="EF4900" s="3" cm="1">
        <f t="array" ref="EF49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"#")*(_xlpm.x&lt;&gt;EE4900), _xlpm.x * 10 + _xlpm.d), 0), _xlfn.XLOOKUP(TRUE, ISNUMBER(_xlpm.b), _xlpm.b)))))</f>
        <v>0</v>
      </c>
    </row>
    <row r="4901" spans="134:136">
      <c r="ED4901">
        <v>560802</v>
      </c>
      <c r="EF4901" s="3" cm="1">
        <f t="array" ref="EF49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"#")*(_xlpm.x&lt;&gt;EE4901), _xlpm.x * 10 + _xlpm.d), 0), _xlfn.XLOOKUP(TRUE, ISNUMBER(_xlpm.b), _xlpm.b)))))</f>
        <v>0</v>
      </c>
    </row>
    <row r="4902" spans="134:136">
      <c r="ED4902">
        <v>560812</v>
      </c>
      <c r="EF4902" s="3" cm="1">
        <f t="array" ref="EF49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"#")*(_xlpm.x&lt;&gt;EE4902), _xlpm.x * 10 + _xlpm.d), 0), _xlfn.XLOOKUP(TRUE, ISNUMBER(_xlpm.b), _xlpm.b)))))</f>
        <v>0</v>
      </c>
    </row>
    <row r="4903" spans="134:136">
      <c r="ED4903">
        <v>560822</v>
      </c>
      <c r="EF4903" s="3" cm="1">
        <f t="array" ref="EF49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"#")*(_xlpm.x&lt;&gt;EE4903), _xlpm.x * 10 + _xlpm.d), 0), _xlfn.XLOOKUP(TRUE, ISNUMBER(_xlpm.b), _xlpm.b)))))</f>
        <v>0</v>
      </c>
    </row>
    <row r="4904" spans="134:136">
      <c r="ED4904">
        <v>560832</v>
      </c>
      <c r="EF4904" s="3" cm="1">
        <f t="array" ref="EF49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"#")*(_xlpm.x&lt;&gt;EE4904), _xlpm.x * 10 + _xlpm.d), 0), _xlfn.XLOOKUP(TRUE, ISNUMBER(_xlpm.b), _xlpm.b)))))</f>
        <v>0</v>
      </c>
    </row>
    <row r="4905" spans="134:136">
      <c r="ED4905">
        <v>560842</v>
      </c>
      <c r="EF4905" s="3" cm="1">
        <f t="array" ref="EF49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"#")*(_xlpm.x&lt;&gt;EE4905), _xlpm.x * 10 + _xlpm.d), 0), _xlfn.XLOOKUP(TRUE, ISNUMBER(_xlpm.b), _xlpm.b)))))</f>
        <v>0</v>
      </c>
    </row>
    <row r="4906" spans="134:136">
      <c r="ED4906">
        <v>560852</v>
      </c>
      <c r="EF4906" s="3" cm="1">
        <f t="array" ref="EF49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"#")*(_xlpm.x&lt;&gt;EE4906), _xlpm.x * 10 + _xlpm.d), 0), _xlfn.XLOOKUP(TRUE, ISNUMBER(_xlpm.b), _xlpm.b)))))</f>
        <v>0</v>
      </c>
    </row>
    <row r="4907" spans="134:136">
      <c r="ED4907">
        <v>560862</v>
      </c>
      <c r="EF4907" s="3" cm="1">
        <f t="array" ref="EF49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"#")*(_xlpm.x&lt;&gt;EE4907), _xlpm.x * 10 + _xlpm.d), 0), _xlfn.XLOOKUP(TRUE, ISNUMBER(_xlpm.b), _xlpm.b)))))</f>
        <v>0</v>
      </c>
    </row>
    <row r="4908" spans="134:136">
      <c r="ED4908">
        <v>560872</v>
      </c>
      <c r="EF4908" s="3" cm="1">
        <f t="array" ref="EF49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"#")*(_xlpm.x&lt;&gt;EE4908), _xlpm.x * 10 + _xlpm.d), 0), _xlfn.XLOOKUP(TRUE, ISNUMBER(_xlpm.b), _xlpm.b)))))</f>
        <v>0</v>
      </c>
    </row>
    <row r="4909" spans="134:136">
      <c r="ED4909">
        <v>560882</v>
      </c>
      <c r="EF4909" s="3" cm="1">
        <f t="array" ref="EF49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"#")*(_xlpm.x&lt;&gt;EE4909), _xlpm.x * 10 + _xlpm.d), 0), _xlfn.XLOOKUP(TRUE, ISNUMBER(_xlpm.b), _xlpm.b)))))</f>
        <v>0</v>
      </c>
    </row>
    <row r="4910" spans="134:136">
      <c r="ED4910">
        <v>560892</v>
      </c>
      <c r="EF4910" s="3" cm="1">
        <f t="array" ref="EF49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"#")*(_xlpm.x&lt;&gt;EE4910), _xlpm.x * 10 + _xlpm.d), 0), _xlfn.XLOOKUP(TRUE, ISNUMBER(_xlpm.b), _xlpm.b)))))</f>
        <v>0</v>
      </c>
    </row>
    <row r="4911" spans="134:136">
      <c r="ED4911">
        <v>560902</v>
      </c>
      <c r="EF4911" s="3" cm="1">
        <f t="array" ref="EF49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"#")*(_xlpm.x&lt;&gt;EE4911), _xlpm.x * 10 + _xlpm.d), 0), _xlfn.XLOOKUP(TRUE, ISNUMBER(_xlpm.b), _xlpm.b)))))</f>
        <v>0</v>
      </c>
    </row>
    <row r="4912" spans="134:136">
      <c r="ED4912">
        <v>560912</v>
      </c>
      <c r="EF4912" s="3" cm="1">
        <f t="array" ref="EF49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"#")*(_xlpm.x&lt;&gt;EE4912), _xlpm.x * 10 + _xlpm.d), 0), _xlfn.XLOOKUP(TRUE, ISNUMBER(_xlpm.b), _xlpm.b)))))</f>
        <v>0</v>
      </c>
    </row>
    <row r="4913" spans="134:136">
      <c r="ED4913">
        <v>560922</v>
      </c>
      <c r="EF4913" s="3" cm="1">
        <f t="array" ref="EF49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"#")*(_xlpm.x&lt;&gt;EE4913), _xlpm.x * 10 + _xlpm.d), 0), _xlfn.XLOOKUP(TRUE, ISNUMBER(_xlpm.b), _xlpm.b)))))</f>
        <v>0</v>
      </c>
    </row>
    <row r="4914" spans="134:136">
      <c r="ED4914">
        <v>560932</v>
      </c>
      <c r="EF4914" s="3" cm="1">
        <f t="array" ref="EF49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"#")*(_xlpm.x&lt;&gt;EE4914), _xlpm.x * 10 + _xlpm.d), 0), _xlfn.XLOOKUP(TRUE, ISNUMBER(_xlpm.b), _xlpm.b)))))</f>
        <v>0</v>
      </c>
    </row>
    <row r="4915" spans="134:136">
      <c r="ED4915">
        <v>570933</v>
      </c>
      <c r="EF4915" s="3" cm="1">
        <f t="array" ref="EF49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"#")*(_xlpm.x&lt;&gt;EE4915), _xlpm.x * 10 + _xlpm.d), 0), _xlfn.XLOOKUP(TRUE, ISNUMBER(_xlpm.b), _xlpm.b)))))</f>
        <v>0</v>
      </c>
    </row>
    <row r="4916" spans="134:136">
      <c r="ED4916">
        <v>580933</v>
      </c>
      <c r="EF4916" s="3" cm="1">
        <f t="array" ref="EF49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"#")*(_xlpm.x&lt;&gt;EE4916), _xlpm.x * 10 + _xlpm.d), 0), _xlfn.XLOOKUP(TRUE, ISNUMBER(_xlpm.b), _xlpm.b)))))</f>
        <v>0</v>
      </c>
    </row>
    <row r="4917" spans="134:136">
      <c r="ED4917">
        <v>590933</v>
      </c>
      <c r="EF4917" s="3" cm="1">
        <f t="array" ref="EF49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"#")*(_xlpm.x&lt;&gt;EE4917), _xlpm.x * 10 + _xlpm.d), 0), _xlfn.XLOOKUP(TRUE, ISNUMBER(_xlpm.b), _xlpm.b)))))</f>
        <v>0</v>
      </c>
    </row>
    <row r="4918" spans="134:136">
      <c r="ED4918">
        <v>600933</v>
      </c>
      <c r="EF4918" s="3" cm="1">
        <f t="array" ref="EF49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"#")*(_xlpm.x&lt;&gt;EE4918), _xlpm.x * 10 + _xlpm.d), 0), _xlfn.XLOOKUP(TRUE, ISNUMBER(_xlpm.b), _xlpm.b)))))</f>
        <v>0</v>
      </c>
    </row>
    <row r="4919" spans="134:136">
      <c r="ED4919">
        <v>610933</v>
      </c>
      <c r="EF4919" s="3" cm="1">
        <f t="array" ref="EF49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"#")*(_xlpm.x&lt;&gt;EE4919), _xlpm.x * 10 + _xlpm.d), 0), _xlfn.XLOOKUP(TRUE, ISNUMBER(_xlpm.b), _xlpm.b)))))</f>
        <v>0</v>
      </c>
    </row>
    <row r="4920" spans="134:136">
      <c r="ED4920">
        <v>620933</v>
      </c>
      <c r="EF4920" s="3" cm="1">
        <f t="array" ref="EF49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"#")*(_xlpm.x&lt;&gt;EE4920), _xlpm.x * 10 + _xlpm.d), 0), _xlfn.XLOOKUP(TRUE, ISNUMBER(_xlpm.b), _xlpm.b)))))</f>
        <v>0</v>
      </c>
    </row>
    <row r="4921" spans="134:136">
      <c r="ED4921">
        <v>630933</v>
      </c>
      <c r="EF4921" s="3" cm="1">
        <f t="array" ref="EF49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"#")*(_xlpm.x&lt;&gt;EE4921), _xlpm.x * 10 + _xlpm.d), 0), _xlfn.XLOOKUP(TRUE, ISNUMBER(_xlpm.b), _xlpm.b)))))</f>
        <v>0</v>
      </c>
    </row>
    <row r="4922" spans="134:136">
      <c r="ED4922">
        <v>640933</v>
      </c>
      <c r="EF4922" s="3" cm="1">
        <f t="array" ref="EF49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"#")*(_xlpm.x&lt;&gt;EE4922), _xlpm.x * 10 + _xlpm.d), 0), _xlfn.XLOOKUP(TRUE, ISNUMBER(_xlpm.b), _xlpm.b)))))</f>
        <v>0</v>
      </c>
    </row>
    <row r="4923" spans="134:136">
      <c r="ED4923">
        <v>650933</v>
      </c>
      <c r="EF4923" s="3" cm="1">
        <f t="array" ref="EF49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"#")*(_xlpm.x&lt;&gt;EE4923), _xlpm.x * 10 + _xlpm.d), 0), _xlfn.XLOOKUP(TRUE, ISNUMBER(_xlpm.b), _xlpm.b)))))</f>
        <v>0</v>
      </c>
    </row>
    <row r="4924" spans="134:136">
      <c r="ED4924">
        <v>660933</v>
      </c>
      <c r="EF4924" s="3" cm="1">
        <f t="array" ref="EF49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"#")*(_xlpm.x&lt;&gt;EE4924), _xlpm.x * 10 + _xlpm.d), 0), _xlfn.XLOOKUP(TRUE, ISNUMBER(_xlpm.b), _xlpm.b)))))</f>
        <v>0</v>
      </c>
    </row>
    <row r="4925" spans="134:136">
      <c r="ED4925">
        <v>670933</v>
      </c>
      <c r="EF4925" s="3" cm="1">
        <f t="array" ref="EF49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"#")*(_xlpm.x&lt;&gt;EE4925), _xlpm.x * 10 + _xlpm.d), 0), _xlfn.XLOOKUP(TRUE, ISNUMBER(_xlpm.b), _xlpm.b)))))</f>
        <v>0</v>
      </c>
    </row>
    <row r="4926" spans="134:136">
      <c r="ED4926">
        <v>680933</v>
      </c>
      <c r="EF4926" s="3" cm="1">
        <f t="array" ref="EF49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"#")*(_xlpm.x&lt;&gt;EE4926), _xlpm.x * 10 + _xlpm.d), 0), _xlfn.XLOOKUP(TRUE, ISNUMBER(_xlpm.b), _xlpm.b)))))</f>
        <v>0</v>
      </c>
    </row>
    <row r="4927" spans="134:136">
      <c r="ED4927">
        <v>690933</v>
      </c>
      <c r="EF4927" s="3" cm="1">
        <f t="array" ref="EF49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"#")*(_xlpm.x&lt;&gt;EE4927), _xlpm.x * 10 + _xlpm.d), 0), _xlfn.XLOOKUP(TRUE, ISNUMBER(_xlpm.b), _xlpm.b)))))</f>
        <v>0</v>
      </c>
    </row>
    <row r="4928" spans="134:136">
      <c r="ED4928">
        <v>700933</v>
      </c>
      <c r="EF4928" s="3" cm="1">
        <f t="array" ref="EF49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"#")*(_xlpm.x&lt;&gt;EE4928), _xlpm.x * 10 + _xlpm.d), 0), _xlfn.XLOOKUP(TRUE, ISNUMBER(_xlpm.b), _xlpm.b)))))</f>
        <v>0</v>
      </c>
    </row>
    <row r="4929" spans="134:136">
      <c r="ED4929">
        <v>710933</v>
      </c>
      <c r="EF4929" s="3" cm="1">
        <f t="array" ref="EF49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"#")*(_xlpm.x&lt;&gt;EE4929), _xlpm.x * 10 + _xlpm.d), 0), _xlfn.XLOOKUP(TRUE, ISNUMBER(_xlpm.b), _xlpm.b)))))</f>
        <v>0</v>
      </c>
    </row>
    <row r="4930" spans="134:136">
      <c r="ED4930">
        <v>720933</v>
      </c>
      <c r="EF4930" s="3" cm="1">
        <f t="array" ref="EF49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"#")*(_xlpm.x&lt;&gt;EE4930), _xlpm.x * 10 + _xlpm.d), 0), _xlfn.XLOOKUP(TRUE, ISNUMBER(_xlpm.b), _xlpm.b)))))</f>
        <v>0</v>
      </c>
    </row>
    <row r="4931" spans="134:136">
      <c r="ED4931">
        <v>730933</v>
      </c>
      <c r="EF4931" s="3" cm="1">
        <f t="array" ref="EF49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"#")*(_xlpm.x&lt;&gt;EE4931), _xlpm.x * 10 + _xlpm.d), 0), _xlfn.XLOOKUP(TRUE, ISNUMBER(_xlpm.b), _xlpm.b)))))</f>
        <v>0</v>
      </c>
    </row>
    <row r="4932" spans="134:136">
      <c r="ED4932">
        <v>740933</v>
      </c>
      <c r="EF4932" s="3" cm="1">
        <f t="array" ref="EF49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"#")*(_xlpm.x&lt;&gt;EE4932), _xlpm.x * 10 + _xlpm.d), 0), _xlfn.XLOOKUP(TRUE, ISNUMBER(_xlpm.b), _xlpm.b)))))</f>
        <v>0</v>
      </c>
    </row>
    <row r="4933" spans="134:136">
      <c r="ED4933">
        <v>750933</v>
      </c>
      <c r="EF4933" s="3" cm="1">
        <f t="array" ref="EF49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"#")*(_xlpm.x&lt;&gt;EE4933), _xlpm.x * 10 + _xlpm.d), 0), _xlfn.XLOOKUP(TRUE, ISNUMBER(_xlpm.b), _xlpm.b)))))</f>
        <v>0</v>
      </c>
    </row>
    <row r="4934" spans="134:136">
      <c r="ED4934">
        <v>760933</v>
      </c>
      <c r="EF4934" s="3" cm="1">
        <f t="array" ref="EF49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"#")*(_xlpm.x&lt;&gt;EE4934), _xlpm.x * 10 + _xlpm.d), 0), _xlfn.XLOOKUP(TRUE, ISNUMBER(_xlpm.b), _xlpm.b)))))</f>
        <v>0</v>
      </c>
    </row>
    <row r="4935" spans="134:136">
      <c r="ED4935">
        <v>770933</v>
      </c>
      <c r="EF4935" s="3" cm="1">
        <f t="array" ref="EF49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"#")*(_xlpm.x&lt;&gt;EE4935), _xlpm.x * 10 + _xlpm.d), 0), _xlfn.XLOOKUP(TRUE, ISNUMBER(_xlpm.b), _xlpm.b)))))</f>
        <v>0</v>
      </c>
    </row>
    <row r="4936" spans="134:136">
      <c r="ED4936">
        <v>780933</v>
      </c>
      <c r="EF4936" s="3" cm="1">
        <f t="array" ref="EF49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"#")*(_xlpm.x&lt;&gt;EE4936), _xlpm.x * 10 + _xlpm.d), 0), _xlfn.XLOOKUP(TRUE, ISNUMBER(_xlpm.b), _xlpm.b)))))</f>
        <v>0</v>
      </c>
    </row>
    <row r="4937" spans="134:136">
      <c r="ED4937">
        <v>790933</v>
      </c>
      <c r="EF4937" s="3" cm="1">
        <f t="array" ref="EF49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"#")*(_xlpm.x&lt;&gt;EE4937), _xlpm.x * 10 + _xlpm.d), 0), _xlfn.XLOOKUP(TRUE, ISNUMBER(_xlpm.b), _xlpm.b)))))</f>
        <v>0</v>
      </c>
    </row>
    <row r="4938" spans="134:136">
      <c r="ED4938">
        <v>800933</v>
      </c>
      <c r="EF4938" s="3" cm="1">
        <f t="array" ref="EF49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"#")*(_xlpm.x&lt;&gt;EE4938), _xlpm.x * 10 + _xlpm.d), 0), _xlfn.XLOOKUP(TRUE, ISNUMBER(_xlpm.b), _xlpm.b)))))</f>
        <v>0</v>
      </c>
    </row>
    <row r="4939" spans="134:136">
      <c r="ED4939">
        <v>810933</v>
      </c>
      <c r="EF4939" s="3" cm="1">
        <f t="array" ref="EF49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"#")*(_xlpm.x&lt;&gt;EE4939), _xlpm.x * 10 + _xlpm.d), 0), _xlfn.XLOOKUP(TRUE, ISNUMBER(_xlpm.b), _xlpm.b)))))</f>
        <v>0</v>
      </c>
    </row>
    <row r="4940" spans="134:136">
      <c r="ED4940">
        <v>820933</v>
      </c>
      <c r="EF4940" s="3" cm="1">
        <f t="array" ref="EF49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"#")*(_xlpm.x&lt;&gt;EE4940), _xlpm.x * 10 + _xlpm.d), 0), _xlfn.XLOOKUP(TRUE, ISNUMBER(_xlpm.b), _xlpm.b)))))</f>
        <v>0</v>
      </c>
    </row>
    <row r="4941" spans="134:136">
      <c r="ED4941">
        <v>830933</v>
      </c>
      <c r="EF4941" s="3" cm="1">
        <f t="array" ref="EF49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"#")*(_xlpm.x&lt;&gt;EE4941), _xlpm.x * 10 + _xlpm.d), 0), _xlfn.XLOOKUP(TRUE, ISNUMBER(_xlpm.b), _xlpm.b)))))</f>
        <v>0</v>
      </c>
    </row>
    <row r="4942" spans="134:136">
      <c r="ED4942">
        <v>840933</v>
      </c>
      <c r="EF4942" s="3" cm="1">
        <f t="array" ref="EF49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"#")*(_xlpm.x&lt;&gt;EE4942), _xlpm.x * 10 + _xlpm.d), 0), _xlfn.XLOOKUP(TRUE, ISNUMBER(_xlpm.b), _xlpm.b)))))</f>
        <v>0</v>
      </c>
    </row>
    <row r="4943" spans="134:136">
      <c r="ED4943">
        <v>850933</v>
      </c>
      <c r="EF4943" s="3" cm="1">
        <f t="array" ref="EF49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"#")*(_xlpm.x&lt;&gt;EE4943), _xlpm.x * 10 + _xlpm.d), 0), _xlfn.XLOOKUP(TRUE, ISNUMBER(_xlpm.b), _xlpm.b)))))</f>
        <v>0</v>
      </c>
    </row>
    <row r="4944" spans="134:136">
      <c r="ED4944">
        <v>860933</v>
      </c>
      <c r="EF4944" s="3" cm="1">
        <f t="array" ref="EF49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"#")*(_xlpm.x&lt;&gt;EE4944), _xlpm.x * 10 + _xlpm.d), 0), _xlfn.XLOOKUP(TRUE, ISNUMBER(_xlpm.b), _xlpm.b)))))</f>
        <v>0</v>
      </c>
    </row>
    <row r="4945" spans="134:136">
      <c r="ED4945">
        <v>870933</v>
      </c>
      <c r="EF4945" s="3" cm="1">
        <f t="array" ref="EF49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"#")*(_xlpm.x&lt;&gt;EE4945), _xlpm.x * 10 + _xlpm.d), 0), _xlfn.XLOOKUP(TRUE, ISNUMBER(_xlpm.b), _xlpm.b)))))</f>
        <v>0</v>
      </c>
    </row>
    <row r="4946" spans="134:136">
      <c r="ED4946">
        <v>880933</v>
      </c>
      <c r="EF4946" s="3" cm="1">
        <f t="array" ref="EF49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"#")*(_xlpm.x&lt;&gt;EE4946), _xlpm.x * 10 + _xlpm.d), 0), _xlfn.XLOOKUP(TRUE, ISNUMBER(_xlpm.b), _xlpm.b)))))</f>
        <v>0</v>
      </c>
    </row>
    <row r="4947" spans="134:136">
      <c r="ED4947">
        <v>890933</v>
      </c>
      <c r="EF4947" s="3" cm="1">
        <f t="array" ref="EF49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"#")*(_xlpm.x&lt;&gt;EE4947), _xlpm.x * 10 + _xlpm.d), 0), _xlfn.XLOOKUP(TRUE, ISNUMBER(_xlpm.b), _xlpm.b)))))</f>
        <v>0</v>
      </c>
    </row>
    <row r="4948" spans="134:136">
      <c r="ED4948">
        <v>900933</v>
      </c>
      <c r="EF4948" s="3" cm="1">
        <f t="array" ref="EF49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"#")*(_xlpm.x&lt;&gt;EE4948), _xlpm.x * 10 + _xlpm.d), 0), _xlfn.XLOOKUP(TRUE, ISNUMBER(_xlpm.b), _xlpm.b)))))</f>
        <v>0</v>
      </c>
    </row>
    <row r="4949" spans="134:136">
      <c r="ED4949">
        <v>910933</v>
      </c>
      <c r="EF4949" s="3" cm="1">
        <f t="array" ref="EF49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"#")*(_xlpm.x&lt;&gt;EE4949), _xlpm.x * 10 + _xlpm.d), 0), _xlfn.XLOOKUP(TRUE, ISNUMBER(_xlpm.b), _xlpm.b)))))</f>
        <v>0</v>
      </c>
    </row>
    <row r="4950" spans="134:136">
      <c r="ED4950">
        <v>920933</v>
      </c>
      <c r="EF4950" s="3" cm="1">
        <f t="array" ref="EF49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"#")*(_xlpm.x&lt;&gt;EE4950), _xlpm.x * 10 + _xlpm.d), 0), _xlfn.XLOOKUP(TRUE, ISNUMBER(_xlpm.b), _xlpm.b)))))</f>
        <v>0</v>
      </c>
    </row>
    <row r="4951" spans="134:136">
      <c r="ED4951">
        <v>930933</v>
      </c>
      <c r="EF4951" s="3" cm="1">
        <f t="array" ref="EF49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"#")*(_xlpm.x&lt;&gt;EE4951), _xlpm.x * 10 + _xlpm.d), 0), _xlfn.XLOOKUP(TRUE, ISNUMBER(_xlpm.b), _xlpm.b)))))</f>
        <v>0</v>
      </c>
    </row>
    <row r="4952" spans="134:136">
      <c r="ED4952">
        <v>940933</v>
      </c>
      <c r="EF4952" s="3" cm="1">
        <f t="array" ref="EF49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"#")*(_xlpm.x&lt;&gt;EE4952), _xlpm.x * 10 + _xlpm.d), 0), _xlfn.XLOOKUP(TRUE, ISNUMBER(_xlpm.b), _xlpm.b)))))</f>
        <v>0</v>
      </c>
    </row>
    <row r="4953" spans="134:136">
      <c r="ED4953">
        <v>950933</v>
      </c>
      <c r="EF4953" s="3" cm="1">
        <f t="array" ref="EF49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"#")*(_xlpm.x&lt;&gt;EE4953), _xlpm.x * 10 + _xlpm.d), 0), _xlfn.XLOOKUP(TRUE, ISNUMBER(_xlpm.b), _xlpm.b)))))</f>
        <v>0</v>
      </c>
    </row>
    <row r="4954" spans="134:136">
      <c r="ED4954">
        <v>960933</v>
      </c>
      <c r="EF4954" s="3" cm="1">
        <f t="array" ref="EF49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"#")*(_xlpm.x&lt;&gt;EE4954), _xlpm.x * 10 + _xlpm.d), 0), _xlfn.XLOOKUP(TRUE, ISNUMBER(_xlpm.b), _xlpm.b)))))</f>
        <v>0</v>
      </c>
    </row>
    <row r="4955" spans="134:136">
      <c r="ED4955">
        <v>970933</v>
      </c>
      <c r="EF4955" s="3" cm="1">
        <f t="array" ref="EF49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"#")*(_xlpm.x&lt;&gt;EE4955), _xlpm.x * 10 + _xlpm.d), 0), _xlfn.XLOOKUP(TRUE, ISNUMBER(_xlpm.b), _xlpm.b)))))</f>
        <v>0</v>
      </c>
    </row>
    <row r="4956" spans="134:136">
      <c r="ED4956">
        <v>980933</v>
      </c>
      <c r="EF4956" s="3" cm="1">
        <f t="array" ref="EF49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"#")*(_xlpm.x&lt;&gt;EE4956), _xlpm.x * 10 + _xlpm.d), 0), _xlfn.XLOOKUP(TRUE, ISNUMBER(_xlpm.b), _xlpm.b)))))</f>
        <v>0</v>
      </c>
    </row>
    <row r="4957" spans="134:136">
      <c r="ED4957">
        <v>990933</v>
      </c>
      <c r="EF4957" s="3" cm="1">
        <f t="array" ref="EF49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"#")*(_xlpm.x&lt;&gt;EE4957), _xlpm.x * 10 + _xlpm.d), 0), _xlfn.XLOOKUP(TRUE, ISNUMBER(_xlpm.b), _xlpm.b)))))</f>
        <v>0</v>
      </c>
    </row>
    <row r="4958" spans="134:136">
      <c r="ED4958">
        <v>1000933</v>
      </c>
      <c r="EF4958" s="3" cm="1">
        <f t="array" ref="EF49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"#")*(_xlpm.x&lt;&gt;EE4958), _xlpm.x * 10 + _xlpm.d), 0), _xlfn.XLOOKUP(TRUE, ISNUMBER(_xlpm.b), _xlpm.b)))))</f>
        <v>0</v>
      </c>
    </row>
    <row r="4959" spans="134:136">
      <c r="ED4959">
        <v>1010933</v>
      </c>
      <c r="EF4959" s="3" cm="1">
        <f t="array" ref="EF49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"#")*(_xlpm.x&lt;&gt;EE4959), _xlpm.x * 10 + _xlpm.d), 0), _xlfn.XLOOKUP(TRUE, ISNUMBER(_xlpm.b), _xlpm.b)))))</f>
        <v>0</v>
      </c>
    </row>
    <row r="4960" spans="134:136">
      <c r="ED4960">
        <v>1020933</v>
      </c>
      <c r="EF4960" s="3" cm="1">
        <f t="array" ref="EF49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"#")*(_xlpm.x&lt;&gt;EE4960), _xlpm.x * 10 + _xlpm.d), 0), _xlfn.XLOOKUP(TRUE, ISNUMBER(_xlpm.b), _xlpm.b)))))</f>
        <v>0</v>
      </c>
    </row>
    <row r="4961" spans="134:136">
      <c r="ED4961">
        <v>1030933</v>
      </c>
      <c r="EF4961" s="3" cm="1">
        <f t="array" ref="EF49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"#")*(_xlpm.x&lt;&gt;EE4961), _xlpm.x * 10 + _xlpm.d), 0), _xlfn.XLOOKUP(TRUE, ISNUMBER(_xlpm.b), _xlpm.b)))))</f>
        <v>0</v>
      </c>
    </row>
    <row r="4962" spans="134:136">
      <c r="ED4962">
        <v>1040933</v>
      </c>
      <c r="EF4962" s="3" cm="1">
        <f t="array" ref="EF49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"#")*(_xlpm.x&lt;&gt;EE4962), _xlpm.x * 10 + _xlpm.d), 0), _xlfn.XLOOKUP(TRUE, ISNUMBER(_xlpm.b), _xlpm.b)))))</f>
        <v>0</v>
      </c>
    </row>
    <row r="4963" spans="134:136">
      <c r="ED4963">
        <v>1050933</v>
      </c>
      <c r="EF4963" s="3" cm="1">
        <f t="array" ref="EF49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"#")*(_xlpm.x&lt;&gt;EE4963), _xlpm.x * 10 + _xlpm.d), 0), _xlfn.XLOOKUP(TRUE, ISNUMBER(_xlpm.b), _xlpm.b)))))</f>
        <v>0</v>
      </c>
    </row>
    <row r="4964" spans="134:136">
      <c r="ED4964">
        <v>1060933</v>
      </c>
      <c r="EF4964" s="3" cm="1">
        <f t="array" ref="EF49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"#")*(_xlpm.x&lt;&gt;EE4964), _xlpm.x * 10 + _xlpm.d), 0), _xlfn.XLOOKUP(TRUE, ISNUMBER(_xlpm.b), _xlpm.b)))))</f>
        <v>0</v>
      </c>
    </row>
    <row r="4965" spans="134:136">
      <c r="ED4965">
        <v>1070933</v>
      </c>
      <c r="EF4965" s="3" cm="1">
        <f t="array" ref="EF49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"#")*(_xlpm.x&lt;&gt;EE4965), _xlpm.x * 10 + _xlpm.d), 0), _xlfn.XLOOKUP(TRUE, ISNUMBER(_xlpm.b), _xlpm.b)))))</f>
        <v>0</v>
      </c>
    </row>
    <row r="4966" spans="134:136">
      <c r="ED4966">
        <v>1080933</v>
      </c>
      <c r="EF4966" s="3" cm="1">
        <f t="array" ref="EF49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"#")*(_xlpm.x&lt;&gt;EE4966), _xlpm.x * 10 + _xlpm.d), 0), _xlfn.XLOOKUP(TRUE, ISNUMBER(_xlpm.b), _xlpm.b)))))</f>
        <v>0</v>
      </c>
    </row>
    <row r="4967" spans="134:136">
      <c r="ED4967">
        <v>1090933</v>
      </c>
      <c r="EF4967" s="3" cm="1">
        <f t="array" ref="EF49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"#")*(_xlpm.x&lt;&gt;EE4967), _xlpm.x * 10 + _xlpm.d), 0), _xlfn.XLOOKUP(TRUE, ISNUMBER(_xlpm.b), _xlpm.b)))))</f>
        <v>0</v>
      </c>
    </row>
    <row r="4968" spans="134:136">
      <c r="ED4968">
        <v>1100933</v>
      </c>
      <c r="EF4968" s="3" cm="1">
        <f t="array" ref="EF49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"#")*(_xlpm.x&lt;&gt;EE4968), _xlpm.x * 10 + _xlpm.d), 0), _xlfn.XLOOKUP(TRUE, ISNUMBER(_xlpm.b), _xlpm.b)))))</f>
        <v>0</v>
      </c>
    </row>
    <row r="4969" spans="134:136">
      <c r="ED4969">
        <v>1110933</v>
      </c>
      <c r="EF4969" s="3" cm="1">
        <f t="array" ref="EF49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"#")*(_xlpm.x&lt;&gt;EE4969), _xlpm.x * 10 + _xlpm.d), 0), _xlfn.XLOOKUP(TRUE, ISNUMBER(_xlpm.b), _xlpm.b)))))</f>
        <v>0</v>
      </c>
    </row>
    <row r="4970" spans="134:136">
      <c r="ED4970">
        <v>1120933</v>
      </c>
      <c r="EF4970" s="3" cm="1">
        <f t="array" ref="EF49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"#")*(_xlpm.x&lt;&gt;EE4970), _xlpm.x * 10 + _xlpm.d), 0), _xlfn.XLOOKUP(TRUE, ISNUMBER(_xlpm.b), _xlpm.b)))))</f>
        <v>0</v>
      </c>
    </row>
    <row r="4971" spans="134:136">
      <c r="ED4971">
        <v>1130933</v>
      </c>
      <c r="EF4971" s="3" cm="1">
        <f t="array" ref="EF49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"#")*(_xlpm.x&lt;&gt;EE4971), _xlpm.x * 10 + _xlpm.d), 0), _xlfn.XLOOKUP(TRUE, ISNUMBER(_xlpm.b), _xlpm.b)))))</f>
        <v>0</v>
      </c>
    </row>
    <row r="4972" spans="134:136">
      <c r="ED4972">
        <v>1140933</v>
      </c>
      <c r="EF4972" s="3" cm="1">
        <f t="array" ref="EF49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"#")*(_xlpm.x&lt;&gt;EE4972), _xlpm.x * 10 + _xlpm.d), 0), _xlfn.XLOOKUP(TRUE, ISNUMBER(_xlpm.b), _xlpm.b)))))</f>
        <v>0</v>
      </c>
    </row>
    <row r="4973" spans="134:136">
      <c r="ED4973">
        <v>1150933</v>
      </c>
      <c r="EF4973" s="3" cm="1">
        <f t="array" ref="EF49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"#")*(_xlpm.x&lt;&gt;EE4973), _xlpm.x * 10 + _xlpm.d), 0), _xlfn.XLOOKUP(TRUE, ISNUMBER(_xlpm.b), _xlpm.b)))))</f>
        <v>0</v>
      </c>
    </row>
    <row r="4974" spans="134:136">
      <c r="ED4974">
        <v>1160933</v>
      </c>
      <c r="EF4974" s="3" cm="1">
        <f t="array" ref="EF49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"#")*(_xlpm.x&lt;&gt;EE4974), _xlpm.x * 10 + _xlpm.d), 0), _xlfn.XLOOKUP(TRUE, ISNUMBER(_xlpm.b), _xlpm.b)))))</f>
        <v>0</v>
      </c>
    </row>
    <row r="4975" spans="134:136">
      <c r="ED4975">
        <v>1170933</v>
      </c>
      <c r="EF4975" s="3" cm="1">
        <f t="array" ref="EF49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"#")*(_xlpm.x&lt;&gt;EE4975), _xlpm.x * 10 + _xlpm.d), 0), _xlfn.XLOOKUP(TRUE, ISNUMBER(_xlpm.b), _xlpm.b)))))</f>
        <v>0</v>
      </c>
    </row>
    <row r="4976" spans="134:136">
      <c r="ED4976">
        <v>1180933</v>
      </c>
      <c r="EF4976" s="3" cm="1">
        <f t="array" ref="EF49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"#")*(_xlpm.x&lt;&gt;EE4976), _xlpm.x * 10 + _xlpm.d), 0), _xlfn.XLOOKUP(TRUE, ISNUMBER(_xlpm.b), _xlpm.b)))))</f>
        <v>0</v>
      </c>
    </row>
    <row r="4977" spans="134:136">
      <c r="ED4977">
        <v>1190933</v>
      </c>
      <c r="EF4977" s="3" cm="1">
        <f t="array" ref="EF49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"#")*(_xlpm.x&lt;&gt;EE4977), _xlpm.x * 10 + _xlpm.d), 0), _xlfn.XLOOKUP(TRUE, ISNUMBER(_xlpm.b), _xlpm.b)))))</f>
        <v>0</v>
      </c>
    </row>
    <row r="4978" spans="134:136">
      <c r="ED4978">
        <v>1200933</v>
      </c>
      <c r="EF4978" s="3" cm="1">
        <f t="array" ref="EF49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"#")*(_xlpm.x&lt;&gt;EE4978), _xlpm.x * 10 + _xlpm.d), 0), _xlfn.XLOOKUP(TRUE, ISNUMBER(_xlpm.b), _xlpm.b)))))</f>
        <v>0</v>
      </c>
    </row>
    <row r="4979" spans="134:136">
      <c r="ED4979">
        <v>1200924</v>
      </c>
      <c r="EF4979" s="3" cm="1">
        <f t="array" ref="EF49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"#")*(_xlpm.x&lt;&gt;EE4979), _xlpm.x * 10 + _xlpm.d), 0), _xlfn.XLOOKUP(TRUE, ISNUMBER(_xlpm.b), _xlpm.b)))))</f>
        <v>0</v>
      </c>
    </row>
    <row r="4980" spans="134:136">
      <c r="ED4980">
        <v>1200914</v>
      </c>
      <c r="EF4980" s="3" cm="1">
        <f t="array" ref="EF49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"#")*(_xlpm.x&lt;&gt;EE4980), _xlpm.x * 10 + _xlpm.d), 0), _xlfn.XLOOKUP(TRUE, ISNUMBER(_xlpm.b), _xlpm.b)))))</f>
        <v>0</v>
      </c>
    </row>
    <row r="4981" spans="134:136">
      <c r="ED4981">
        <v>1200904</v>
      </c>
      <c r="EF4981" s="3" cm="1">
        <f t="array" ref="EF49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"#")*(_xlpm.x&lt;&gt;EE4981), _xlpm.x * 10 + _xlpm.d), 0), _xlfn.XLOOKUP(TRUE, ISNUMBER(_xlpm.b), _xlpm.b)))))</f>
        <v>0</v>
      </c>
    </row>
    <row r="4982" spans="134:136">
      <c r="ED4982">
        <v>1200894</v>
      </c>
      <c r="EF4982" s="3" cm="1">
        <f t="array" ref="EF49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"#")*(_xlpm.x&lt;&gt;EE4982), _xlpm.x * 10 + _xlpm.d), 0), _xlfn.XLOOKUP(TRUE, ISNUMBER(_xlpm.b), _xlpm.b)))))</f>
        <v>0</v>
      </c>
    </row>
    <row r="4983" spans="134:136">
      <c r="ED4983">
        <v>1200884</v>
      </c>
      <c r="EF4983" s="3" cm="1">
        <f t="array" ref="EF49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"#")*(_xlpm.x&lt;&gt;EE4983), _xlpm.x * 10 + _xlpm.d), 0), _xlfn.XLOOKUP(TRUE, ISNUMBER(_xlpm.b), _xlpm.b)))))</f>
        <v>0</v>
      </c>
    </row>
    <row r="4984" spans="134:136">
      <c r="ED4984">
        <v>1200874</v>
      </c>
      <c r="EF4984" s="3" cm="1">
        <f t="array" ref="EF49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"#")*(_xlpm.x&lt;&gt;EE4984), _xlpm.x * 10 + _xlpm.d), 0), _xlfn.XLOOKUP(TRUE, ISNUMBER(_xlpm.b), _xlpm.b)))))</f>
        <v>0</v>
      </c>
    </row>
    <row r="4985" spans="134:136">
      <c r="ED4985">
        <v>1200864</v>
      </c>
      <c r="EF4985" s="3" cm="1">
        <f t="array" ref="EF49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"#")*(_xlpm.x&lt;&gt;EE4985), _xlpm.x * 10 + _xlpm.d), 0), _xlfn.XLOOKUP(TRUE, ISNUMBER(_xlpm.b), _xlpm.b)))))</f>
        <v>0</v>
      </c>
    </row>
    <row r="4986" spans="134:136">
      <c r="ED4986">
        <v>1200854</v>
      </c>
      <c r="EF4986" s="3" cm="1">
        <f t="array" ref="EF49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"#")*(_xlpm.x&lt;&gt;EE4986), _xlpm.x * 10 + _xlpm.d), 0), _xlfn.XLOOKUP(TRUE, ISNUMBER(_xlpm.b), _xlpm.b)))))</f>
        <v>0</v>
      </c>
    </row>
    <row r="4987" spans="134:136">
      <c r="ED4987">
        <v>1200844</v>
      </c>
      <c r="EF4987" s="3" cm="1">
        <f t="array" ref="EF49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"#")*(_xlpm.x&lt;&gt;EE4987), _xlpm.x * 10 + _xlpm.d), 0), _xlfn.XLOOKUP(TRUE, ISNUMBER(_xlpm.b), _xlpm.b)))))</f>
        <v>0</v>
      </c>
    </row>
    <row r="4988" spans="134:136">
      <c r="ED4988">
        <v>1200834</v>
      </c>
      <c r="EF4988" s="3" cm="1">
        <f t="array" ref="EF49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"#")*(_xlpm.x&lt;&gt;EE4988), _xlpm.x * 10 + _xlpm.d), 0), _xlfn.XLOOKUP(TRUE, ISNUMBER(_xlpm.b), _xlpm.b)))))</f>
        <v>0</v>
      </c>
    </row>
    <row r="4989" spans="134:136">
      <c r="ED4989">
        <v>1200824</v>
      </c>
      <c r="EF4989" s="3" cm="1">
        <f t="array" ref="EF49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"#")*(_xlpm.x&lt;&gt;EE4989), _xlpm.x * 10 + _xlpm.d), 0), _xlfn.XLOOKUP(TRUE, ISNUMBER(_xlpm.b), _xlpm.b)))))</f>
        <v>0</v>
      </c>
    </row>
    <row r="4990" spans="134:136">
      <c r="ED4990">
        <v>1200814</v>
      </c>
      <c r="EF4990" s="3" cm="1">
        <f t="array" ref="EF49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"#")*(_xlpm.x&lt;&gt;EE4990), _xlpm.x * 10 + _xlpm.d), 0), _xlfn.XLOOKUP(TRUE, ISNUMBER(_xlpm.b), _xlpm.b)))))</f>
        <v>0</v>
      </c>
    </row>
    <row r="4991" spans="134:136">
      <c r="ED4991">
        <v>1200804</v>
      </c>
      <c r="EF4991" s="3" cm="1">
        <f t="array" ref="EF49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"#")*(_xlpm.x&lt;&gt;EE4991), _xlpm.x * 10 + _xlpm.d), 0), _xlfn.XLOOKUP(TRUE, ISNUMBER(_xlpm.b), _xlpm.b)))))</f>
        <v>0</v>
      </c>
    </row>
    <row r="4992" spans="134:136">
      <c r="ED4992">
        <v>1200794</v>
      </c>
      <c r="EF4992" s="3" cm="1">
        <f t="array" ref="EF49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"#")*(_xlpm.x&lt;&gt;EE4992), _xlpm.x * 10 + _xlpm.d), 0), _xlfn.XLOOKUP(TRUE, ISNUMBER(_xlpm.b), _xlpm.b)))))</f>
        <v>0</v>
      </c>
    </row>
    <row r="4993" spans="134:136">
      <c r="ED4993">
        <v>1200784</v>
      </c>
      <c r="EF4993" s="3" cm="1">
        <f t="array" ref="EF49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"#")*(_xlpm.x&lt;&gt;EE4993), _xlpm.x * 10 + _xlpm.d), 0), _xlfn.XLOOKUP(TRUE, ISNUMBER(_xlpm.b), _xlpm.b)))))</f>
        <v>0</v>
      </c>
    </row>
    <row r="4994" spans="134:136">
      <c r="ED4994">
        <v>1200774</v>
      </c>
      <c r="EF4994" s="3" cm="1">
        <f t="array" ref="EF49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"#")*(_xlpm.x&lt;&gt;EE4994), _xlpm.x * 10 + _xlpm.d), 0), _xlfn.XLOOKUP(TRUE, ISNUMBER(_xlpm.b), _xlpm.b)))))</f>
        <v>0</v>
      </c>
    </row>
    <row r="4995" spans="134:136">
      <c r="ED4995">
        <v>1200764</v>
      </c>
      <c r="EF4995" s="3" cm="1">
        <f t="array" ref="EF49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"#")*(_xlpm.x&lt;&gt;EE4995), _xlpm.x * 10 + _xlpm.d), 0), _xlfn.XLOOKUP(TRUE, ISNUMBER(_xlpm.b), _xlpm.b)))))</f>
        <v>0</v>
      </c>
    </row>
    <row r="4996" spans="134:136">
      <c r="ED4996">
        <v>1200754</v>
      </c>
      <c r="EF4996" s="3" cm="1">
        <f t="array" ref="EF49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"#")*(_xlpm.x&lt;&gt;EE4996), _xlpm.x * 10 + _xlpm.d), 0), _xlfn.XLOOKUP(TRUE, ISNUMBER(_xlpm.b), _xlpm.b)))))</f>
        <v>0</v>
      </c>
    </row>
    <row r="4997" spans="134:136">
      <c r="ED4997">
        <v>1200744</v>
      </c>
      <c r="EF4997" s="3" cm="1">
        <f t="array" ref="EF49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"#")*(_xlpm.x&lt;&gt;EE4997), _xlpm.x * 10 + _xlpm.d), 0), _xlfn.XLOOKUP(TRUE, ISNUMBER(_xlpm.b), _xlpm.b)))))</f>
        <v>0</v>
      </c>
    </row>
    <row r="4998" spans="134:136">
      <c r="ED4998">
        <v>1200734</v>
      </c>
      <c r="EF4998" s="3" cm="1">
        <f t="array" ref="EF49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"#")*(_xlpm.x&lt;&gt;EE4998), _xlpm.x * 10 + _xlpm.d), 0), _xlfn.XLOOKUP(TRUE, ISNUMBER(_xlpm.b), _xlpm.b)))))</f>
        <v>0</v>
      </c>
    </row>
    <row r="4999" spans="134:136">
      <c r="ED4999">
        <v>1200724</v>
      </c>
      <c r="EF4999" s="3" cm="1">
        <f t="array" ref="EF49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"#")*(_xlpm.x&lt;&gt;EE4999), _xlpm.x * 10 + _xlpm.d), 0), _xlfn.XLOOKUP(TRUE, ISNUMBER(_xlpm.b), _xlpm.b)))))</f>
        <v>0</v>
      </c>
    </row>
    <row r="5000" spans="134:136">
      <c r="ED5000">
        <v>1200714</v>
      </c>
      <c r="EF5000" s="3" cm="1">
        <f t="array" ref="EF50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"#")*(_xlpm.x&lt;&gt;EE5000), _xlpm.x * 10 + _xlpm.d), 0), _xlfn.XLOOKUP(TRUE, ISNUMBER(_xlpm.b), _xlpm.b)))))</f>
        <v>0</v>
      </c>
    </row>
    <row r="5001" spans="134:136">
      <c r="ED5001">
        <v>1200704</v>
      </c>
      <c r="EF5001" s="3" cm="1">
        <f t="array" ref="EF50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"#")*(_xlpm.x&lt;&gt;EE5001), _xlpm.x * 10 + _xlpm.d), 0), _xlfn.XLOOKUP(TRUE, ISNUMBER(_xlpm.b), _xlpm.b)))))</f>
        <v>0</v>
      </c>
    </row>
    <row r="5002" spans="134:136">
      <c r="ED5002">
        <v>1190701</v>
      </c>
      <c r="EF5002" s="3" cm="1">
        <f t="array" ref="EF50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"#")*(_xlpm.x&lt;&gt;EE5002), _xlpm.x * 10 + _xlpm.d), 0), _xlfn.XLOOKUP(TRUE, ISNUMBER(_xlpm.b), _xlpm.b)))))</f>
        <v>0</v>
      </c>
    </row>
    <row r="5003" spans="134:136">
      <c r="ED5003">
        <v>1180701</v>
      </c>
      <c r="EF5003" s="3" cm="1">
        <f t="array" ref="EF50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"#")*(_xlpm.x&lt;&gt;EE5003), _xlpm.x * 10 + _xlpm.d), 0), _xlfn.XLOOKUP(TRUE, ISNUMBER(_xlpm.b), _xlpm.b)))))</f>
        <v>0</v>
      </c>
    </row>
    <row r="5004" spans="134:136">
      <c r="ED5004">
        <v>1170701</v>
      </c>
      <c r="EF5004" s="3" cm="1">
        <f t="array" ref="EF50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"#")*(_xlpm.x&lt;&gt;EE5004), _xlpm.x * 10 + _xlpm.d), 0), _xlfn.XLOOKUP(TRUE, ISNUMBER(_xlpm.b), _xlpm.b)))))</f>
        <v>0</v>
      </c>
    </row>
    <row r="5005" spans="134:136">
      <c r="ED5005">
        <v>1160701</v>
      </c>
      <c r="EF5005" s="3" cm="1">
        <f t="array" ref="EF50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"#")*(_xlpm.x&lt;&gt;EE5005), _xlpm.x * 10 + _xlpm.d), 0), _xlfn.XLOOKUP(TRUE, ISNUMBER(_xlpm.b), _xlpm.b)))))</f>
        <v>0</v>
      </c>
    </row>
    <row r="5006" spans="134:136">
      <c r="ED5006">
        <v>1150701</v>
      </c>
      <c r="EF5006" s="3" cm="1">
        <f t="array" ref="EF50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"#")*(_xlpm.x&lt;&gt;EE5006), _xlpm.x * 10 + _xlpm.d), 0), _xlfn.XLOOKUP(TRUE, ISNUMBER(_xlpm.b), _xlpm.b)))))</f>
        <v>0</v>
      </c>
    </row>
    <row r="5007" spans="134:136">
      <c r="ED5007">
        <v>1140701</v>
      </c>
      <c r="EF5007" s="3" cm="1">
        <f t="array" ref="EF50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"#")*(_xlpm.x&lt;&gt;EE5007), _xlpm.x * 10 + _xlpm.d), 0), _xlfn.XLOOKUP(TRUE, ISNUMBER(_xlpm.b), _xlpm.b)))))</f>
        <v>0</v>
      </c>
    </row>
    <row r="5008" spans="134:136">
      <c r="ED5008">
        <v>1130701</v>
      </c>
      <c r="EF5008" s="3" cm="1">
        <f t="array" ref="EF50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"#")*(_xlpm.x&lt;&gt;EE5008), _xlpm.x * 10 + _xlpm.d), 0), _xlfn.XLOOKUP(TRUE, ISNUMBER(_xlpm.b), _xlpm.b)))))</f>
        <v>0</v>
      </c>
    </row>
    <row r="5009" spans="134:136">
      <c r="ED5009">
        <v>1120701</v>
      </c>
      <c r="EF5009" s="3" cm="1">
        <f t="array" ref="EF50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"#")*(_xlpm.x&lt;&gt;EE5009), _xlpm.x * 10 + _xlpm.d), 0), _xlfn.XLOOKUP(TRUE, ISNUMBER(_xlpm.b), _xlpm.b)))))</f>
        <v>0</v>
      </c>
    </row>
    <row r="5010" spans="134:136">
      <c r="ED5010">
        <v>1110701</v>
      </c>
      <c r="EF5010" s="3" cm="1">
        <f t="array" ref="EF50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"#")*(_xlpm.x&lt;&gt;EE5010), _xlpm.x * 10 + _xlpm.d), 0), _xlfn.XLOOKUP(TRUE, ISNUMBER(_xlpm.b), _xlpm.b)))))</f>
        <v>0</v>
      </c>
    </row>
    <row r="5011" spans="134:136">
      <c r="ED5011">
        <v>1100701</v>
      </c>
      <c r="EF5011" s="3" cm="1">
        <f t="array" ref="EF50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"#")*(_xlpm.x&lt;&gt;EE5011), _xlpm.x * 10 + _xlpm.d), 0), _xlfn.XLOOKUP(TRUE, ISNUMBER(_xlpm.b), _xlpm.b)))))</f>
        <v>0</v>
      </c>
    </row>
    <row r="5012" spans="134:136">
      <c r="ED5012">
        <v>1090701</v>
      </c>
      <c r="EF5012" s="3" cm="1">
        <f t="array" ref="EF50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"#")*(_xlpm.x&lt;&gt;EE5012), _xlpm.x * 10 + _xlpm.d), 0), _xlfn.XLOOKUP(TRUE, ISNUMBER(_xlpm.b), _xlpm.b)))))</f>
        <v>0</v>
      </c>
    </row>
    <row r="5013" spans="134:136">
      <c r="ED5013">
        <v>1080701</v>
      </c>
      <c r="EF5013" s="3" cm="1">
        <f t="array" ref="EF50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"#")*(_xlpm.x&lt;&gt;EE5013), _xlpm.x * 10 + _xlpm.d), 0), _xlfn.XLOOKUP(TRUE, ISNUMBER(_xlpm.b), _xlpm.b)))))</f>
        <v>0</v>
      </c>
    </row>
    <row r="5014" spans="134:136">
      <c r="ED5014">
        <v>1070701</v>
      </c>
      <c r="EF5014" s="3" cm="1">
        <f t="array" ref="EF50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"#")*(_xlpm.x&lt;&gt;EE5014), _xlpm.x * 10 + _xlpm.d), 0), _xlfn.XLOOKUP(TRUE, ISNUMBER(_xlpm.b), _xlpm.b)))))</f>
        <v>0</v>
      </c>
    </row>
    <row r="5015" spans="134:136">
      <c r="ED5015">
        <v>1060701</v>
      </c>
      <c r="EF5015" s="3" cm="1">
        <f t="array" ref="EF50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"#")*(_xlpm.x&lt;&gt;EE5015), _xlpm.x * 10 + _xlpm.d), 0), _xlfn.XLOOKUP(TRUE, ISNUMBER(_xlpm.b), _xlpm.b)))))</f>
        <v>0</v>
      </c>
    </row>
    <row r="5016" spans="134:136">
      <c r="ED5016">
        <v>1050701</v>
      </c>
      <c r="EF5016" s="3" cm="1">
        <f t="array" ref="EF50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"#")*(_xlpm.x&lt;&gt;EE5016), _xlpm.x * 10 + _xlpm.d), 0), _xlfn.XLOOKUP(TRUE, ISNUMBER(_xlpm.b), _xlpm.b)))))</f>
        <v>0</v>
      </c>
    </row>
    <row r="5017" spans="134:136">
      <c r="ED5017">
        <v>1040701</v>
      </c>
      <c r="EF5017" s="3" cm="1">
        <f t="array" ref="EF50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"#")*(_xlpm.x&lt;&gt;EE5017), _xlpm.x * 10 + _xlpm.d), 0), _xlfn.XLOOKUP(TRUE, ISNUMBER(_xlpm.b), _xlpm.b)))))</f>
        <v>0</v>
      </c>
    </row>
    <row r="5018" spans="134:136">
      <c r="ED5018">
        <v>1030701</v>
      </c>
      <c r="EF5018" s="3" cm="1">
        <f t="array" ref="EF50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"#")*(_xlpm.x&lt;&gt;EE5018), _xlpm.x * 10 + _xlpm.d), 0), _xlfn.XLOOKUP(TRUE, ISNUMBER(_xlpm.b), _xlpm.b)))))</f>
        <v>0</v>
      </c>
    </row>
    <row r="5019" spans="134:136">
      <c r="ED5019">
        <v>1020701</v>
      </c>
      <c r="EF5019" s="3" cm="1">
        <f t="array" ref="EF50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"#")*(_xlpm.x&lt;&gt;EE5019), _xlpm.x * 10 + _xlpm.d), 0), _xlfn.XLOOKUP(TRUE, ISNUMBER(_xlpm.b), _xlpm.b)))))</f>
        <v>0</v>
      </c>
    </row>
    <row r="5020" spans="134:136">
      <c r="ED5020">
        <v>1010701</v>
      </c>
      <c r="EF5020" s="3" cm="1">
        <f t="array" ref="EF50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"#")*(_xlpm.x&lt;&gt;EE5020), _xlpm.x * 10 + _xlpm.d), 0), _xlfn.XLOOKUP(TRUE, ISNUMBER(_xlpm.b), _xlpm.b)))))</f>
        <v>0</v>
      </c>
    </row>
    <row r="5021" spans="134:136">
      <c r="ED5021">
        <v>1000701</v>
      </c>
      <c r="EF5021" s="3" cm="1">
        <f t="array" ref="EF50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"#")*(_xlpm.x&lt;&gt;EE5021), _xlpm.x * 10 + _xlpm.d), 0), _xlfn.XLOOKUP(TRUE, ISNUMBER(_xlpm.b), _xlpm.b)))))</f>
        <v>0</v>
      </c>
    </row>
    <row r="5022" spans="134:136">
      <c r="ED5022">
        <v>990701</v>
      </c>
      <c r="EF5022" s="3" cm="1">
        <f t="array" ref="EF50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"#")*(_xlpm.x&lt;&gt;EE5022), _xlpm.x * 10 + _xlpm.d), 0), _xlfn.XLOOKUP(TRUE, ISNUMBER(_xlpm.b), _xlpm.b)))))</f>
        <v>0</v>
      </c>
    </row>
    <row r="5023" spans="134:136">
      <c r="ED5023">
        <v>980701</v>
      </c>
      <c r="EF5023" s="3" cm="1">
        <f t="array" ref="EF50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"#")*(_xlpm.x&lt;&gt;EE5023), _xlpm.x * 10 + _xlpm.d), 0), _xlfn.XLOOKUP(TRUE, ISNUMBER(_xlpm.b), _xlpm.b)))))</f>
        <v>0</v>
      </c>
    </row>
    <row r="5024" spans="134:136">
      <c r="ED5024">
        <v>970701</v>
      </c>
      <c r="EF5024" s="3" cm="1">
        <f t="array" ref="EF50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"#")*(_xlpm.x&lt;&gt;EE5024), _xlpm.x * 10 + _xlpm.d), 0), _xlfn.XLOOKUP(TRUE, ISNUMBER(_xlpm.b), _xlpm.b)))))</f>
        <v>0</v>
      </c>
    </row>
    <row r="5025" spans="134:136">
      <c r="ED5025">
        <v>960701</v>
      </c>
      <c r="EF5025" s="3" cm="1">
        <f t="array" ref="EF50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"#")*(_xlpm.x&lt;&gt;EE5025), _xlpm.x * 10 + _xlpm.d), 0), _xlfn.XLOOKUP(TRUE, ISNUMBER(_xlpm.b), _xlpm.b)))))</f>
        <v>0</v>
      </c>
    </row>
    <row r="5026" spans="134:136">
      <c r="ED5026">
        <v>950701</v>
      </c>
      <c r="EF5026" s="3" cm="1">
        <f t="array" ref="EF50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"#")*(_xlpm.x&lt;&gt;EE5026), _xlpm.x * 10 + _xlpm.d), 0), _xlfn.XLOOKUP(TRUE, ISNUMBER(_xlpm.b), _xlpm.b)))))</f>
        <v>0</v>
      </c>
    </row>
    <row r="5027" spans="134:136">
      <c r="ED5027">
        <v>940701</v>
      </c>
      <c r="EF5027" s="3" cm="1">
        <f t="array" ref="EF50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"#")*(_xlpm.x&lt;&gt;EE5027), _xlpm.x * 10 + _xlpm.d), 0), _xlfn.XLOOKUP(TRUE, ISNUMBER(_xlpm.b), _xlpm.b)))))</f>
        <v>0</v>
      </c>
    </row>
    <row r="5028" spans="134:136">
      <c r="ED5028">
        <v>930701</v>
      </c>
      <c r="EF5028" s="3" cm="1">
        <f t="array" ref="EF50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"#")*(_xlpm.x&lt;&gt;EE5028), _xlpm.x * 10 + _xlpm.d), 0), _xlfn.XLOOKUP(TRUE, ISNUMBER(_xlpm.b), _xlpm.b)))))</f>
        <v>0</v>
      </c>
    </row>
    <row r="5029" spans="134:136">
      <c r="ED5029">
        <v>920701</v>
      </c>
      <c r="EF5029" s="3" cm="1">
        <f t="array" ref="EF50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"#")*(_xlpm.x&lt;&gt;EE5029), _xlpm.x * 10 + _xlpm.d), 0), _xlfn.XLOOKUP(TRUE, ISNUMBER(_xlpm.b), _xlpm.b)))))</f>
        <v>0</v>
      </c>
    </row>
    <row r="5030" spans="134:136">
      <c r="ED5030">
        <v>910701</v>
      </c>
      <c r="EF5030" s="3" cm="1">
        <f t="array" ref="EF50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"#")*(_xlpm.x&lt;&gt;EE5030), _xlpm.x * 10 + _xlpm.d), 0), _xlfn.XLOOKUP(TRUE, ISNUMBER(_xlpm.b), _xlpm.b)))))</f>
        <v>0</v>
      </c>
    </row>
    <row r="5031" spans="134:136">
      <c r="ED5031">
        <v>900701</v>
      </c>
      <c r="EF5031" s="3" cm="1">
        <f t="array" ref="EF50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"#")*(_xlpm.x&lt;&gt;EE5031), _xlpm.x * 10 + _xlpm.d), 0), _xlfn.XLOOKUP(TRUE, ISNUMBER(_xlpm.b), _xlpm.b)))))</f>
        <v>0</v>
      </c>
    </row>
    <row r="5032" spans="134:136">
      <c r="ED5032">
        <v>890701</v>
      </c>
      <c r="EF5032" s="3" cm="1">
        <f t="array" ref="EF50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"#")*(_xlpm.x&lt;&gt;EE5032), _xlpm.x * 10 + _xlpm.d), 0), _xlfn.XLOOKUP(TRUE, ISNUMBER(_xlpm.b), _xlpm.b)))))</f>
        <v>0</v>
      </c>
    </row>
    <row r="5033" spans="134:136">
      <c r="ED5033">
        <v>880701</v>
      </c>
      <c r="EF5033" s="3" cm="1">
        <f t="array" ref="EF50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"#")*(_xlpm.x&lt;&gt;EE5033), _xlpm.x * 10 + _xlpm.d), 0), _xlfn.XLOOKUP(TRUE, ISNUMBER(_xlpm.b), _xlpm.b)))))</f>
        <v>0</v>
      </c>
    </row>
    <row r="5034" spans="134:136">
      <c r="ED5034">
        <v>870701</v>
      </c>
      <c r="EF5034" s="3" cm="1">
        <f t="array" ref="EF50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"#")*(_xlpm.x&lt;&gt;EE5034), _xlpm.x * 10 + _xlpm.d), 0), _xlfn.XLOOKUP(TRUE, ISNUMBER(_xlpm.b), _xlpm.b)))))</f>
        <v>0</v>
      </c>
    </row>
    <row r="5035" spans="134:136">
      <c r="ED5035">
        <v>860701</v>
      </c>
      <c r="EF5035" s="3" cm="1">
        <f t="array" ref="EF50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"#")*(_xlpm.x&lt;&gt;EE5035), _xlpm.x * 10 + _xlpm.d), 0), _xlfn.XLOOKUP(TRUE, ISNUMBER(_xlpm.b), _xlpm.b)))))</f>
        <v>0</v>
      </c>
    </row>
    <row r="5036" spans="134:136">
      <c r="ED5036">
        <v>850701</v>
      </c>
      <c r="EF5036" s="3" cm="1">
        <f t="array" ref="EF50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"#")*(_xlpm.x&lt;&gt;EE5036), _xlpm.x * 10 + _xlpm.d), 0), _xlfn.XLOOKUP(TRUE, ISNUMBER(_xlpm.b), _xlpm.b)))))</f>
        <v>0</v>
      </c>
    </row>
    <row r="5037" spans="134:136">
      <c r="ED5037">
        <v>840701</v>
      </c>
      <c r="EF5037" s="3" cm="1">
        <f t="array" ref="EF50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"#")*(_xlpm.x&lt;&gt;EE5037), _xlpm.x * 10 + _xlpm.d), 0), _xlfn.XLOOKUP(TRUE, ISNUMBER(_xlpm.b), _xlpm.b)))))</f>
        <v>0</v>
      </c>
    </row>
    <row r="5038" spans="134:136">
      <c r="ED5038">
        <v>830701</v>
      </c>
      <c r="EF5038" s="3" cm="1">
        <f t="array" ref="EF50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"#")*(_xlpm.x&lt;&gt;EE5038), _xlpm.x * 10 + _xlpm.d), 0), _xlfn.XLOOKUP(TRUE, ISNUMBER(_xlpm.b), _xlpm.b)))))</f>
        <v>0</v>
      </c>
    </row>
    <row r="5039" spans="134:136">
      <c r="ED5039">
        <v>820701</v>
      </c>
      <c r="EF5039" s="3" cm="1">
        <f t="array" ref="EF50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"#")*(_xlpm.x&lt;&gt;EE5039), _xlpm.x * 10 + _xlpm.d), 0), _xlfn.XLOOKUP(TRUE, ISNUMBER(_xlpm.b), _xlpm.b)))))</f>
        <v>0</v>
      </c>
    </row>
    <row r="5040" spans="134:136">
      <c r="ED5040">
        <v>810701</v>
      </c>
      <c r="EF5040" s="3" cm="1">
        <f t="array" ref="EF50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"#")*(_xlpm.x&lt;&gt;EE5040), _xlpm.x * 10 + _xlpm.d), 0), _xlfn.XLOOKUP(TRUE, ISNUMBER(_xlpm.b), _xlpm.b)))))</f>
        <v>0</v>
      </c>
    </row>
    <row r="5041" spans="134:136">
      <c r="ED5041">
        <v>800701</v>
      </c>
      <c r="EF5041" s="3" cm="1">
        <f t="array" ref="EF50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"#")*(_xlpm.x&lt;&gt;EE5041), _xlpm.x * 10 + _xlpm.d), 0), _xlfn.XLOOKUP(TRUE, ISNUMBER(_xlpm.b), _xlpm.b)))))</f>
        <v>0</v>
      </c>
    </row>
    <row r="5042" spans="134:136">
      <c r="ED5042">
        <v>790701</v>
      </c>
      <c r="EF5042" s="3" cm="1">
        <f t="array" ref="EF50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"#")*(_xlpm.x&lt;&gt;EE5042), _xlpm.x * 10 + _xlpm.d), 0), _xlfn.XLOOKUP(TRUE, ISNUMBER(_xlpm.b), _xlpm.b)))))</f>
        <v>0</v>
      </c>
    </row>
    <row r="5043" spans="134:136">
      <c r="ED5043">
        <v>780701</v>
      </c>
      <c r="EF5043" s="3" cm="1">
        <f t="array" ref="EF50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"#")*(_xlpm.x&lt;&gt;EE5043), _xlpm.x * 10 + _xlpm.d), 0), _xlfn.XLOOKUP(TRUE, ISNUMBER(_xlpm.b), _xlpm.b)))))</f>
        <v>0</v>
      </c>
    </row>
    <row r="5044" spans="134:136">
      <c r="ED5044">
        <v>770701</v>
      </c>
      <c r="EF5044" s="3" cm="1">
        <f t="array" ref="EF50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"#")*(_xlpm.x&lt;&gt;EE5044), _xlpm.x * 10 + _xlpm.d), 0), _xlfn.XLOOKUP(TRUE, ISNUMBER(_xlpm.b), _xlpm.b)))))</f>
        <v>0</v>
      </c>
    </row>
    <row r="5045" spans="134:136">
      <c r="ED5045">
        <v>760701</v>
      </c>
      <c r="EF5045" s="3" cm="1">
        <f t="array" ref="EF50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"#")*(_xlpm.x&lt;&gt;EE5045), _xlpm.x * 10 + _xlpm.d), 0), _xlfn.XLOOKUP(TRUE, ISNUMBER(_xlpm.b), _xlpm.b)))))</f>
        <v>0</v>
      </c>
    </row>
    <row r="5046" spans="134:136">
      <c r="ED5046">
        <v>750701</v>
      </c>
      <c r="EF5046" s="3" cm="1">
        <f t="array" ref="EF50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"#")*(_xlpm.x&lt;&gt;EE5046), _xlpm.x * 10 + _xlpm.d), 0), _xlfn.XLOOKUP(TRUE, ISNUMBER(_xlpm.b), _xlpm.b)))))</f>
        <v>0</v>
      </c>
    </row>
    <row r="5047" spans="134:136">
      <c r="ED5047">
        <v>740701</v>
      </c>
      <c r="EF5047" s="3" cm="1">
        <f t="array" ref="EF50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"#")*(_xlpm.x&lt;&gt;EE5047), _xlpm.x * 10 + _xlpm.d), 0), _xlfn.XLOOKUP(TRUE, ISNUMBER(_xlpm.b), _xlpm.b)))))</f>
        <v>0</v>
      </c>
    </row>
    <row r="5048" spans="134:136">
      <c r="ED5048">
        <v>740712</v>
      </c>
      <c r="EF5048" s="3" cm="1">
        <f t="array" ref="EF50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"#")*(_xlpm.x&lt;&gt;EE5048), _xlpm.x * 10 + _xlpm.d), 0), _xlfn.XLOOKUP(TRUE, ISNUMBER(_xlpm.b), _xlpm.b)))))</f>
        <v>0</v>
      </c>
    </row>
    <row r="5049" spans="134:136">
      <c r="ED5049">
        <v>740722</v>
      </c>
      <c r="EF5049" s="3" cm="1">
        <f t="array" ref="EF50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"#")*(_xlpm.x&lt;&gt;EE5049), _xlpm.x * 10 + _xlpm.d), 0), _xlfn.XLOOKUP(TRUE, ISNUMBER(_xlpm.b), _xlpm.b)))))</f>
        <v>0</v>
      </c>
    </row>
    <row r="5050" spans="134:136">
      <c r="ED5050">
        <v>740732</v>
      </c>
      <c r="EF5050" s="3" cm="1">
        <f t="array" ref="EF50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"#")*(_xlpm.x&lt;&gt;EE5050), _xlpm.x * 10 + _xlpm.d), 0), _xlfn.XLOOKUP(TRUE, ISNUMBER(_xlpm.b), _xlpm.b)))))</f>
        <v>0</v>
      </c>
    </row>
    <row r="5051" spans="134:136">
      <c r="ED5051">
        <v>740742</v>
      </c>
      <c r="EF5051" s="3" cm="1">
        <f t="array" ref="EF50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"#")*(_xlpm.x&lt;&gt;EE5051), _xlpm.x * 10 + _xlpm.d), 0), _xlfn.XLOOKUP(TRUE, ISNUMBER(_xlpm.b), _xlpm.b)))))</f>
        <v>0</v>
      </c>
    </row>
    <row r="5052" spans="134:136">
      <c r="ED5052">
        <v>740752</v>
      </c>
      <c r="EF5052" s="3" cm="1">
        <f t="array" ref="EF50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"#")*(_xlpm.x&lt;&gt;EE5052), _xlpm.x * 10 + _xlpm.d), 0), _xlfn.XLOOKUP(TRUE, ISNUMBER(_xlpm.b), _xlpm.b)))))</f>
        <v>0</v>
      </c>
    </row>
    <row r="5053" spans="134:136">
      <c r="ED5053">
        <v>740762</v>
      </c>
      <c r="EF5053" s="3" cm="1">
        <f t="array" ref="EF50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"#")*(_xlpm.x&lt;&gt;EE5053), _xlpm.x * 10 + _xlpm.d), 0), _xlfn.XLOOKUP(TRUE, ISNUMBER(_xlpm.b), _xlpm.b)))))</f>
        <v>0</v>
      </c>
    </row>
    <row r="5054" spans="134:136">
      <c r="ED5054">
        <v>740772</v>
      </c>
      <c r="EF5054" s="3" cm="1">
        <f t="array" ref="EF50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"#")*(_xlpm.x&lt;&gt;EE5054), _xlpm.x * 10 + _xlpm.d), 0), _xlfn.XLOOKUP(TRUE, ISNUMBER(_xlpm.b), _xlpm.b)))))</f>
        <v>0</v>
      </c>
    </row>
    <row r="5055" spans="134:136">
      <c r="ED5055">
        <v>740782</v>
      </c>
      <c r="EF5055" s="3" cm="1">
        <f t="array" ref="EF50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"#")*(_xlpm.x&lt;&gt;EE5055), _xlpm.x * 10 + _xlpm.d), 0), _xlfn.XLOOKUP(TRUE, ISNUMBER(_xlpm.b), _xlpm.b)))))</f>
        <v>0</v>
      </c>
    </row>
    <row r="5056" spans="134:136">
      <c r="ED5056">
        <v>740792</v>
      </c>
      <c r="EF5056" s="3" cm="1">
        <f t="array" ref="EF50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"#")*(_xlpm.x&lt;&gt;EE5056), _xlpm.x * 10 + _xlpm.d), 0), _xlfn.XLOOKUP(TRUE, ISNUMBER(_xlpm.b), _xlpm.b)))))</f>
        <v>0</v>
      </c>
    </row>
    <row r="5057" spans="134:136">
      <c r="ED5057">
        <v>740802</v>
      </c>
      <c r="EF5057" s="3" cm="1">
        <f t="array" ref="EF50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"#")*(_xlpm.x&lt;&gt;EE5057), _xlpm.x * 10 + _xlpm.d), 0), _xlfn.XLOOKUP(TRUE, ISNUMBER(_xlpm.b), _xlpm.b)))))</f>
        <v>0</v>
      </c>
    </row>
    <row r="5058" spans="134:136">
      <c r="ED5058">
        <v>740812</v>
      </c>
      <c r="EF5058" s="3" cm="1">
        <f t="array" ref="EF50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"#")*(_xlpm.x&lt;&gt;EE5058), _xlpm.x * 10 + _xlpm.d), 0), _xlfn.XLOOKUP(TRUE, ISNUMBER(_xlpm.b), _xlpm.b)))))</f>
        <v>0</v>
      </c>
    </row>
    <row r="5059" spans="134:136">
      <c r="ED5059">
        <v>740822</v>
      </c>
      <c r="EF5059" s="3" cm="1">
        <f t="array" ref="EF50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"#")*(_xlpm.x&lt;&gt;EE5059), _xlpm.x * 10 + _xlpm.d), 0), _xlfn.XLOOKUP(TRUE, ISNUMBER(_xlpm.b), _xlpm.b)))))</f>
        <v>0</v>
      </c>
    </row>
    <row r="5060" spans="134:136">
      <c r="ED5060">
        <v>740832</v>
      </c>
      <c r="EF5060" s="3" cm="1">
        <f t="array" ref="EF50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"#")*(_xlpm.x&lt;&gt;EE5060), _xlpm.x * 10 + _xlpm.d), 0), _xlfn.XLOOKUP(TRUE, ISNUMBER(_xlpm.b), _xlpm.b)))))</f>
        <v>0</v>
      </c>
    </row>
    <row r="5061" spans="134:136">
      <c r="ED5061">
        <v>740842</v>
      </c>
      <c r="EF5061" s="3" cm="1">
        <f t="array" ref="EF50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"#")*(_xlpm.x&lt;&gt;EE5061), _xlpm.x * 10 + _xlpm.d), 0), _xlfn.XLOOKUP(TRUE, ISNUMBER(_xlpm.b), _xlpm.b)))))</f>
        <v>0</v>
      </c>
    </row>
    <row r="5062" spans="134:136">
      <c r="ED5062">
        <v>740852</v>
      </c>
      <c r="EF5062" s="3" cm="1">
        <f t="array" ref="EF50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"#")*(_xlpm.x&lt;&gt;EE5062), _xlpm.x * 10 + _xlpm.d), 0), _xlfn.XLOOKUP(TRUE, ISNUMBER(_xlpm.b), _xlpm.b)))))</f>
        <v>0</v>
      </c>
    </row>
    <row r="5063" spans="134:136">
      <c r="ED5063">
        <v>740862</v>
      </c>
      <c r="EF5063" s="3" cm="1">
        <f t="array" ref="EF50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"#")*(_xlpm.x&lt;&gt;EE5063), _xlpm.x * 10 + _xlpm.d), 0), _xlfn.XLOOKUP(TRUE, ISNUMBER(_xlpm.b), _xlpm.b)))))</f>
        <v>0</v>
      </c>
    </row>
    <row r="5064" spans="134:136">
      <c r="ED5064">
        <v>740872</v>
      </c>
      <c r="EF5064" s="3" cm="1">
        <f t="array" ref="EF50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"#")*(_xlpm.x&lt;&gt;EE5064), _xlpm.x * 10 + _xlpm.d), 0), _xlfn.XLOOKUP(TRUE, ISNUMBER(_xlpm.b), _xlpm.b)))))</f>
        <v>0</v>
      </c>
    </row>
    <row r="5065" spans="134:136">
      <c r="ED5065">
        <v>740882</v>
      </c>
      <c r="EF5065" s="3" cm="1">
        <f t="array" ref="EF50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"#")*(_xlpm.x&lt;&gt;EE5065), _xlpm.x * 10 + _xlpm.d), 0), _xlfn.XLOOKUP(TRUE, ISNUMBER(_xlpm.b), _xlpm.b)))))</f>
        <v>0</v>
      </c>
    </row>
    <row r="5066" spans="134:136">
      <c r="ED5066">
        <v>740892</v>
      </c>
      <c r="EF5066" s="3" cm="1">
        <f t="array" ref="EF50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"#")*(_xlpm.x&lt;&gt;EE5066), _xlpm.x * 10 + _xlpm.d), 0), _xlfn.XLOOKUP(TRUE, ISNUMBER(_xlpm.b), _xlpm.b)))))</f>
        <v>0</v>
      </c>
    </row>
    <row r="5067" spans="134:136">
      <c r="ED5067">
        <v>740902</v>
      </c>
      <c r="EF5067" s="3" cm="1">
        <f t="array" ref="EF50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"#")*(_xlpm.x&lt;&gt;EE5067), _xlpm.x * 10 + _xlpm.d), 0), _xlfn.XLOOKUP(TRUE, ISNUMBER(_xlpm.b), _xlpm.b)))))</f>
        <v>0</v>
      </c>
    </row>
    <row r="5068" spans="134:136">
      <c r="ED5068">
        <v>740912</v>
      </c>
      <c r="EF5068" s="3" cm="1">
        <f t="array" ref="EF50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"#")*(_xlpm.x&lt;&gt;EE5068), _xlpm.x * 10 + _xlpm.d), 0), _xlfn.XLOOKUP(TRUE, ISNUMBER(_xlpm.b), _xlpm.b)))))</f>
        <v>0</v>
      </c>
    </row>
    <row r="5069" spans="134:136">
      <c r="ED5069">
        <v>740922</v>
      </c>
      <c r="EF5069" s="3" cm="1">
        <f t="array" ref="EF50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"#")*(_xlpm.x&lt;&gt;EE5069), _xlpm.x * 10 + _xlpm.d), 0), _xlfn.XLOOKUP(TRUE, ISNUMBER(_xlpm.b), _xlpm.b)))))</f>
        <v>0</v>
      </c>
    </row>
    <row r="5070" spans="134:136">
      <c r="ED5070">
        <v>740932</v>
      </c>
      <c r="EF5070" s="3" cm="1">
        <f t="array" ref="EF50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"#")*(_xlpm.x&lt;&gt;EE5070), _xlpm.x * 10 + _xlpm.d), 0), _xlfn.XLOOKUP(TRUE, ISNUMBER(_xlpm.b), _xlpm.b)))))</f>
        <v>0</v>
      </c>
    </row>
    <row r="5071" spans="134:136">
      <c r="ED5071">
        <v>740942</v>
      </c>
      <c r="EF5071" s="3" cm="1">
        <f t="array" ref="EF50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"#")*(_xlpm.x&lt;&gt;EE5071), _xlpm.x * 10 + _xlpm.d), 0), _xlfn.XLOOKUP(TRUE, ISNUMBER(_xlpm.b), _xlpm.b)))))</f>
        <v>0</v>
      </c>
    </row>
    <row r="5072" spans="134:136">
      <c r="ED5072">
        <v>740952</v>
      </c>
      <c r="EF5072" s="3" cm="1">
        <f t="array" ref="EF50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"#")*(_xlpm.x&lt;&gt;EE5072), _xlpm.x * 10 + _xlpm.d), 0), _xlfn.XLOOKUP(TRUE, ISNUMBER(_xlpm.b), _xlpm.b)))))</f>
        <v>0</v>
      </c>
    </row>
    <row r="5073" spans="134:136">
      <c r="ED5073">
        <v>740962</v>
      </c>
      <c r="EF5073" s="3" cm="1">
        <f t="array" ref="EF50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"#")*(_xlpm.x&lt;&gt;EE5073), _xlpm.x * 10 + _xlpm.d), 0), _xlfn.XLOOKUP(TRUE, ISNUMBER(_xlpm.b), _xlpm.b)))))</f>
        <v>0</v>
      </c>
    </row>
    <row r="5074" spans="134:136">
      <c r="ED5074">
        <v>740972</v>
      </c>
      <c r="EF5074" s="3" cm="1">
        <f t="array" ref="EF50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"#")*(_xlpm.x&lt;&gt;EE5074), _xlpm.x * 10 + _xlpm.d), 0), _xlfn.XLOOKUP(TRUE, ISNUMBER(_xlpm.b), _xlpm.b)))))</f>
        <v>0</v>
      </c>
    </row>
    <row r="5075" spans="134:136">
      <c r="ED5075">
        <v>740982</v>
      </c>
      <c r="EF5075" s="3" cm="1">
        <f t="array" ref="EF50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"#")*(_xlpm.x&lt;&gt;EE5075), _xlpm.x * 10 + _xlpm.d), 0), _xlfn.XLOOKUP(TRUE, ISNUMBER(_xlpm.b), _xlpm.b)))))</f>
        <v>0</v>
      </c>
    </row>
    <row r="5076" spans="134:136">
      <c r="ED5076">
        <v>740992</v>
      </c>
      <c r="EF5076" s="3" cm="1">
        <f t="array" ref="EF50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"#")*(_xlpm.x&lt;&gt;EE5076), _xlpm.x * 10 + _xlpm.d), 0), _xlfn.XLOOKUP(TRUE, ISNUMBER(_xlpm.b), _xlpm.b)))))</f>
        <v>0</v>
      </c>
    </row>
    <row r="5077" spans="134:136">
      <c r="ED5077">
        <v>741002</v>
      </c>
      <c r="EF5077" s="3" cm="1">
        <f t="array" ref="EF50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"#")*(_xlpm.x&lt;&gt;EE5077), _xlpm.x * 10 + _xlpm.d), 0), _xlfn.XLOOKUP(TRUE, ISNUMBER(_xlpm.b), _xlpm.b)))))</f>
        <v>0</v>
      </c>
    </row>
    <row r="5078" spans="134:136">
      <c r="ED5078">
        <v>741012</v>
      </c>
      <c r="EF5078" s="3" cm="1">
        <f t="array" ref="EF50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"#")*(_xlpm.x&lt;&gt;EE5078), _xlpm.x * 10 + _xlpm.d), 0), _xlfn.XLOOKUP(TRUE, ISNUMBER(_xlpm.b), _xlpm.b)))))</f>
        <v>0</v>
      </c>
    </row>
    <row r="5079" spans="134:136">
      <c r="ED5079">
        <v>741022</v>
      </c>
      <c r="EF5079" s="3" cm="1">
        <f t="array" ref="EF50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"#")*(_xlpm.x&lt;&gt;EE5079), _xlpm.x * 10 + _xlpm.d), 0), _xlfn.XLOOKUP(TRUE, ISNUMBER(_xlpm.b), _xlpm.b)))))</f>
        <v>0</v>
      </c>
    </row>
    <row r="5080" spans="134:136">
      <c r="ED5080">
        <v>741032</v>
      </c>
      <c r="EF5080" s="3" cm="1">
        <f t="array" ref="EF50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"#")*(_xlpm.x&lt;&gt;EE5080), _xlpm.x * 10 + _xlpm.d), 0), _xlfn.XLOOKUP(TRUE, ISNUMBER(_xlpm.b), _xlpm.b)))))</f>
        <v>0</v>
      </c>
    </row>
    <row r="5081" spans="134:136">
      <c r="ED5081">
        <v>751033</v>
      </c>
      <c r="EF5081" s="3" cm="1">
        <f t="array" ref="EF50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"#")*(_xlpm.x&lt;&gt;EE5081), _xlpm.x * 10 + _xlpm.d), 0), _xlfn.XLOOKUP(TRUE, ISNUMBER(_xlpm.b), _xlpm.b)))))</f>
        <v>0</v>
      </c>
    </row>
    <row r="5082" spans="134:136">
      <c r="ED5082">
        <v>761033</v>
      </c>
      <c r="EF5082" s="3" cm="1">
        <f t="array" ref="EF50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"#")*(_xlpm.x&lt;&gt;EE5082), _xlpm.x * 10 + _xlpm.d), 0), _xlfn.XLOOKUP(TRUE, ISNUMBER(_xlpm.b), _xlpm.b)))))</f>
        <v>0</v>
      </c>
    </row>
    <row r="5083" spans="134:136">
      <c r="ED5083">
        <v>771033</v>
      </c>
      <c r="EF5083" s="3" cm="1">
        <f t="array" ref="EF50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"#")*(_xlpm.x&lt;&gt;EE5083), _xlpm.x * 10 + _xlpm.d), 0), _xlfn.XLOOKUP(TRUE, ISNUMBER(_xlpm.b), _xlpm.b)))))</f>
        <v>0</v>
      </c>
    </row>
    <row r="5084" spans="134:136">
      <c r="ED5084">
        <v>781033</v>
      </c>
      <c r="EF5084" s="3" cm="1">
        <f t="array" ref="EF50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"#")*(_xlpm.x&lt;&gt;EE5084), _xlpm.x * 10 + _xlpm.d), 0), _xlfn.XLOOKUP(TRUE, ISNUMBER(_xlpm.b), _xlpm.b)))))</f>
        <v>0</v>
      </c>
    </row>
    <row r="5085" spans="134:136">
      <c r="ED5085">
        <v>791033</v>
      </c>
      <c r="EF5085" s="3" cm="1">
        <f t="array" ref="EF50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"#")*(_xlpm.x&lt;&gt;EE5085), _xlpm.x * 10 + _xlpm.d), 0), _xlfn.XLOOKUP(TRUE, ISNUMBER(_xlpm.b), _xlpm.b)))))</f>
        <v>0</v>
      </c>
    </row>
    <row r="5086" spans="134:136">
      <c r="ED5086">
        <v>801033</v>
      </c>
      <c r="EF5086" s="3" cm="1">
        <f t="array" ref="EF50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"#")*(_xlpm.x&lt;&gt;EE5086), _xlpm.x * 10 + _xlpm.d), 0), _xlfn.XLOOKUP(TRUE, ISNUMBER(_xlpm.b), _xlpm.b)))))</f>
        <v>0</v>
      </c>
    </row>
    <row r="5087" spans="134:136">
      <c r="ED5087">
        <v>811033</v>
      </c>
      <c r="EF5087" s="3" cm="1">
        <f t="array" ref="EF50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"#")*(_xlpm.x&lt;&gt;EE5087), _xlpm.x * 10 + _xlpm.d), 0), _xlfn.XLOOKUP(TRUE, ISNUMBER(_xlpm.b), _xlpm.b)))))</f>
        <v>0</v>
      </c>
    </row>
    <row r="5088" spans="134:136">
      <c r="ED5088">
        <v>821033</v>
      </c>
      <c r="EF5088" s="3" cm="1">
        <f t="array" ref="EF50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"#")*(_xlpm.x&lt;&gt;EE5088), _xlpm.x * 10 + _xlpm.d), 0), _xlfn.XLOOKUP(TRUE, ISNUMBER(_xlpm.b), _xlpm.b)))))</f>
        <v>0</v>
      </c>
    </row>
    <row r="5089" spans="134:136">
      <c r="ED5089">
        <v>831033</v>
      </c>
      <c r="EF5089" s="3" cm="1">
        <f t="array" ref="EF50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"#")*(_xlpm.x&lt;&gt;EE5089), _xlpm.x * 10 + _xlpm.d), 0), _xlfn.XLOOKUP(TRUE, ISNUMBER(_xlpm.b), _xlpm.b)))))</f>
        <v>0</v>
      </c>
    </row>
    <row r="5090" spans="134:136">
      <c r="ED5090">
        <v>841033</v>
      </c>
      <c r="EF5090" s="3" cm="1">
        <f t="array" ref="EF50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"#")*(_xlpm.x&lt;&gt;EE5090), _xlpm.x * 10 + _xlpm.d), 0), _xlfn.XLOOKUP(TRUE, ISNUMBER(_xlpm.b), _xlpm.b)))))</f>
        <v>0</v>
      </c>
    </row>
    <row r="5091" spans="134:136">
      <c r="ED5091">
        <v>851033</v>
      </c>
      <c r="EF5091" s="3" cm="1">
        <f t="array" ref="EF50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"#")*(_xlpm.x&lt;&gt;EE5091), _xlpm.x * 10 + _xlpm.d), 0), _xlfn.XLOOKUP(TRUE, ISNUMBER(_xlpm.b), _xlpm.b)))))</f>
        <v>0</v>
      </c>
    </row>
    <row r="5092" spans="134:136">
      <c r="ED5092">
        <v>861033</v>
      </c>
      <c r="EF5092" s="3" cm="1">
        <f t="array" ref="EF50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"#")*(_xlpm.x&lt;&gt;EE5092), _xlpm.x * 10 + _xlpm.d), 0), _xlfn.XLOOKUP(TRUE, ISNUMBER(_xlpm.b), _xlpm.b)))))</f>
        <v>0</v>
      </c>
    </row>
    <row r="5093" spans="134:136">
      <c r="ED5093">
        <v>871033</v>
      </c>
      <c r="EF5093" s="3" cm="1">
        <f t="array" ref="EF50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"#")*(_xlpm.x&lt;&gt;EE5093), _xlpm.x * 10 + _xlpm.d), 0), _xlfn.XLOOKUP(TRUE, ISNUMBER(_xlpm.b), _xlpm.b)))))</f>
        <v>0</v>
      </c>
    </row>
    <row r="5094" spans="134:136">
      <c r="ED5094">
        <v>881033</v>
      </c>
      <c r="EF5094" s="3" cm="1">
        <f t="array" ref="EF50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"#")*(_xlpm.x&lt;&gt;EE5094), _xlpm.x * 10 + _xlpm.d), 0), _xlfn.XLOOKUP(TRUE, ISNUMBER(_xlpm.b), _xlpm.b)))))</f>
        <v>0</v>
      </c>
    </row>
    <row r="5095" spans="134:136">
      <c r="ED5095">
        <v>891033</v>
      </c>
      <c r="EF5095" s="3" cm="1">
        <f t="array" ref="EF50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"#")*(_xlpm.x&lt;&gt;EE5095), _xlpm.x * 10 + _xlpm.d), 0), _xlfn.XLOOKUP(TRUE, ISNUMBER(_xlpm.b), _xlpm.b)))))</f>
        <v>0</v>
      </c>
    </row>
    <row r="5096" spans="134:136">
      <c r="ED5096">
        <v>901033</v>
      </c>
      <c r="EF5096" s="3" cm="1">
        <f t="array" ref="EF50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"#")*(_xlpm.x&lt;&gt;EE5096), _xlpm.x * 10 + _xlpm.d), 0), _xlfn.XLOOKUP(TRUE, ISNUMBER(_xlpm.b), _xlpm.b)))))</f>
        <v>0</v>
      </c>
    </row>
    <row r="5097" spans="134:136">
      <c r="ED5097">
        <v>911033</v>
      </c>
      <c r="EF5097" s="3" cm="1">
        <f t="array" ref="EF50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"#")*(_xlpm.x&lt;&gt;EE5097), _xlpm.x * 10 + _xlpm.d), 0), _xlfn.XLOOKUP(TRUE, ISNUMBER(_xlpm.b), _xlpm.b)))))</f>
        <v>0</v>
      </c>
    </row>
    <row r="5098" spans="134:136">
      <c r="ED5098">
        <v>921033</v>
      </c>
      <c r="EF5098" s="3" cm="1">
        <f t="array" ref="EF50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"#")*(_xlpm.x&lt;&gt;EE5098), _xlpm.x * 10 + _xlpm.d), 0), _xlfn.XLOOKUP(TRUE, ISNUMBER(_xlpm.b), _xlpm.b)))))</f>
        <v>0</v>
      </c>
    </row>
    <row r="5099" spans="134:136">
      <c r="ED5099">
        <v>931033</v>
      </c>
      <c r="EF5099" s="3" cm="1">
        <f t="array" ref="EF50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"#")*(_xlpm.x&lt;&gt;EE5099), _xlpm.x * 10 + _xlpm.d), 0), _xlfn.XLOOKUP(TRUE, ISNUMBER(_xlpm.b), _xlpm.b)))))</f>
        <v>0</v>
      </c>
    </row>
    <row r="5100" spans="134:136">
      <c r="ED5100">
        <v>941033</v>
      </c>
      <c r="EF5100" s="3" cm="1">
        <f t="array" ref="EF51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"#")*(_xlpm.x&lt;&gt;EE5100), _xlpm.x * 10 + _xlpm.d), 0), _xlfn.XLOOKUP(TRUE, ISNUMBER(_xlpm.b), _xlpm.b)))))</f>
        <v>0</v>
      </c>
    </row>
    <row r="5101" spans="134:136">
      <c r="ED5101">
        <v>951033</v>
      </c>
      <c r="EF5101" s="3" cm="1">
        <f t="array" ref="EF51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"#")*(_xlpm.x&lt;&gt;EE5101), _xlpm.x * 10 + _xlpm.d), 0), _xlfn.XLOOKUP(TRUE, ISNUMBER(_xlpm.b), _xlpm.b)))))</f>
        <v>0</v>
      </c>
    </row>
    <row r="5102" spans="134:136">
      <c r="ED5102">
        <v>961033</v>
      </c>
      <c r="EF5102" s="3" cm="1">
        <f t="array" ref="EF51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"#")*(_xlpm.x&lt;&gt;EE5102), _xlpm.x * 10 + _xlpm.d), 0), _xlfn.XLOOKUP(TRUE, ISNUMBER(_xlpm.b), _xlpm.b)))))</f>
        <v>0</v>
      </c>
    </row>
    <row r="5103" spans="134:136">
      <c r="ED5103">
        <v>971033</v>
      </c>
      <c r="EF5103" s="3" cm="1">
        <f t="array" ref="EF51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"#")*(_xlpm.x&lt;&gt;EE5103), _xlpm.x * 10 + _xlpm.d), 0), _xlfn.XLOOKUP(TRUE, ISNUMBER(_xlpm.b), _xlpm.b)))))</f>
        <v>0</v>
      </c>
    </row>
    <row r="5104" spans="134:136">
      <c r="ED5104">
        <v>981033</v>
      </c>
      <c r="EF5104" s="3" cm="1">
        <f t="array" ref="EF51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"#")*(_xlpm.x&lt;&gt;EE5104), _xlpm.x * 10 + _xlpm.d), 0), _xlfn.XLOOKUP(TRUE, ISNUMBER(_xlpm.b), _xlpm.b)))))</f>
        <v>0</v>
      </c>
    </row>
    <row r="5105" spans="134:136">
      <c r="ED5105">
        <v>991033</v>
      </c>
      <c r="EF5105" s="3" cm="1">
        <f t="array" ref="EF51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"#")*(_xlpm.x&lt;&gt;EE5105), _xlpm.x * 10 + _xlpm.d), 0), _xlfn.XLOOKUP(TRUE, ISNUMBER(_xlpm.b), _xlpm.b)))))</f>
        <v>0</v>
      </c>
    </row>
    <row r="5106" spans="134:136">
      <c r="ED5106">
        <v>1001033</v>
      </c>
      <c r="EF5106" s="3" cm="1">
        <f t="array" ref="EF51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"#")*(_xlpm.x&lt;&gt;EE5106), _xlpm.x * 10 + _xlpm.d), 0), _xlfn.XLOOKUP(TRUE, ISNUMBER(_xlpm.b), _xlpm.b)))))</f>
        <v>0</v>
      </c>
    </row>
    <row r="5107" spans="134:136">
      <c r="ED5107">
        <v>1011033</v>
      </c>
      <c r="EF5107" s="3" cm="1">
        <f t="array" ref="EF51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"#")*(_xlpm.x&lt;&gt;EE5107), _xlpm.x * 10 + _xlpm.d), 0), _xlfn.XLOOKUP(TRUE, ISNUMBER(_xlpm.b), _xlpm.b)))))</f>
        <v>0</v>
      </c>
    </row>
    <row r="5108" spans="134:136">
      <c r="ED5108">
        <v>1021033</v>
      </c>
      <c r="EF5108" s="3" cm="1">
        <f t="array" ref="EF51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"#")*(_xlpm.x&lt;&gt;EE5108), _xlpm.x * 10 + _xlpm.d), 0), _xlfn.XLOOKUP(TRUE, ISNUMBER(_xlpm.b), _xlpm.b)))))</f>
        <v>0</v>
      </c>
    </row>
    <row r="5109" spans="134:136">
      <c r="ED5109">
        <v>1031033</v>
      </c>
      <c r="EF5109" s="3" cm="1">
        <f t="array" ref="EF51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"#")*(_xlpm.x&lt;&gt;EE5109), _xlpm.x * 10 + _xlpm.d), 0), _xlfn.XLOOKUP(TRUE, ISNUMBER(_xlpm.b), _xlpm.b)))))</f>
        <v>0</v>
      </c>
    </row>
    <row r="5110" spans="134:136">
      <c r="ED5110">
        <v>1041033</v>
      </c>
      <c r="EF5110" s="3" cm="1">
        <f t="array" ref="EF51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"#")*(_xlpm.x&lt;&gt;EE5110), _xlpm.x * 10 + _xlpm.d), 0), _xlfn.XLOOKUP(TRUE, ISNUMBER(_xlpm.b), _xlpm.b)))))</f>
        <v>0</v>
      </c>
    </row>
    <row r="5111" spans="134:136">
      <c r="ED5111">
        <v>1051033</v>
      </c>
      <c r="EF5111" s="3" cm="1">
        <f t="array" ref="EF51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"#")*(_xlpm.x&lt;&gt;EE5111), _xlpm.x * 10 + _xlpm.d), 0), _xlfn.XLOOKUP(TRUE, ISNUMBER(_xlpm.b), _xlpm.b)))))</f>
        <v>0</v>
      </c>
    </row>
    <row r="5112" spans="134:136">
      <c r="ED5112">
        <v>1061033</v>
      </c>
      <c r="EF5112" s="3" cm="1">
        <f t="array" ref="EF51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"#")*(_xlpm.x&lt;&gt;EE5112), _xlpm.x * 10 + _xlpm.d), 0), _xlfn.XLOOKUP(TRUE, ISNUMBER(_xlpm.b), _xlpm.b)))))</f>
        <v>0</v>
      </c>
    </row>
    <row r="5113" spans="134:136">
      <c r="ED5113">
        <v>1071033</v>
      </c>
      <c r="EF5113" s="3" cm="1">
        <f t="array" ref="EF51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"#")*(_xlpm.x&lt;&gt;EE5113), _xlpm.x * 10 + _xlpm.d), 0), _xlfn.XLOOKUP(TRUE, ISNUMBER(_xlpm.b), _xlpm.b)))))</f>
        <v>0</v>
      </c>
    </row>
    <row r="5114" spans="134:136">
      <c r="ED5114">
        <v>1081033</v>
      </c>
      <c r="EF5114" s="3" cm="1">
        <f t="array" ref="EF51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"#")*(_xlpm.x&lt;&gt;EE5114), _xlpm.x * 10 + _xlpm.d), 0), _xlfn.XLOOKUP(TRUE, ISNUMBER(_xlpm.b), _xlpm.b)))))</f>
        <v>0</v>
      </c>
    </row>
    <row r="5115" spans="134:136">
      <c r="ED5115">
        <v>1091033</v>
      </c>
      <c r="EF5115" s="3" cm="1">
        <f t="array" ref="EF51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"#")*(_xlpm.x&lt;&gt;EE5115), _xlpm.x * 10 + _xlpm.d), 0), _xlfn.XLOOKUP(TRUE, ISNUMBER(_xlpm.b), _xlpm.b)))))</f>
        <v>0</v>
      </c>
    </row>
    <row r="5116" spans="134:136">
      <c r="ED5116">
        <v>1101033</v>
      </c>
      <c r="EF5116" s="3" cm="1">
        <f t="array" ref="EF51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"#")*(_xlpm.x&lt;&gt;EE5116), _xlpm.x * 10 + _xlpm.d), 0), _xlfn.XLOOKUP(TRUE, ISNUMBER(_xlpm.b), _xlpm.b)))))</f>
        <v>0</v>
      </c>
    </row>
    <row r="5117" spans="134:136">
      <c r="ED5117">
        <v>1111033</v>
      </c>
      <c r="EF5117" s="3" cm="1">
        <f t="array" ref="EF51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"#")*(_xlpm.x&lt;&gt;EE5117), _xlpm.x * 10 + _xlpm.d), 0), _xlfn.XLOOKUP(TRUE, ISNUMBER(_xlpm.b), _xlpm.b)))))</f>
        <v>0</v>
      </c>
    </row>
    <row r="5118" spans="134:136">
      <c r="ED5118">
        <v>1121033</v>
      </c>
      <c r="EF5118" s="3" cm="1">
        <f t="array" ref="EF51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"#")*(_xlpm.x&lt;&gt;EE5118), _xlpm.x * 10 + _xlpm.d), 0), _xlfn.XLOOKUP(TRUE, ISNUMBER(_xlpm.b), _xlpm.b)))))</f>
        <v>0</v>
      </c>
    </row>
    <row r="5119" spans="134:136">
      <c r="ED5119">
        <v>1131033</v>
      </c>
      <c r="EF5119" s="3" cm="1">
        <f t="array" ref="EF51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"#")*(_xlpm.x&lt;&gt;EE5119), _xlpm.x * 10 + _xlpm.d), 0), _xlfn.XLOOKUP(TRUE, ISNUMBER(_xlpm.b), _xlpm.b)))))</f>
        <v>0</v>
      </c>
    </row>
    <row r="5120" spans="134:136">
      <c r="ED5120">
        <v>1141033</v>
      </c>
      <c r="EF5120" s="3" cm="1">
        <f t="array" ref="EF51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"#")*(_xlpm.x&lt;&gt;EE5120), _xlpm.x * 10 + _xlpm.d), 0), _xlfn.XLOOKUP(TRUE, ISNUMBER(_xlpm.b), _xlpm.b)))))</f>
        <v>0</v>
      </c>
    </row>
    <row r="5121" spans="134:136">
      <c r="ED5121">
        <v>1151033</v>
      </c>
      <c r="EF5121" s="3" cm="1">
        <f t="array" ref="EF51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"#")*(_xlpm.x&lt;&gt;EE5121), _xlpm.x * 10 + _xlpm.d), 0), _xlfn.XLOOKUP(TRUE, ISNUMBER(_xlpm.b), _xlpm.b)))))</f>
        <v>0</v>
      </c>
    </row>
    <row r="5122" spans="134:136">
      <c r="ED5122">
        <v>1161033</v>
      </c>
      <c r="EF5122" s="3" cm="1">
        <f t="array" ref="EF51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"#")*(_xlpm.x&lt;&gt;EE5122), _xlpm.x * 10 + _xlpm.d), 0), _xlfn.XLOOKUP(TRUE, ISNUMBER(_xlpm.b), _xlpm.b)))))</f>
        <v>0</v>
      </c>
    </row>
    <row r="5123" spans="134:136">
      <c r="ED5123">
        <v>1161024</v>
      </c>
      <c r="EF5123" s="3" cm="1">
        <f t="array" ref="EF51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"#")*(_xlpm.x&lt;&gt;EE5123), _xlpm.x * 10 + _xlpm.d), 0), _xlfn.XLOOKUP(TRUE, ISNUMBER(_xlpm.b), _xlpm.b)))))</f>
        <v>0</v>
      </c>
    </row>
    <row r="5124" spans="134:136">
      <c r="ED5124">
        <v>1161014</v>
      </c>
      <c r="EF5124" s="3" cm="1">
        <f t="array" ref="EF51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"#")*(_xlpm.x&lt;&gt;EE5124), _xlpm.x * 10 + _xlpm.d), 0), _xlfn.XLOOKUP(TRUE, ISNUMBER(_xlpm.b), _xlpm.b)))))</f>
        <v>0</v>
      </c>
    </row>
    <row r="5125" spans="134:136">
      <c r="ED5125">
        <v>1161004</v>
      </c>
      <c r="EF5125" s="3" cm="1">
        <f t="array" ref="EF51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"#")*(_xlpm.x&lt;&gt;EE5125), _xlpm.x * 10 + _xlpm.d), 0), _xlfn.XLOOKUP(TRUE, ISNUMBER(_xlpm.b), _xlpm.b)))))</f>
        <v>0</v>
      </c>
    </row>
    <row r="5126" spans="134:136">
      <c r="ED5126">
        <v>1160994</v>
      </c>
      <c r="EF5126" s="3" cm="1">
        <f t="array" ref="EF51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"#")*(_xlpm.x&lt;&gt;EE5126), _xlpm.x * 10 + _xlpm.d), 0), _xlfn.XLOOKUP(TRUE, ISNUMBER(_xlpm.b), _xlpm.b)))))</f>
        <v>0</v>
      </c>
    </row>
    <row r="5127" spans="134:136">
      <c r="ED5127">
        <v>1160984</v>
      </c>
      <c r="EF5127" s="3" cm="1">
        <f t="array" ref="EF51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"#")*(_xlpm.x&lt;&gt;EE5127), _xlpm.x * 10 + _xlpm.d), 0), _xlfn.XLOOKUP(TRUE, ISNUMBER(_xlpm.b), _xlpm.b)))))</f>
        <v>0</v>
      </c>
    </row>
    <row r="5128" spans="134:136">
      <c r="ED5128">
        <v>1160974</v>
      </c>
      <c r="EF5128" s="3" cm="1">
        <f t="array" ref="EF51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"#")*(_xlpm.x&lt;&gt;EE5128), _xlpm.x * 10 + _xlpm.d), 0), _xlfn.XLOOKUP(TRUE, ISNUMBER(_xlpm.b), _xlpm.b)))))</f>
        <v>0</v>
      </c>
    </row>
    <row r="5129" spans="134:136">
      <c r="ED5129">
        <v>1160964</v>
      </c>
      <c r="EF5129" s="3" cm="1">
        <f t="array" ref="EF51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"#")*(_xlpm.x&lt;&gt;EE5129), _xlpm.x * 10 + _xlpm.d), 0), _xlfn.XLOOKUP(TRUE, ISNUMBER(_xlpm.b), _xlpm.b)))))</f>
        <v>0</v>
      </c>
    </row>
    <row r="5130" spans="134:136">
      <c r="ED5130">
        <v>1160954</v>
      </c>
      <c r="EF5130" s="3" cm="1">
        <f t="array" ref="EF51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"#")*(_xlpm.x&lt;&gt;EE5130), _xlpm.x * 10 + _xlpm.d), 0), _xlfn.XLOOKUP(TRUE, ISNUMBER(_xlpm.b), _xlpm.b)))))</f>
        <v>0</v>
      </c>
    </row>
    <row r="5131" spans="134:136">
      <c r="ED5131">
        <v>1160944</v>
      </c>
      <c r="EF5131" s="3" cm="1">
        <f t="array" ref="EF51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"#")*(_xlpm.x&lt;&gt;EE5131), _xlpm.x * 10 + _xlpm.d), 0), _xlfn.XLOOKUP(TRUE, ISNUMBER(_xlpm.b), _xlpm.b)))))</f>
        <v>0</v>
      </c>
    </row>
    <row r="5132" spans="134:136">
      <c r="ED5132">
        <v>1160934</v>
      </c>
      <c r="EF5132" s="3" cm="1">
        <f t="array" ref="EF51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"#")*(_xlpm.x&lt;&gt;EE5132), _xlpm.x * 10 + _xlpm.d), 0), _xlfn.XLOOKUP(TRUE, ISNUMBER(_xlpm.b), _xlpm.b)))))</f>
        <v>0</v>
      </c>
    </row>
    <row r="5133" spans="134:136">
      <c r="ED5133">
        <v>1160924</v>
      </c>
      <c r="EF5133" s="3" cm="1">
        <f t="array" ref="EF51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"#")*(_xlpm.x&lt;&gt;EE5133), _xlpm.x * 10 + _xlpm.d), 0), _xlfn.XLOOKUP(TRUE, ISNUMBER(_xlpm.b), _xlpm.b)))))</f>
        <v>0</v>
      </c>
    </row>
    <row r="5134" spans="134:136">
      <c r="ED5134">
        <v>1160914</v>
      </c>
      <c r="EF5134" s="3" cm="1">
        <f t="array" ref="EF51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"#")*(_xlpm.x&lt;&gt;EE5134), _xlpm.x * 10 + _xlpm.d), 0), _xlfn.XLOOKUP(TRUE, ISNUMBER(_xlpm.b), _xlpm.b)))))</f>
        <v>0</v>
      </c>
    </row>
    <row r="5135" spans="134:136">
      <c r="ED5135">
        <v>1160904</v>
      </c>
      <c r="EF5135" s="3" cm="1">
        <f t="array" ref="EF51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"#")*(_xlpm.x&lt;&gt;EE5135), _xlpm.x * 10 + _xlpm.d), 0), _xlfn.XLOOKUP(TRUE, ISNUMBER(_xlpm.b), _xlpm.b)))))</f>
        <v>0</v>
      </c>
    </row>
    <row r="5136" spans="134:136">
      <c r="ED5136">
        <v>1160894</v>
      </c>
      <c r="EF5136" s="3" cm="1">
        <f t="array" ref="EF51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"#")*(_xlpm.x&lt;&gt;EE5136), _xlpm.x * 10 + _xlpm.d), 0), _xlfn.XLOOKUP(TRUE, ISNUMBER(_xlpm.b), _xlpm.b)))))</f>
        <v>0</v>
      </c>
    </row>
    <row r="5137" spans="134:136">
      <c r="ED5137">
        <v>1160884</v>
      </c>
      <c r="EF5137" s="3" cm="1">
        <f t="array" ref="EF51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"#")*(_xlpm.x&lt;&gt;EE5137), _xlpm.x * 10 + _xlpm.d), 0), _xlfn.XLOOKUP(TRUE, ISNUMBER(_xlpm.b), _xlpm.b)))))</f>
        <v>0</v>
      </c>
    </row>
    <row r="5138" spans="134:136">
      <c r="ED5138">
        <v>1160874</v>
      </c>
      <c r="EF5138" s="3" cm="1">
        <f t="array" ref="EF51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"#")*(_xlpm.x&lt;&gt;EE5138), _xlpm.x * 10 + _xlpm.d), 0), _xlfn.XLOOKUP(TRUE, ISNUMBER(_xlpm.b), _xlpm.b)))))</f>
        <v>0</v>
      </c>
    </row>
    <row r="5139" spans="134:136">
      <c r="ED5139">
        <v>1160864</v>
      </c>
      <c r="EF5139" s="3" cm="1">
        <f t="array" ref="EF51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"#")*(_xlpm.x&lt;&gt;EE5139), _xlpm.x * 10 + _xlpm.d), 0), _xlfn.XLOOKUP(TRUE, ISNUMBER(_xlpm.b), _xlpm.b)))))</f>
        <v>0</v>
      </c>
    </row>
    <row r="5140" spans="134:136">
      <c r="ED5140">
        <v>1160854</v>
      </c>
      <c r="EF5140" s="3" cm="1">
        <f t="array" ref="EF51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"#")*(_xlpm.x&lt;&gt;EE5140), _xlpm.x * 10 + _xlpm.d), 0), _xlfn.XLOOKUP(TRUE, ISNUMBER(_xlpm.b), _xlpm.b)))))</f>
        <v>0</v>
      </c>
    </row>
    <row r="5141" spans="134:136">
      <c r="ED5141">
        <v>1160844</v>
      </c>
      <c r="EF5141" s="3" cm="1">
        <f t="array" ref="EF51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"#")*(_xlpm.x&lt;&gt;EE5141), _xlpm.x * 10 + _xlpm.d), 0), _xlfn.XLOOKUP(TRUE, ISNUMBER(_xlpm.b), _xlpm.b)))))</f>
        <v>0</v>
      </c>
    </row>
    <row r="5142" spans="134:136">
      <c r="ED5142">
        <v>1160834</v>
      </c>
      <c r="EF5142" s="3" cm="1">
        <f t="array" ref="EF51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"#")*(_xlpm.x&lt;&gt;EE5142), _xlpm.x * 10 + _xlpm.d), 0), _xlfn.XLOOKUP(TRUE, ISNUMBER(_xlpm.b), _xlpm.b)))))</f>
        <v>0</v>
      </c>
    </row>
    <row r="5143" spans="134:136">
      <c r="ED5143">
        <v>1160824</v>
      </c>
      <c r="EF5143" s="3" cm="1">
        <f t="array" ref="EF51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"#")*(_xlpm.x&lt;&gt;EE5143), _xlpm.x * 10 + _xlpm.d), 0), _xlfn.XLOOKUP(TRUE, ISNUMBER(_xlpm.b), _xlpm.b)))))</f>
        <v>0</v>
      </c>
    </row>
    <row r="5144" spans="134:136">
      <c r="ED5144">
        <v>1160814</v>
      </c>
      <c r="EF5144" s="3" cm="1">
        <f t="array" ref="EF51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"#")*(_xlpm.x&lt;&gt;EE5144), _xlpm.x * 10 + _xlpm.d), 0), _xlfn.XLOOKUP(TRUE, ISNUMBER(_xlpm.b), _xlpm.b)))))</f>
        <v>0</v>
      </c>
    </row>
    <row r="5145" spans="134:136">
      <c r="ED5145">
        <v>1160804</v>
      </c>
      <c r="EF5145" s="3" cm="1">
        <f t="array" ref="EF51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"#")*(_xlpm.x&lt;&gt;EE5145), _xlpm.x * 10 + _xlpm.d), 0), _xlfn.XLOOKUP(TRUE, ISNUMBER(_xlpm.b), _xlpm.b)))))</f>
        <v>0</v>
      </c>
    </row>
    <row r="5146" spans="134:136">
      <c r="ED5146">
        <v>1160794</v>
      </c>
      <c r="EF5146" s="3" cm="1">
        <f t="array" ref="EF51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"#")*(_xlpm.x&lt;&gt;EE5146), _xlpm.x * 10 + _xlpm.d), 0), _xlfn.XLOOKUP(TRUE, ISNUMBER(_xlpm.b), _xlpm.b)))))</f>
        <v>0</v>
      </c>
    </row>
    <row r="5147" spans="134:136">
      <c r="ED5147">
        <v>1160784</v>
      </c>
      <c r="EF5147" s="3" cm="1">
        <f t="array" ref="EF51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"#")*(_xlpm.x&lt;&gt;EE5147), _xlpm.x * 10 + _xlpm.d), 0), _xlfn.XLOOKUP(TRUE, ISNUMBER(_xlpm.b), _xlpm.b)))))</f>
        <v>0</v>
      </c>
    </row>
    <row r="5148" spans="134:136">
      <c r="ED5148">
        <v>1160774</v>
      </c>
      <c r="EF5148" s="3" cm="1">
        <f t="array" ref="EF51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"#")*(_xlpm.x&lt;&gt;EE5148), _xlpm.x * 10 + _xlpm.d), 0), _xlfn.XLOOKUP(TRUE, ISNUMBER(_xlpm.b), _xlpm.b)))))</f>
        <v>0</v>
      </c>
    </row>
    <row r="5149" spans="134:136">
      <c r="ED5149">
        <v>1160764</v>
      </c>
      <c r="EF5149" s="3" cm="1">
        <f t="array" ref="EF51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"#")*(_xlpm.x&lt;&gt;EE5149), _xlpm.x * 10 + _xlpm.d), 0), _xlfn.XLOOKUP(TRUE, ISNUMBER(_xlpm.b), _xlpm.b)))))</f>
        <v>0</v>
      </c>
    </row>
    <row r="5150" spans="134:136">
      <c r="ED5150">
        <v>1160754</v>
      </c>
      <c r="EF5150" s="3" cm="1">
        <f t="array" ref="EF51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"#")*(_xlpm.x&lt;&gt;EE5150), _xlpm.x * 10 + _xlpm.d), 0), _xlfn.XLOOKUP(TRUE, ISNUMBER(_xlpm.b), _xlpm.b)))))</f>
        <v>0</v>
      </c>
    </row>
    <row r="5151" spans="134:136">
      <c r="ED5151">
        <v>1160744</v>
      </c>
      <c r="EF5151" s="3" cm="1">
        <f t="array" ref="EF51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"#")*(_xlpm.x&lt;&gt;EE5151), _xlpm.x * 10 + _xlpm.d), 0), _xlfn.XLOOKUP(TRUE, ISNUMBER(_xlpm.b), _xlpm.b)))))</f>
        <v>0</v>
      </c>
    </row>
    <row r="5152" spans="134:136">
      <c r="ED5152">
        <v>1160734</v>
      </c>
      <c r="EF5152" s="3" cm="1">
        <f t="array" ref="EF51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"#")*(_xlpm.x&lt;&gt;EE5152), _xlpm.x * 10 + _xlpm.d), 0), _xlfn.XLOOKUP(TRUE, ISNUMBER(_xlpm.b), _xlpm.b)))))</f>
        <v>0</v>
      </c>
    </row>
    <row r="5153" spans="134:136">
      <c r="ED5153">
        <v>1160724</v>
      </c>
      <c r="EF5153" s="3" cm="1">
        <f t="array" ref="EF51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"#")*(_xlpm.x&lt;&gt;EE5153), _xlpm.x * 10 + _xlpm.d), 0), _xlfn.XLOOKUP(TRUE, ISNUMBER(_xlpm.b), _xlpm.b)))))</f>
        <v>0</v>
      </c>
    </row>
    <row r="5154" spans="134:136">
      <c r="ED5154">
        <v>1160714</v>
      </c>
      <c r="EF5154" s="3" cm="1">
        <f t="array" ref="EF51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"#")*(_xlpm.x&lt;&gt;EE5154), _xlpm.x * 10 + _xlpm.d), 0), _xlfn.XLOOKUP(TRUE, ISNUMBER(_xlpm.b), _xlpm.b)))))</f>
        <v>0</v>
      </c>
    </row>
    <row r="5155" spans="134:136">
      <c r="ED5155">
        <v>1160704</v>
      </c>
      <c r="EF5155" s="3" cm="1">
        <f t="array" ref="EF51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"#")*(_xlpm.x&lt;&gt;EE5155), _xlpm.x * 10 + _xlpm.d), 0), _xlfn.XLOOKUP(TRUE, ISNUMBER(_xlpm.b), _xlpm.b)))))</f>
        <v>0</v>
      </c>
    </row>
    <row r="5156" spans="134:136">
      <c r="ED5156">
        <v>1160694</v>
      </c>
      <c r="EF5156" s="3" cm="1">
        <f t="array" ref="EF51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"#")*(_xlpm.x&lt;&gt;EE5156), _xlpm.x * 10 + _xlpm.d), 0), _xlfn.XLOOKUP(TRUE, ISNUMBER(_xlpm.b), _xlpm.b)))))</f>
        <v>0</v>
      </c>
    </row>
    <row r="5157" spans="134:136">
      <c r="ED5157">
        <v>1160684</v>
      </c>
      <c r="EF5157" s="3" cm="1">
        <f t="array" ref="EF51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"#")*(_xlpm.x&lt;&gt;EE5157), _xlpm.x * 10 + _xlpm.d), 0), _xlfn.XLOOKUP(TRUE, ISNUMBER(_xlpm.b), _xlpm.b)))))</f>
        <v>0</v>
      </c>
    </row>
    <row r="5158" spans="134:136">
      <c r="ED5158">
        <v>1160674</v>
      </c>
      <c r="EF5158" s="3" cm="1">
        <f t="array" ref="EF51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"#")*(_xlpm.x&lt;&gt;EE5158), _xlpm.x * 10 + _xlpm.d), 0), _xlfn.XLOOKUP(TRUE, ISNUMBER(_xlpm.b), _xlpm.b)))))</f>
        <v>0</v>
      </c>
    </row>
    <row r="5159" spans="134:136">
      <c r="ED5159">
        <v>1160664</v>
      </c>
      <c r="EF5159" s="3" cm="1">
        <f t="array" ref="EF51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"#")*(_xlpm.x&lt;&gt;EE5159), _xlpm.x * 10 + _xlpm.d), 0), _xlfn.XLOOKUP(TRUE, ISNUMBER(_xlpm.b), _xlpm.b)))))</f>
        <v>0</v>
      </c>
    </row>
    <row r="5160" spans="134:136">
      <c r="ED5160">
        <v>1160654</v>
      </c>
      <c r="EF5160" s="3" cm="1">
        <f t="array" ref="EF51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"#")*(_xlpm.x&lt;&gt;EE5160), _xlpm.x * 10 + _xlpm.d), 0), _xlfn.XLOOKUP(TRUE, ISNUMBER(_xlpm.b), _xlpm.b)))))</f>
        <v>0</v>
      </c>
    </row>
    <row r="5161" spans="134:136">
      <c r="ED5161">
        <v>1160644</v>
      </c>
      <c r="EF5161" s="3" cm="1">
        <f t="array" ref="EF51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"#")*(_xlpm.x&lt;&gt;EE5161), _xlpm.x * 10 + _xlpm.d), 0), _xlfn.XLOOKUP(TRUE, ISNUMBER(_xlpm.b), _xlpm.b)))))</f>
        <v>0</v>
      </c>
    </row>
    <row r="5162" spans="134:136">
      <c r="ED5162">
        <v>1160634</v>
      </c>
      <c r="EF5162" s="3" cm="1">
        <f t="array" ref="EF51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"#")*(_xlpm.x&lt;&gt;EE5162), _xlpm.x * 10 + _xlpm.d), 0), _xlfn.XLOOKUP(TRUE, ISNUMBER(_xlpm.b), _xlpm.b)))))</f>
        <v>0</v>
      </c>
    </row>
    <row r="5163" spans="134:136">
      <c r="ED5163">
        <v>1160624</v>
      </c>
      <c r="EF5163" s="3" cm="1">
        <f t="array" ref="EF51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"#")*(_xlpm.x&lt;&gt;EE5163), _xlpm.x * 10 + _xlpm.d), 0), _xlfn.XLOOKUP(TRUE, ISNUMBER(_xlpm.b), _xlpm.b)))))</f>
        <v>0</v>
      </c>
    </row>
    <row r="5164" spans="134:136">
      <c r="ED5164">
        <v>1160614</v>
      </c>
      <c r="EF5164" s="3" cm="1">
        <f t="array" ref="EF51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"#")*(_xlpm.x&lt;&gt;EE5164), _xlpm.x * 10 + _xlpm.d), 0), _xlfn.XLOOKUP(TRUE, ISNUMBER(_xlpm.b), _xlpm.b)))))</f>
        <v>0</v>
      </c>
    </row>
    <row r="5165" spans="134:136">
      <c r="ED5165">
        <v>1160604</v>
      </c>
      <c r="EF5165" s="3" cm="1">
        <f t="array" ref="EF51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"#")*(_xlpm.x&lt;&gt;EE5165), _xlpm.x * 10 + _xlpm.d), 0), _xlfn.XLOOKUP(TRUE, ISNUMBER(_xlpm.b), _xlpm.b)))))</f>
        <v>0</v>
      </c>
    </row>
    <row r="5166" spans="134:136">
      <c r="ED5166">
        <v>1160594</v>
      </c>
      <c r="EF5166" s="3" cm="1">
        <f t="array" ref="EF51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"#")*(_xlpm.x&lt;&gt;EE5166), _xlpm.x * 10 + _xlpm.d), 0), _xlfn.XLOOKUP(TRUE, ISNUMBER(_xlpm.b), _xlpm.b)))))</f>
        <v>0</v>
      </c>
    </row>
    <row r="5167" spans="134:136">
      <c r="ED5167">
        <v>1160584</v>
      </c>
      <c r="EF5167" s="3" cm="1">
        <f t="array" ref="EF51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"#")*(_xlpm.x&lt;&gt;EE5167), _xlpm.x * 10 + _xlpm.d), 0), _xlfn.XLOOKUP(TRUE, ISNUMBER(_xlpm.b), _xlpm.b)))))</f>
        <v>0</v>
      </c>
    </row>
    <row r="5168" spans="134:136">
      <c r="ED5168">
        <v>1160574</v>
      </c>
      <c r="EF5168" s="3" cm="1">
        <f t="array" ref="EF51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"#")*(_xlpm.x&lt;&gt;EE5168), _xlpm.x * 10 + _xlpm.d), 0), _xlfn.XLOOKUP(TRUE, ISNUMBER(_xlpm.b), _xlpm.b)))))</f>
        <v>0</v>
      </c>
    </row>
    <row r="5169" spans="134:136">
      <c r="ED5169">
        <v>1160564</v>
      </c>
      <c r="EF5169" s="3" cm="1">
        <f t="array" ref="EF51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"#")*(_xlpm.x&lt;&gt;EE5169), _xlpm.x * 10 + _xlpm.d), 0), _xlfn.XLOOKUP(TRUE, ISNUMBER(_xlpm.b), _xlpm.b)))))</f>
        <v>0</v>
      </c>
    </row>
    <row r="5170" spans="134:136">
      <c r="ED5170">
        <v>1160554</v>
      </c>
      <c r="EF5170" s="3" cm="1">
        <f t="array" ref="EF51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"#")*(_xlpm.x&lt;&gt;EE5170), _xlpm.x * 10 + _xlpm.d), 0), _xlfn.XLOOKUP(TRUE, ISNUMBER(_xlpm.b), _xlpm.b)))))</f>
        <v>0</v>
      </c>
    </row>
    <row r="5171" spans="134:136">
      <c r="ED5171">
        <v>1160544</v>
      </c>
      <c r="EF5171" s="3" cm="1">
        <f t="array" ref="EF51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"#")*(_xlpm.x&lt;&gt;EE5171), _xlpm.x * 10 + _xlpm.d), 0), _xlfn.XLOOKUP(TRUE, ISNUMBER(_xlpm.b), _xlpm.b)))))</f>
        <v>0</v>
      </c>
    </row>
    <row r="5172" spans="134:136">
      <c r="ED5172">
        <v>1160534</v>
      </c>
      <c r="EF5172" s="3" cm="1">
        <f t="array" ref="EF51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"#")*(_xlpm.x&lt;&gt;EE5172), _xlpm.x * 10 + _xlpm.d), 0), _xlfn.XLOOKUP(TRUE, ISNUMBER(_xlpm.b), _xlpm.b)))))</f>
        <v>0</v>
      </c>
    </row>
    <row r="5173" spans="134:136">
      <c r="ED5173">
        <v>1160524</v>
      </c>
      <c r="EF5173" s="3" cm="1">
        <f t="array" ref="EF51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"#")*(_xlpm.x&lt;&gt;EE5173), _xlpm.x * 10 + _xlpm.d), 0), _xlfn.XLOOKUP(TRUE, ISNUMBER(_xlpm.b), _xlpm.b)))))</f>
        <v>0</v>
      </c>
    </row>
    <row r="5174" spans="134:136">
      <c r="ED5174">
        <v>1160514</v>
      </c>
      <c r="EF5174" s="3" cm="1">
        <f t="array" ref="EF51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"#")*(_xlpm.x&lt;&gt;EE5174), _xlpm.x * 10 + _xlpm.d), 0), _xlfn.XLOOKUP(TRUE, ISNUMBER(_xlpm.b), _xlpm.b)))))</f>
        <v>0</v>
      </c>
    </row>
    <row r="5175" spans="134:136">
      <c r="ED5175">
        <v>1160504</v>
      </c>
      <c r="EF5175" s="3" cm="1">
        <f t="array" ref="EF51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"#")*(_xlpm.x&lt;&gt;EE5175), _xlpm.x * 10 + _xlpm.d), 0), _xlfn.XLOOKUP(TRUE, ISNUMBER(_xlpm.b), _xlpm.b)))))</f>
        <v>0</v>
      </c>
    </row>
    <row r="5176" spans="134:136">
      <c r="ED5176">
        <v>1160494</v>
      </c>
      <c r="EF5176" s="3" cm="1">
        <f t="array" ref="EF51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"#")*(_xlpm.x&lt;&gt;EE5176), _xlpm.x * 10 + _xlpm.d), 0), _xlfn.XLOOKUP(TRUE, ISNUMBER(_xlpm.b), _xlpm.b)))))</f>
        <v>0</v>
      </c>
    </row>
    <row r="5177" spans="134:136">
      <c r="ED5177">
        <v>1160484</v>
      </c>
      <c r="EF5177" s="3" cm="1">
        <f t="array" ref="EF51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"#")*(_xlpm.x&lt;&gt;EE5177), _xlpm.x * 10 + _xlpm.d), 0), _xlfn.XLOOKUP(TRUE, ISNUMBER(_xlpm.b), _xlpm.b)))))</f>
        <v>0</v>
      </c>
    </row>
    <row r="5178" spans="134:136">
      <c r="ED5178">
        <v>1160474</v>
      </c>
      <c r="EF5178" s="3" cm="1">
        <f t="array" ref="EF51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"#")*(_xlpm.x&lt;&gt;EE5178), _xlpm.x * 10 + _xlpm.d), 0), _xlfn.XLOOKUP(TRUE, ISNUMBER(_xlpm.b), _xlpm.b)))))</f>
        <v>0</v>
      </c>
    </row>
    <row r="5179" spans="134:136">
      <c r="ED5179">
        <v>1160464</v>
      </c>
      <c r="EF5179" s="3" cm="1">
        <f t="array" ref="EF51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"#")*(_xlpm.x&lt;&gt;EE5179), _xlpm.x * 10 + _xlpm.d), 0), _xlfn.XLOOKUP(TRUE, ISNUMBER(_xlpm.b), _xlpm.b)))))</f>
        <v>0</v>
      </c>
    </row>
    <row r="5180" spans="134:136">
      <c r="ED5180">
        <v>1150461</v>
      </c>
      <c r="EF5180" s="3" cm="1">
        <f t="array" ref="EF51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"#")*(_xlpm.x&lt;&gt;EE5180), _xlpm.x * 10 + _xlpm.d), 0), _xlfn.XLOOKUP(TRUE, ISNUMBER(_xlpm.b), _xlpm.b)))))</f>
        <v>0</v>
      </c>
    </row>
    <row r="5181" spans="134:136">
      <c r="ED5181">
        <v>1140461</v>
      </c>
      <c r="EF5181" s="3" cm="1">
        <f t="array" ref="EF51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"#")*(_xlpm.x&lt;&gt;EE5181), _xlpm.x * 10 + _xlpm.d), 0), _xlfn.XLOOKUP(TRUE, ISNUMBER(_xlpm.b), _xlpm.b)))))</f>
        <v>0</v>
      </c>
    </row>
    <row r="5182" spans="134:136">
      <c r="ED5182">
        <v>1130461</v>
      </c>
      <c r="EF5182" s="3" cm="1">
        <f t="array" ref="EF51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"#")*(_xlpm.x&lt;&gt;EE5182), _xlpm.x * 10 + _xlpm.d), 0), _xlfn.XLOOKUP(TRUE, ISNUMBER(_xlpm.b), _xlpm.b)))))</f>
        <v>0</v>
      </c>
    </row>
    <row r="5183" spans="134:136">
      <c r="ED5183">
        <v>1120461</v>
      </c>
      <c r="EF5183" s="3" cm="1">
        <f t="array" ref="EF51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"#")*(_xlpm.x&lt;&gt;EE5183), _xlpm.x * 10 + _xlpm.d), 0), _xlfn.XLOOKUP(TRUE, ISNUMBER(_xlpm.b), _xlpm.b)))))</f>
        <v>0</v>
      </c>
    </row>
    <row r="5184" spans="134:136">
      <c r="ED5184">
        <v>1110461</v>
      </c>
      <c r="EF5184" s="3" cm="1">
        <f t="array" ref="EF51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"#")*(_xlpm.x&lt;&gt;EE5184), _xlpm.x * 10 + _xlpm.d), 0), _xlfn.XLOOKUP(TRUE, ISNUMBER(_xlpm.b), _xlpm.b)))))</f>
        <v>0</v>
      </c>
    </row>
    <row r="5185" spans="134:136">
      <c r="ED5185">
        <v>1100461</v>
      </c>
      <c r="EF5185" s="3" cm="1">
        <f t="array" ref="EF51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"#")*(_xlpm.x&lt;&gt;EE5185), _xlpm.x * 10 + _xlpm.d), 0), _xlfn.XLOOKUP(TRUE, ISNUMBER(_xlpm.b), _xlpm.b)))))</f>
        <v>0</v>
      </c>
    </row>
    <row r="5186" spans="134:136">
      <c r="ED5186">
        <v>1090461</v>
      </c>
      <c r="EF5186" s="3" cm="1">
        <f t="array" ref="EF51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"#")*(_xlpm.x&lt;&gt;EE5186), _xlpm.x * 10 + _xlpm.d), 0), _xlfn.XLOOKUP(TRUE, ISNUMBER(_xlpm.b), _xlpm.b)))))</f>
        <v>0</v>
      </c>
    </row>
    <row r="5187" spans="134:136">
      <c r="ED5187">
        <v>1080461</v>
      </c>
      <c r="EF5187" s="3" cm="1">
        <f t="array" ref="EF51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"#")*(_xlpm.x&lt;&gt;EE5187), _xlpm.x * 10 + _xlpm.d), 0), _xlfn.XLOOKUP(TRUE, ISNUMBER(_xlpm.b), _xlpm.b)))))</f>
        <v>0</v>
      </c>
    </row>
    <row r="5188" spans="134:136">
      <c r="ED5188">
        <v>1070461</v>
      </c>
      <c r="EF5188" s="3" cm="1">
        <f t="array" ref="EF51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"#")*(_xlpm.x&lt;&gt;EE5188), _xlpm.x * 10 + _xlpm.d), 0), _xlfn.XLOOKUP(TRUE, ISNUMBER(_xlpm.b), _xlpm.b)))))</f>
        <v>0</v>
      </c>
    </row>
    <row r="5189" spans="134:136">
      <c r="ED5189">
        <v>1060461</v>
      </c>
      <c r="EF5189" s="3" cm="1">
        <f t="array" ref="EF51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"#")*(_xlpm.x&lt;&gt;EE5189), _xlpm.x * 10 + _xlpm.d), 0), _xlfn.XLOOKUP(TRUE, ISNUMBER(_xlpm.b), _xlpm.b)))))</f>
        <v>0</v>
      </c>
    </row>
    <row r="5190" spans="134:136">
      <c r="ED5190">
        <v>1050461</v>
      </c>
      <c r="EF5190" s="3" cm="1">
        <f t="array" ref="EF51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"#")*(_xlpm.x&lt;&gt;EE5190), _xlpm.x * 10 + _xlpm.d), 0), _xlfn.XLOOKUP(TRUE, ISNUMBER(_xlpm.b), _xlpm.b)))))</f>
        <v>0</v>
      </c>
    </row>
    <row r="5191" spans="134:136">
      <c r="ED5191">
        <v>1040461</v>
      </c>
      <c r="EF5191" s="3" cm="1">
        <f t="array" ref="EF51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"#")*(_xlpm.x&lt;&gt;EE5191), _xlpm.x * 10 + _xlpm.d), 0), _xlfn.XLOOKUP(TRUE, ISNUMBER(_xlpm.b), _xlpm.b)))))</f>
        <v>0</v>
      </c>
    </row>
    <row r="5192" spans="134:136">
      <c r="ED5192">
        <v>1030461</v>
      </c>
      <c r="EF5192" s="3" cm="1">
        <f t="array" ref="EF51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"#")*(_xlpm.x&lt;&gt;EE5192), _xlpm.x * 10 + _xlpm.d), 0), _xlfn.XLOOKUP(TRUE, ISNUMBER(_xlpm.b), _xlpm.b)))))</f>
        <v>0</v>
      </c>
    </row>
    <row r="5193" spans="134:136">
      <c r="ED5193">
        <v>1020461</v>
      </c>
      <c r="EF5193" s="3" cm="1">
        <f t="array" ref="EF51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"#")*(_xlpm.x&lt;&gt;EE5193), _xlpm.x * 10 + _xlpm.d), 0), _xlfn.XLOOKUP(TRUE, ISNUMBER(_xlpm.b), _xlpm.b)))))</f>
        <v>0</v>
      </c>
    </row>
    <row r="5194" spans="134:136">
      <c r="ED5194">
        <v>1010461</v>
      </c>
      <c r="EF5194" s="3" cm="1">
        <f t="array" ref="EF51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"#")*(_xlpm.x&lt;&gt;EE5194), _xlpm.x * 10 + _xlpm.d), 0), _xlfn.XLOOKUP(TRUE, ISNUMBER(_xlpm.b), _xlpm.b)))))</f>
        <v>0</v>
      </c>
    </row>
    <row r="5195" spans="134:136">
      <c r="ED5195">
        <v>1000461</v>
      </c>
      <c r="EF5195" s="3" cm="1">
        <f t="array" ref="EF51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"#")*(_xlpm.x&lt;&gt;EE5195), _xlpm.x * 10 + _xlpm.d), 0), _xlfn.XLOOKUP(TRUE, ISNUMBER(_xlpm.b), _xlpm.b)))))</f>
        <v>0</v>
      </c>
    </row>
    <row r="5196" spans="134:136">
      <c r="ED5196">
        <v>990461</v>
      </c>
      <c r="EF5196" s="3" cm="1">
        <f t="array" ref="EF51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"#")*(_xlpm.x&lt;&gt;EE5196), _xlpm.x * 10 + _xlpm.d), 0), _xlfn.XLOOKUP(TRUE, ISNUMBER(_xlpm.b), _xlpm.b)))))</f>
        <v>0</v>
      </c>
    </row>
    <row r="5197" spans="134:136">
      <c r="ED5197">
        <v>980461</v>
      </c>
      <c r="EF5197" s="3" cm="1">
        <f t="array" ref="EF51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"#")*(_xlpm.x&lt;&gt;EE5197), _xlpm.x * 10 + _xlpm.d), 0), _xlfn.XLOOKUP(TRUE, ISNUMBER(_xlpm.b), _xlpm.b)))))</f>
        <v>0</v>
      </c>
    </row>
    <row r="5198" spans="134:136">
      <c r="ED5198">
        <v>970461</v>
      </c>
      <c r="EF5198" s="3" cm="1">
        <f t="array" ref="EF51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"#")*(_xlpm.x&lt;&gt;EE5198), _xlpm.x * 10 + _xlpm.d), 0), _xlfn.XLOOKUP(TRUE, ISNUMBER(_xlpm.b), _xlpm.b)))))</f>
        <v>0</v>
      </c>
    </row>
    <row r="5199" spans="134:136">
      <c r="ED5199">
        <v>960461</v>
      </c>
      <c r="EF5199" s="3" cm="1">
        <f t="array" ref="EF51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"#")*(_xlpm.x&lt;&gt;EE5199), _xlpm.x * 10 + _xlpm.d), 0), _xlfn.XLOOKUP(TRUE, ISNUMBER(_xlpm.b), _xlpm.b)))))</f>
        <v>0</v>
      </c>
    </row>
    <row r="5200" spans="134:136">
      <c r="ED5200">
        <v>950461</v>
      </c>
      <c r="EF5200" s="3" cm="1">
        <f t="array" ref="EF52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"#")*(_xlpm.x&lt;&gt;EE5200), _xlpm.x * 10 + _xlpm.d), 0), _xlfn.XLOOKUP(TRUE, ISNUMBER(_xlpm.b), _xlpm.b)))))</f>
        <v>0</v>
      </c>
    </row>
    <row r="5201" spans="134:136">
      <c r="ED5201">
        <v>940461</v>
      </c>
      <c r="EF5201" s="3" cm="1">
        <f t="array" ref="EF52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"#")*(_xlpm.x&lt;&gt;EE5201), _xlpm.x * 10 + _xlpm.d), 0), _xlfn.XLOOKUP(TRUE, ISNUMBER(_xlpm.b), _xlpm.b)))))</f>
        <v>0</v>
      </c>
    </row>
    <row r="5202" spans="134:136">
      <c r="ED5202">
        <v>940472</v>
      </c>
      <c r="EF5202" s="3" cm="1">
        <f t="array" ref="EF52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"#")*(_xlpm.x&lt;&gt;EE5202), _xlpm.x * 10 + _xlpm.d), 0), _xlfn.XLOOKUP(TRUE, ISNUMBER(_xlpm.b), _xlpm.b)))))</f>
        <v>0</v>
      </c>
    </row>
    <row r="5203" spans="134:136">
      <c r="ED5203">
        <v>940482</v>
      </c>
      <c r="EF5203" s="3" cm="1">
        <f t="array" ref="EF52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"#")*(_xlpm.x&lt;&gt;EE5203), _xlpm.x * 10 + _xlpm.d), 0), _xlfn.XLOOKUP(TRUE, ISNUMBER(_xlpm.b), _xlpm.b)))))</f>
        <v>0</v>
      </c>
    </row>
    <row r="5204" spans="134:136">
      <c r="ED5204">
        <v>940492</v>
      </c>
      <c r="EF5204" s="3" cm="1">
        <f t="array" ref="EF52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"#")*(_xlpm.x&lt;&gt;EE5204), _xlpm.x * 10 + _xlpm.d), 0), _xlfn.XLOOKUP(TRUE, ISNUMBER(_xlpm.b), _xlpm.b)))))</f>
        <v>0</v>
      </c>
    </row>
    <row r="5205" spans="134:136">
      <c r="ED5205">
        <v>950493</v>
      </c>
      <c r="EF5205" s="3" cm="1">
        <f t="array" ref="EF52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"#")*(_xlpm.x&lt;&gt;EE5205), _xlpm.x * 10 + _xlpm.d), 0), _xlfn.XLOOKUP(TRUE, ISNUMBER(_xlpm.b), _xlpm.b)))))</f>
        <v>0</v>
      </c>
    </row>
    <row r="5206" spans="134:136">
      <c r="ED5206">
        <v>960493</v>
      </c>
      <c r="EF5206" s="3" cm="1">
        <f t="array" ref="EF52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"#")*(_xlpm.x&lt;&gt;EE5206), _xlpm.x * 10 + _xlpm.d), 0), _xlfn.XLOOKUP(TRUE, ISNUMBER(_xlpm.b), _xlpm.b)))))</f>
        <v>0</v>
      </c>
    </row>
    <row r="5207" spans="134:136">
      <c r="ED5207">
        <v>970493</v>
      </c>
      <c r="EF5207" s="3" cm="1">
        <f t="array" ref="EF52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"#")*(_xlpm.x&lt;&gt;EE5207), _xlpm.x * 10 + _xlpm.d), 0), _xlfn.XLOOKUP(TRUE, ISNUMBER(_xlpm.b), _xlpm.b)))))</f>
        <v>0</v>
      </c>
    </row>
    <row r="5208" spans="134:136">
      <c r="ED5208">
        <v>980493</v>
      </c>
      <c r="EF5208" s="3" cm="1">
        <f t="array" ref="EF52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"#")*(_xlpm.x&lt;&gt;EE5208), _xlpm.x * 10 + _xlpm.d), 0), _xlfn.XLOOKUP(TRUE, ISNUMBER(_xlpm.b), _xlpm.b)))))</f>
        <v>0</v>
      </c>
    </row>
    <row r="5209" spans="134:136">
      <c r="ED5209">
        <v>990493</v>
      </c>
      <c r="EF5209" s="3" cm="1">
        <f t="array" ref="EF52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"#")*(_xlpm.x&lt;&gt;EE5209), _xlpm.x * 10 + _xlpm.d), 0), _xlfn.XLOOKUP(TRUE, ISNUMBER(_xlpm.b), _xlpm.b)))))</f>
        <v>0</v>
      </c>
    </row>
    <row r="5210" spans="134:136">
      <c r="ED5210">
        <v>1000493</v>
      </c>
      <c r="EF5210" s="3" cm="1">
        <f t="array" ref="EF52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"#")*(_xlpm.x&lt;&gt;EE5210), _xlpm.x * 10 + _xlpm.d), 0), _xlfn.XLOOKUP(TRUE, ISNUMBER(_xlpm.b), _xlpm.b)))))</f>
        <v>0</v>
      </c>
    </row>
    <row r="5211" spans="134:136">
      <c r="ED5211">
        <v>1010493</v>
      </c>
      <c r="EF5211" s="3" cm="1">
        <f t="array" ref="EF52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"#")*(_xlpm.x&lt;&gt;EE5211), _xlpm.x * 10 + _xlpm.d), 0), _xlfn.XLOOKUP(TRUE, ISNUMBER(_xlpm.b), _xlpm.b)))))</f>
        <v>0</v>
      </c>
    </row>
    <row r="5212" spans="134:136">
      <c r="ED5212">
        <v>1020493</v>
      </c>
      <c r="EF5212" s="3" cm="1">
        <f t="array" ref="EF52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"#")*(_xlpm.x&lt;&gt;EE5212), _xlpm.x * 10 + _xlpm.d), 0), _xlfn.XLOOKUP(TRUE, ISNUMBER(_xlpm.b), _xlpm.b)))))</f>
        <v>0</v>
      </c>
    </row>
    <row r="5213" spans="134:136">
      <c r="ED5213">
        <v>1030493</v>
      </c>
      <c r="EF5213" s="3" cm="1">
        <f t="array" ref="EF52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"#")*(_xlpm.x&lt;&gt;EE5213), _xlpm.x * 10 + _xlpm.d), 0), _xlfn.XLOOKUP(TRUE, ISNUMBER(_xlpm.b), _xlpm.b)))))</f>
        <v>0</v>
      </c>
    </row>
    <row r="5214" spans="134:136">
      <c r="ED5214">
        <v>1040493</v>
      </c>
      <c r="EF5214" s="3" cm="1">
        <f t="array" ref="EF52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"#")*(_xlpm.x&lt;&gt;EE5214), _xlpm.x * 10 + _xlpm.d), 0), _xlfn.XLOOKUP(TRUE, ISNUMBER(_xlpm.b), _xlpm.b)))))</f>
        <v>0</v>
      </c>
    </row>
    <row r="5215" spans="134:136">
      <c r="ED5215">
        <v>1050493</v>
      </c>
      <c r="EF5215" s="3" cm="1">
        <f t="array" ref="EF52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"#")*(_xlpm.x&lt;&gt;EE5215), _xlpm.x * 10 + _xlpm.d), 0), _xlfn.XLOOKUP(TRUE, ISNUMBER(_xlpm.b), _xlpm.b)))))</f>
        <v>0</v>
      </c>
    </row>
    <row r="5216" spans="134:136">
      <c r="ED5216">
        <v>1060493</v>
      </c>
      <c r="EF5216" s="3" cm="1">
        <f t="array" ref="EF52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"#")*(_xlpm.x&lt;&gt;EE5216), _xlpm.x * 10 + _xlpm.d), 0), _xlfn.XLOOKUP(TRUE, ISNUMBER(_xlpm.b), _xlpm.b)))))</f>
        <v>0</v>
      </c>
    </row>
    <row r="5217" spans="134:136">
      <c r="ED5217">
        <v>1070493</v>
      </c>
      <c r="EF5217" s="3" cm="1">
        <f t="array" ref="EF52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"#")*(_xlpm.x&lt;&gt;EE5217), _xlpm.x * 10 + _xlpm.d), 0), _xlfn.XLOOKUP(TRUE, ISNUMBER(_xlpm.b), _xlpm.b)))))</f>
        <v>0</v>
      </c>
    </row>
    <row r="5218" spans="134:136">
      <c r="ED5218">
        <v>1080493</v>
      </c>
      <c r="EF5218" s="3" cm="1">
        <f t="array" ref="EF52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"#")*(_xlpm.x&lt;&gt;EE5218), _xlpm.x * 10 + _xlpm.d), 0), _xlfn.XLOOKUP(TRUE, ISNUMBER(_xlpm.b), _xlpm.b)))))</f>
        <v>0</v>
      </c>
    </row>
    <row r="5219" spans="134:136">
      <c r="ED5219">
        <v>1090493</v>
      </c>
      <c r="EF5219" s="3" cm="1">
        <f t="array" ref="EF52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"#")*(_xlpm.x&lt;&gt;EE5219), _xlpm.x * 10 + _xlpm.d), 0), _xlfn.XLOOKUP(TRUE, ISNUMBER(_xlpm.b), _xlpm.b)))))</f>
        <v>0</v>
      </c>
    </row>
    <row r="5220" spans="134:136">
      <c r="ED5220">
        <v>1100493</v>
      </c>
      <c r="EF5220" s="3" cm="1">
        <f t="array" ref="EF52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"#")*(_xlpm.x&lt;&gt;EE5220), _xlpm.x * 10 + _xlpm.d), 0), _xlfn.XLOOKUP(TRUE, ISNUMBER(_xlpm.b), _xlpm.b)))))</f>
        <v>0</v>
      </c>
    </row>
    <row r="5221" spans="134:136">
      <c r="ED5221">
        <v>1110493</v>
      </c>
      <c r="EF5221" s="3" cm="1">
        <f t="array" ref="EF52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"#")*(_xlpm.x&lt;&gt;EE5221), _xlpm.x * 10 + _xlpm.d), 0), _xlfn.XLOOKUP(TRUE, ISNUMBER(_xlpm.b), _xlpm.b)))))</f>
        <v>0</v>
      </c>
    </row>
    <row r="5222" spans="134:136">
      <c r="ED5222">
        <v>1120493</v>
      </c>
      <c r="EF5222" s="3" cm="1">
        <f t="array" ref="EF52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"#")*(_xlpm.x&lt;&gt;EE5222), _xlpm.x * 10 + _xlpm.d), 0), _xlfn.XLOOKUP(TRUE, ISNUMBER(_xlpm.b), _xlpm.b)))))</f>
        <v>0</v>
      </c>
    </row>
    <row r="5223" spans="134:136">
      <c r="ED5223">
        <v>1130493</v>
      </c>
      <c r="EF5223" s="3" cm="1">
        <f t="array" ref="EF52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"#")*(_xlpm.x&lt;&gt;EE5223), _xlpm.x * 10 + _xlpm.d), 0), _xlfn.XLOOKUP(TRUE, ISNUMBER(_xlpm.b), _xlpm.b)))))</f>
        <v>0</v>
      </c>
    </row>
    <row r="5224" spans="134:136">
      <c r="ED5224">
        <v>1140493</v>
      </c>
      <c r="EF5224" s="3" cm="1">
        <f t="array" ref="EF52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"#")*(_xlpm.x&lt;&gt;EE5224), _xlpm.x * 10 + _xlpm.d), 0), _xlfn.XLOOKUP(TRUE, ISNUMBER(_xlpm.b), _xlpm.b)))))</f>
        <v>0</v>
      </c>
    </row>
    <row r="5225" spans="134:136">
      <c r="ED5225">
        <v>1150493</v>
      </c>
      <c r="EF5225" s="3" cm="1">
        <f t="array" ref="EF52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"#")*(_xlpm.x&lt;&gt;EE5225), _xlpm.x * 10 + _xlpm.d), 0), _xlfn.XLOOKUP(TRUE, ISNUMBER(_xlpm.b), _xlpm.b)))))</f>
        <v>0</v>
      </c>
    </row>
    <row r="5226" spans="134:136">
      <c r="ED5226">
        <v>1160493</v>
      </c>
      <c r="EF5226" s="3" cm="1">
        <f t="array" ref="EF52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"#")*(_xlpm.x&lt;&gt;EE5226), _xlpm.x * 10 + _xlpm.d), 0), _xlfn.XLOOKUP(TRUE, ISNUMBER(_xlpm.b), _xlpm.b)))))</f>
        <v>0</v>
      </c>
    </row>
    <row r="5227" spans="134:136">
      <c r="ED5227">
        <v>1170493</v>
      </c>
      <c r="EF5227" s="3" cm="1">
        <f t="array" ref="EF52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"#")*(_xlpm.x&lt;&gt;EE5227), _xlpm.x * 10 + _xlpm.d), 0), _xlfn.XLOOKUP(TRUE, ISNUMBER(_xlpm.b), _xlpm.b)))))</f>
        <v>0</v>
      </c>
    </row>
    <row r="5228" spans="134:136">
      <c r="ED5228">
        <v>1180493</v>
      </c>
      <c r="EF5228" s="3" cm="1">
        <f t="array" ref="EF52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"#")*(_xlpm.x&lt;&gt;EE5228), _xlpm.x * 10 + _xlpm.d), 0), _xlfn.XLOOKUP(TRUE, ISNUMBER(_xlpm.b), _xlpm.b)))))</f>
        <v>0</v>
      </c>
    </row>
    <row r="5229" spans="134:136">
      <c r="ED5229">
        <v>1190493</v>
      </c>
      <c r="EF5229" s="3" cm="1">
        <f t="array" ref="EF52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"#")*(_xlpm.x&lt;&gt;EE5229), _xlpm.x * 10 + _xlpm.d), 0), _xlfn.XLOOKUP(TRUE, ISNUMBER(_xlpm.b), _xlpm.b)))))</f>
        <v>0</v>
      </c>
    </row>
    <row r="5230" spans="134:136">
      <c r="ED5230">
        <v>1200493</v>
      </c>
      <c r="EF5230" s="3" cm="1">
        <f t="array" ref="EF52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"#")*(_xlpm.x&lt;&gt;EE5230), _xlpm.x * 10 + _xlpm.d), 0), _xlfn.XLOOKUP(TRUE, ISNUMBER(_xlpm.b), _xlpm.b)))))</f>
        <v>0</v>
      </c>
    </row>
    <row r="5231" spans="134:136">
      <c r="ED5231">
        <v>1210493</v>
      </c>
      <c r="EF5231" s="3" cm="1">
        <f t="array" ref="EF52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"#")*(_xlpm.x&lt;&gt;EE5231), _xlpm.x * 10 + _xlpm.d), 0), _xlfn.XLOOKUP(TRUE, ISNUMBER(_xlpm.b), _xlpm.b)))))</f>
        <v>0</v>
      </c>
    </row>
    <row r="5232" spans="134:136">
      <c r="ED5232">
        <v>1220493</v>
      </c>
      <c r="EF5232" s="3" cm="1">
        <f t="array" ref="EF52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"#")*(_xlpm.x&lt;&gt;EE5232), _xlpm.x * 10 + _xlpm.d), 0), _xlfn.XLOOKUP(TRUE, ISNUMBER(_xlpm.b), _xlpm.b)))))</f>
        <v>0</v>
      </c>
    </row>
    <row r="5233" spans="134:136">
      <c r="ED5233">
        <v>1230493</v>
      </c>
      <c r="EF5233" s="3" cm="1">
        <f t="array" ref="EF52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"#")*(_xlpm.x&lt;&gt;EE5233), _xlpm.x * 10 + _xlpm.d), 0), _xlfn.XLOOKUP(TRUE, ISNUMBER(_xlpm.b), _xlpm.b)))))</f>
        <v>0</v>
      </c>
    </row>
    <row r="5234" spans="134:136">
      <c r="ED5234">
        <v>1240493</v>
      </c>
      <c r="EF5234" s="3" cm="1">
        <f t="array" ref="EF52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"#")*(_xlpm.x&lt;&gt;EE5234), _xlpm.x * 10 + _xlpm.d), 0), _xlfn.XLOOKUP(TRUE, ISNUMBER(_xlpm.b), _xlpm.b)))))</f>
        <v>0</v>
      </c>
    </row>
    <row r="5235" spans="134:136">
      <c r="ED5235">
        <v>1250493</v>
      </c>
      <c r="EF5235" s="3" cm="1">
        <f t="array" ref="EF52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"#")*(_xlpm.x&lt;&gt;EE5235), _xlpm.x * 10 + _xlpm.d), 0), _xlfn.XLOOKUP(TRUE, ISNUMBER(_xlpm.b), _xlpm.b)))))</f>
        <v>0</v>
      </c>
    </row>
    <row r="5236" spans="134:136">
      <c r="ED5236">
        <v>1260493</v>
      </c>
      <c r="EF5236" s="3" cm="1">
        <f t="array" ref="EF52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"#")*(_xlpm.x&lt;&gt;EE5236), _xlpm.x * 10 + _xlpm.d), 0), _xlfn.XLOOKUP(TRUE, ISNUMBER(_xlpm.b), _xlpm.b)))))</f>
        <v>0</v>
      </c>
    </row>
    <row r="5237" spans="134:136">
      <c r="ED5237">
        <v>1260484</v>
      </c>
      <c r="EF5237" s="3" cm="1">
        <f t="array" ref="EF52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"#")*(_xlpm.x&lt;&gt;EE5237), _xlpm.x * 10 + _xlpm.d), 0), _xlfn.XLOOKUP(TRUE, ISNUMBER(_xlpm.b), _xlpm.b)))))</f>
        <v>0</v>
      </c>
    </row>
    <row r="5238" spans="134:136">
      <c r="ED5238">
        <v>1260474</v>
      </c>
      <c r="EF5238" s="3" cm="1">
        <f t="array" ref="EF52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"#")*(_xlpm.x&lt;&gt;EE5238), _xlpm.x * 10 + _xlpm.d), 0), _xlfn.XLOOKUP(TRUE, ISNUMBER(_xlpm.b), _xlpm.b)))))</f>
        <v>0</v>
      </c>
    </row>
    <row r="5239" spans="134:136">
      <c r="ED5239">
        <v>1260464</v>
      </c>
      <c r="EF5239" s="3" cm="1">
        <f t="array" ref="EF52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"#")*(_xlpm.x&lt;&gt;EE5239), _xlpm.x * 10 + _xlpm.d), 0), _xlfn.XLOOKUP(TRUE, ISNUMBER(_xlpm.b), _xlpm.b)))))</f>
        <v>0</v>
      </c>
    </row>
    <row r="5240" spans="134:136">
      <c r="ED5240">
        <v>1260454</v>
      </c>
      <c r="EF5240" s="3" cm="1">
        <f t="array" ref="EF52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"#")*(_xlpm.x&lt;&gt;EE5240), _xlpm.x * 10 + _xlpm.d), 0), _xlfn.XLOOKUP(TRUE, ISNUMBER(_xlpm.b), _xlpm.b)))))</f>
        <v>0</v>
      </c>
    </row>
    <row r="5241" spans="134:136">
      <c r="ED5241">
        <v>1260444</v>
      </c>
      <c r="EF5241" s="3" cm="1">
        <f t="array" ref="EF52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"#")*(_xlpm.x&lt;&gt;EE5241), _xlpm.x * 10 + _xlpm.d), 0), _xlfn.XLOOKUP(TRUE, ISNUMBER(_xlpm.b), _xlpm.b)))))</f>
        <v>0</v>
      </c>
    </row>
    <row r="5242" spans="134:136">
      <c r="ED5242">
        <v>1260434</v>
      </c>
      <c r="EF5242" s="3" cm="1">
        <f t="array" ref="EF52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"#")*(_xlpm.x&lt;&gt;EE5242), _xlpm.x * 10 + _xlpm.d), 0), _xlfn.XLOOKUP(TRUE, ISNUMBER(_xlpm.b), _xlpm.b)))))</f>
        <v>0</v>
      </c>
    </row>
    <row r="5243" spans="134:136">
      <c r="ED5243">
        <v>1260424</v>
      </c>
      <c r="EF5243" s="3" cm="1">
        <f t="array" ref="EF52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"#")*(_xlpm.x&lt;&gt;EE5243), _xlpm.x * 10 + _xlpm.d), 0), _xlfn.XLOOKUP(TRUE, ISNUMBER(_xlpm.b), _xlpm.b)))))</f>
        <v>0</v>
      </c>
    </row>
    <row r="5244" spans="134:136">
      <c r="ED5244">
        <v>1260414</v>
      </c>
      <c r="EF5244" s="3" cm="1">
        <f t="array" ref="EF52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"#")*(_xlpm.x&lt;&gt;EE5244), _xlpm.x * 10 + _xlpm.d), 0), _xlfn.XLOOKUP(TRUE, ISNUMBER(_xlpm.b), _xlpm.b)))))</f>
        <v>0</v>
      </c>
    </row>
    <row r="5245" spans="134:136">
      <c r="ED5245">
        <v>1260404</v>
      </c>
      <c r="EF5245" s="3" cm="1">
        <f t="array" ref="EF52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"#")*(_xlpm.x&lt;&gt;EE5245), _xlpm.x * 10 + _xlpm.d), 0), _xlfn.XLOOKUP(TRUE, ISNUMBER(_xlpm.b), _xlpm.b)))))</f>
        <v>0</v>
      </c>
    </row>
    <row r="5246" spans="134:136">
      <c r="ED5246">
        <v>1260394</v>
      </c>
      <c r="EF5246" s="3" cm="1">
        <f t="array" ref="EF52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"#")*(_xlpm.x&lt;&gt;EE5246), _xlpm.x * 10 + _xlpm.d), 0), _xlfn.XLOOKUP(TRUE, ISNUMBER(_xlpm.b), _xlpm.b)))))</f>
        <v>0</v>
      </c>
    </row>
    <row r="5247" spans="134:136">
      <c r="ED5247">
        <v>1260384</v>
      </c>
      <c r="EF5247" s="3" cm="1">
        <f t="array" ref="EF52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"#")*(_xlpm.x&lt;&gt;EE5247), _xlpm.x * 10 + _xlpm.d), 0), _xlfn.XLOOKUP(TRUE, ISNUMBER(_xlpm.b), _xlpm.b)))))</f>
        <v>0</v>
      </c>
    </row>
    <row r="5248" spans="134:136">
      <c r="ED5248">
        <v>1260374</v>
      </c>
      <c r="EF5248" s="3" cm="1">
        <f t="array" ref="EF52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"#")*(_xlpm.x&lt;&gt;EE5248), _xlpm.x * 10 + _xlpm.d), 0), _xlfn.XLOOKUP(TRUE, ISNUMBER(_xlpm.b), _xlpm.b)))))</f>
        <v>0</v>
      </c>
    </row>
    <row r="5249" spans="134:136">
      <c r="ED5249">
        <v>1250371</v>
      </c>
      <c r="EF5249" s="3" cm="1">
        <f t="array" ref="EF52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"#")*(_xlpm.x&lt;&gt;EE5249), _xlpm.x * 10 + _xlpm.d), 0), _xlfn.XLOOKUP(TRUE, ISNUMBER(_xlpm.b), _xlpm.b)))))</f>
        <v>0</v>
      </c>
    </row>
    <row r="5250" spans="134:136">
      <c r="ED5250">
        <v>1250382</v>
      </c>
      <c r="EF5250" s="3" cm="1">
        <f t="array" ref="EF52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"#")*(_xlpm.x&lt;&gt;EE5250), _xlpm.x * 10 + _xlpm.d), 0), _xlfn.XLOOKUP(TRUE, ISNUMBER(_xlpm.b), _xlpm.b)))))</f>
        <v>0</v>
      </c>
    </row>
    <row r="5251" spans="134:136">
      <c r="ED5251">
        <v>1260383</v>
      </c>
      <c r="EF5251" s="3" cm="1">
        <f t="array" ref="EF52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"#")*(_xlpm.x&lt;&gt;EE5251), _xlpm.x * 10 + _xlpm.d), 0), _xlfn.XLOOKUP(TRUE, ISNUMBER(_xlpm.b), _xlpm.b)))))</f>
        <v>0</v>
      </c>
    </row>
    <row r="5252" spans="134:136">
      <c r="ED5252">
        <v>1270383</v>
      </c>
      <c r="EF5252" s="3" cm="1">
        <f t="array" ref="EF52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"#")*(_xlpm.x&lt;&gt;EE5252), _xlpm.x * 10 + _xlpm.d), 0), _xlfn.XLOOKUP(TRUE, ISNUMBER(_xlpm.b), _xlpm.b)))))</f>
        <v>0</v>
      </c>
    </row>
    <row r="5253" spans="134:136">
      <c r="ED5253">
        <v>1280383</v>
      </c>
      <c r="EF5253" s="3" cm="1">
        <f t="array" ref="EF52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"#")*(_xlpm.x&lt;&gt;EE5253), _xlpm.x * 10 + _xlpm.d), 0), _xlfn.XLOOKUP(TRUE, ISNUMBER(_xlpm.b), _xlpm.b)))))</f>
        <v>0</v>
      </c>
    </row>
    <row r="5254" spans="134:136">
      <c r="ED5254">
        <v>1290383</v>
      </c>
      <c r="EF5254" s="3" cm="1">
        <f t="array" ref="EF52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"#")*(_xlpm.x&lt;&gt;EE5254), _xlpm.x * 10 + _xlpm.d), 0), _xlfn.XLOOKUP(TRUE, ISNUMBER(_xlpm.b), _xlpm.b)))))</f>
        <v>0</v>
      </c>
    </row>
    <row r="5255" spans="134:136">
      <c r="ED5255">
        <v>1300383</v>
      </c>
      <c r="EF5255" s="3" cm="1">
        <f t="array" ref="EF52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"#")*(_xlpm.x&lt;&gt;EE5255), _xlpm.x * 10 + _xlpm.d), 0), _xlfn.XLOOKUP(TRUE, ISNUMBER(_xlpm.b), _xlpm.b)))))</f>
        <v>0</v>
      </c>
    </row>
    <row r="5256" spans="134:136">
      <c r="ED5256">
        <v>0</v>
      </c>
      <c r="EF5256" s="3" cm="1">
        <f t="array" ref="EF52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"#")*(_xlpm.x&lt;&gt;EE5256), _xlpm.x * 10 + _xlpm.d), 0), _xlfn.XLOOKUP(TRUE, ISNUMBER(_xlpm.b), _xlpm.b)))))</f>
        <v>0</v>
      </c>
    </row>
    <row r="5257" spans="134:136">
      <c r="ED5257">
        <v>0</v>
      </c>
      <c r="EF5257" s="3" cm="1">
        <f t="array" ref="EF52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"#")*(_xlpm.x&lt;&gt;EE5257), _xlpm.x * 10 + _xlpm.d), 0), _xlfn.XLOOKUP(TRUE, ISNUMBER(_xlpm.b), _xlpm.b)))))</f>
        <v>0</v>
      </c>
    </row>
    <row r="5258" spans="134:136">
      <c r="ED5258">
        <v>0</v>
      </c>
      <c r="EF5258" s="3" cm="1">
        <f t="array" ref="EF52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"#")*(_xlpm.x&lt;&gt;EE5258), _xlpm.x * 10 + _xlpm.d), 0), _xlfn.XLOOKUP(TRUE, ISNUMBER(_xlpm.b), _xlpm.b)))))</f>
        <v>0</v>
      </c>
    </row>
    <row r="5259" spans="134:136">
      <c r="ED5259">
        <v>0</v>
      </c>
      <c r="EF5259" s="3" cm="1">
        <f t="array" ref="EF52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"#")*(_xlpm.x&lt;&gt;EE5259), _xlpm.x * 10 + _xlpm.d), 0), _xlfn.XLOOKUP(TRUE, ISNUMBER(_xlpm.b), _xlpm.b)))))</f>
        <v>0</v>
      </c>
    </row>
    <row r="5260" spans="134:136">
      <c r="ED5260">
        <v>0</v>
      </c>
      <c r="EF5260" s="3" cm="1">
        <f t="array" ref="EF52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"#")*(_xlpm.x&lt;&gt;EE5260), _xlpm.x * 10 + _xlpm.d), 0), _xlfn.XLOOKUP(TRUE, ISNUMBER(_xlpm.b), _xlpm.b)))))</f>
        <v>0</v>
      </c>
    </row>
    <row r="5261" spans="134:136">
      <c r="ED5261">
        <v>0</v>
      </c>
      <c r="EF5261" s="3" cm="1">
        <f t="array" ref="EF52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"#")*(_xlpm.x&lt;&gt;EE5261), _xlpm.x * 10 + _xlpm.d), 0), _xlfn.XLOOKUP(TRUE, ISNUMBER(_xlpm.b), _xlpm.b)))))</f>
        <v>0</v>
      </c>
    </row>
    <row r="5262" spans="134:136">
      <c r="ED5262">
        <v>0</v>
      </c>
      <c r="EF5262" s="3" cm="1">
        <f t="array" ref="EF52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"#")*(_xlpm.x&lt;&gt;EE5262), _xlpm.x * 10 + _xlpm.d), 0), _xlfn.XLOOKUP(TRUE, ISNUMBER(_xlpm.b), _xlpm.b)))))</f>
        <v>0</v>
      </c>
    </row>
    <row r="5263" spans="134:136">
      <c r="ED5263">
        <v>0</v>
      </c>
      <c r="EF5263" s="3" cm="1">
        <f t="array" ref="EF52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"#")*(_xlpm.x&lt;&gt;EE5263), _xlpm.x * 10 + _xlpm.d), 0), _xlfn.XLOOKUP(TRUE, ISNUMBER(_xlpm.b), _xlpm.b)))))</f>
        <v>0</v>
      </c>
    </row>
    <row r="5264" spans="134:136">
      <c r="ED5264">
        <v>0</v>
      </c>
      <c r="EF5264" s="3" cm="1">
        <f t="array" ref="EF52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"#")*(_xlpm.x&lt;&gt;EE5264), _xlpm.x * 10 + _xlpm.d), 0), _xlfn.XLOOKUP(TRUE, ISNUMBER(_xlpm.b), _xlpm.b)))))</f>
        <v>0</v>
      </c>
    </row>
    <row r="5265" spans="134:136">
      <c r="ED5265">
        <v>0</v>
      </c>
      <c r="EF5265" s="3" cm="1">
        <f t="array" ref="EF52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"#")*(_xlpm.x&lt;&gt;EE5265), _xlpm.x * 10 + _xlpm.d), 0), _xlfn.XLOOKUP(TRUE, ISNUMBER(_xlpm.b), _xlpm.b)))))</f>
        <v>0</v>
      </c>
    </row>
    <row r="5266" spans="134:136">
      <c r="ED5266">
        <v>0</v>
      </c>
      <c r="EF5266" s="3" cm="1">
        <f t="array" ref="EF52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"#")*(_xlpm.x&lt;&gt;EE5266), _xlpm.x * 10 + _xlpm.d), 0), _xlfn.XLOOKUP(TRUE, ISNUMBER(_xlpm.b), _xlpm.b)))))</f>
        <v>0</v>
      </c>
    </row>
    <row r="5267" spans="134:136">
      <c r="ED5267">
        <v>0</v>
      </c>
      <c r="EF5267" s="3" cm="1">
        <f t="array" ref="EF52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"#")*(_xlpm.x&lt;&gt;EE5267), _xlpm.x * 10 + _xlpm.d), 0), _xlfn.XLOOKUP(TRUE, ISNUMBER(_xlpm.b), _xlpm.b)))))</f>
        <v>0</v>
      </c>
    </row>
    <row r="5268" spans="134:136">
      <c r="ED5268">
        <v>0</v>
      </c>
      <c r="EF5268" s="3" cm="1">
        <f t="array" ref="EF52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"#")*(_xlpm.x&lt;&gt;EE5268), _xlpm.x * 10 + _xlpm.d), 0), _xlfn.XLOOKUP(TRUE, ISNUMBER(_xlpm.b), _xlpm.b)))))</f>
        <v>0</v>
      </c>
    </row>
    <row r="5269" spans="134:136">
      <c r="ED5269">
        <v>0</v>
      </c>
      <c r="EF5269" s="3" cm="1">
        <f t="array" ref="EF52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"#")*(_xlpm.x&lt;&gt;EE5269), _xlpm.x * 10 + _xlpm.d), 0), _xlfn.XLOOKUP(TRUE, ISNUMBER(_xlpm.b), _xlpm.b)))))</f>
        <v>0</v>
      </c>
    </row>
    <row r="5270" spans="134:136">
      <c r="ED5270">
        <v>0</v>
      </c>
      <c r="EF5270" s="3" cm="1">
        <f t="array" ref="EF52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"#")*(_xlpm.x&lt;&gt;EE5270), _xlpm.x * 10 + _xlpm.d), 0), _xlfn.XLOOKUP(TRUE, ISNUMBER(_xlpm.b), _xlpm.b)))))</f>
        <v>0</v>
      </c>
    </row>
    <row r="5271" spans="134:136">
      <c r="ED5271">
        <v>0</v>
      </c>
      <c r="EF5271" s="3" cm="1">
        <f t="array" ref="EF52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"#")*(_xlpm.x&lt;&gt;EE5271), _xlpm.x * 10 + _xlpm.d), 0), _xlfn.XLOOKUP(TRUE, ISNUMBER(_xlpm.b), _xlpm.b)))))</f>
        <v>0</v>
      </c>
    </row>
    <row r="5272" spans="134:136">
      <c r="ED5272">
        <v>0</v>
      </c>
      <c r="EF5272" s="3" cm="1">
        <f t="array" ref="EF52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"#")*(_xlpm.x&lt;&gt;EE5272), _xlpm.x * 10 + _xlpm.d), 0), _xlfn.XLOOKUP(TRUE, ISNUMBER(_xlpm.b), _xlpm.b)))))</f>
        <v>0</v>
      </c>
    </row>
    <row r="5273" spans="134:136">
      <c r="ED5273">
        <v>0</v>
      </c>
      <c r="EF5273" s="3" cm="1">
        <f t="array" ref="EF52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"#")*(_xlpm.x&lt;&gt;EE5273), _xlpm.x * 10 + _xlpm.d), 0), _xlfn.XLOOKUP(TRUE, ISNUMBER(_xlpm.b), _xlpm.b)))))</f>
        <v>0</v>
      </c>
    </row>
    <row r="5274" spans="134:136">
      <c r="ED5274">
        <v>0</v>
      </c>
      <c r="EF5274" s="3" cm="1">
        <f t="array" ref="EF52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"#")*(_xlpm.x&lt;&gt;EE5274), _xlpm.x * 10 + _xlpm.d), 0), _xlfn.XLOOKUP(TRUE, ISNUMBER(_xlpm.b), _xlpm.b)))))</f>
        <v>0</v>
      </c>
    </row>
    <row r="5275" spans="134:136">
      <c r="ED5275">
        <v>0</v>
      </c>
      <c r="EF5275" s="3" cm="1">
        <f t="array" ref="EF52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"#")*(_xlpm.x&lt;&gt;EE5275), _xlpm.x * 10 + _xlpm.d), 0), _xlfn.XLOOKUP(TRUE, ISNUMBER(_xlpm.b), _xlpm.b)))))</f>
        <v>0</v>
      </c>
    </row>
    <row r="5276" spans="134:136">
      <c r="ED5276">
        <v>0</v>
      </c>
      <c r="EF5276" s="3" cm="1">
        <f t="array" ref="EF52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"#")*(_xlpm.x&lt;&gt;EE5276), _xlpm.x * 10 + _xlpm.d), 0), _xlfn.XLOOKUP(TRUE, ISNUMBER(_xlpm.b), _xlpm.b)))))</f>
        <v>0</v>
      </c>
    </row>
    <row r="5277" spans="134:136">
      <c r="ED5277">
        <v>0</v>
      </c>
      <c r="EF5277" s="3" cm="1">
        <f t="array" ref="EF52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"#")*(_xlpm.x&lt;&gt;EE5277), _xlpm.x * 10 + _xlpm.d), 0), _xlfn.XLOOKUP(TRUE, ISNUMBER(_xlpm.b), _xlpm.b)))))</f>
        <v>0</v>
      </c>
    </row>
    <row r="5278" spans="134:136">
      <c r="ED5278">
        <v>0</v>
      </c>
      <c r="EF5278" s="3" cm="1">
        <f t="array" ref="EF52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"#")*(_xlpm.x&lt;&gt;EE5278), _xlpm.x * 10 + _xlpm.d), 0), _xlfn.XLOOKUP(TRUE, ISNUMBER(_xlpm.b), _xlpm.b)))))</f>
        <v>0</v>
      </c>
    </row>
    <row r="5279" spans="134:136">
      <c r="ED5279">
        <v>0</v>
      </c>
      <c r="EF5279" s="3" cm="1">
        <f t="array" ref="EF52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"#")*(_xlpm.x&lt;&gt;EE5279), _xlpm.x * 10 + _xlpm.d), 0), _xlfn.XLOOKUP(TRUE, ISNUMBER(_xlpm.b), _xlpm.b)))))</f>
        <v>0</v>
      </c>
    </row>
    <row r="5280" spans="134:136">
      <c r="ED5280">
        <v>0</v>
      </c>
      <c r="EF5280" s="3" cm="1">
        <f t="array" ref="EF52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"#")*(_xlpm.x&lt;&gt;EE5280), _xlpm.x * 10 + _xlpm.d), 0), _xlfn.XLOOKUP(TRUE, ISNUMBER(_xlpm.b), _xlpm.b)))))</f>
        <v>0</v>
      </c>
    </row>
    <row r="5281" spans="134:136">
      <c r="ED5281">
        <v>0</v>
      </c>
      <c r="EF5281" s="3" cm="1">
        <f t="array" ref="EF52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"#")*(_xlpm.x&lt;&gt;EE5281), _xlpm.x * 10 + _xlpm.d), 0), _xlfn.XLOOKUP(TRUE, ISNUMBER(_xlpm.b), _xlpm.b)))))</f>
        <v>0</v>
      </c>
    </row>
    <row r="5282" spans="134:136">
      <c r="ED5282">
        <v>0</v>
      </c>
      <c r="EF5282" s="3" cm="1">
        <f t="array" ref="EF52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"#")*(_xlpm.x&lt;&gt;EE5282), _xlpm.x * 10 + _xlpm.d), 0), _xlfn.XLOOKUP(TRUE, ISNUMBER(_xlpm.b), _xlpm.b)))))</f>
        <v>0</v>
      </c>
    </row>
    <row r="5283" spans="134:136">
      <c r="ED5283">
        <v>0</v>
      </c>
      <c r="EF5283" s="3" cm="1">
        <f t="array" ref="EF52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"#")*(_xlpm.x&lt;&gt;EE5283), _xlpm.x * 10 + _xlpm.d), 0), _xlfn.XLOOKUP(TRUE, ISNUMBER(_xlpm.b), _xlpm.b)))))</f>
        <v>0</v>
      </c>
    </row>
    <row r="5284" spans="134:136">
      <c r="ED5284">
        <v>0</v>
      </c>
      <c r="EF5284" s="3" cm="1">
        <f t="array" ref="EF52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"#")*(_xlpm.x&lt;&gt;EE5284), _xlpm.x * 10 + _xlpm.d), 0), _xlfn.XLOOKUP(TRUE, ISNUMBER(_xlpm.b), _xlpm.b)))))</f>
        <v>0</v>
      </c>
    </row>
    <row r="5285" spans="134:136">
      <c r="ED5285">
        <v>0</v>
      </c>
      <c r="EF5285" s="3" cm="1">
        <f t="array" ref="EF52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"#")*(_xlpm.x&lt;&gt;EE5285), _xlpm.x * 10 + _xlpm.d), 0), _xlfn.XLOOKUP(TRUE, ISNUMBER(_xlpm.b), _xlpm.b)))))</f>
        <v>0</v>
      </c>
    </row>
    <row r="5286" spans="134:136">
      <c r="ED5286">
        <v>0</v>
      </c>
      <c r="EF5286" s="3" cm="1">
        <f t="array" ref="EF52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"#")*(_xlpm.x&lt;&gt;EE5286), _xlpm.x * 10 + _xlpm.d), 0), _xlfn.XLOOKUP(TRUE, ISNUMBER(_xlpm.b), _xlpm.b)))))</f>
        <v>0</v>
      </c>
    </row>
    <row r="5287" spans="134:136">
      <c r="ED5287">
        <v>0</v>
      </c>
      <c r="EF5287" s="3" cm="1">
        <f t="array" ref="EF52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"#")*(_xlpm.x&lt;&gt;EE5287), _xlpm.x * 10 + _xlpm.d), 0), _xlfn.XLOOKUP(TRUE, ISNUMBER(_xlpm.b), _xlpm.b)))))</f>
        <v>0</v>
      </c>
    </row>
    <row r="5288" spans="134:136">
      <c r="ED5288">
        <v>0</v>
      </c>
      <c r="EF5288" s="3" cm="1">
        <f t="array" ref="EF52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"#")*(_xlpm.x&lt;&gt;EE5288), _xlpm.x * 10 + _xlpm.d), 0), _xlfn.XLOOKUP(TRUE, ISNUMBER(_xlpm.b), _xlpm.b)))))</f>
        <v>0</v>
      </c>
    </row>
    <row r="5289" spans="134:136">
      <c r="ED5289">
        <v>0</v>
      </c>
      <c r="EF5289" s="3" cm="1">
        <f t="array" ref="EF52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"#")*(_xlpm.x&lt;&gt;EE5289), _xlpm.x * 10 + _xlpm.d), 0), _xlfn.XLOOKUP(TRUE, ISNUMBER(_xlpm.b), _xlpm.b)))))</f>
        <v>0</v>
      </c>
    </row>
    <row r="5290" spans="134:136">
      <c r="ED5290">
        <v>0</v>
      </c>
      <c r="EF5290" s="3" cm="1">
        <f t="array" ref="EF52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"#")*(_xlpm.x&lt;&gt;EE5290), _xlpm.x * 10 + _xlpm.d), 0), _xlfn.XLOOKUP(TRUE, ISNUMBER(_xlpm.b), _xlpm.b)))))</f>
        <v>0</v>
      </c>
    </row>
    <row r="5291" spans="134:136">
      <c r="ED5291">
        <v>0</v>
      </c>
      <c r="EF5291" s="3" cm="1">
        <f t="array" ref="EF52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"#")*(_xlpm.x&lt;&gt;EE5291), _xlpm.x * 10 + _xlpm.d), 0), _xlfn.XLOOKUP(TRUE, ISNUMBER(_xlpm.b), _xlpm.b)))))</f>
        <v>0</v>
      </c>
    </row>
    <row r="5292" spans="134:136">
      <c r="ED5292">
        <v>0</v>
      </c>
      <c r="EF5292" s="3" cm="1">
        <f t="array" ref="EF52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"#")*(_xlpm.x&lt;&gt;EE5292), _xlpm.x * 10 + _xlpm.d), 0), _xlfn.XLOOKUP(TRUE, ISNUMBER(_xlpm.b), _xlpm.b)))))</f>
        <v>0</v>
      </c>
    </row>
    <row r="5293" spans="134:136">
      <c r="ED5293">
        <v>0</v>
      </c>
      <c r="EF5293" s="3" cm="1">
        <f t="array" ref="EF52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"#")*(_xlpm.x&lt;&gt;EE5293), _xlpm.x * 10 + _xlpm.d), 0), _xlfn.XLOOKUP(TRUE, ISNUMBER(_xlpm.b), _xlpm.b)))))</f>
        <v>0</v>
      </c>
    </row>
    <row r="5294" spans="134:136">
      <c r="ED5294">
        <v>0</v>
      </c>
      <c r="EF5294" s="3" cm="1">
        <f t="array" ref="EF52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"#")*(_xlpm.x&lt;&gt;EE5294), _xlpm.x * 10 + _xlpm.d), 0), _xlfn.XLOOKUP(TRUE, ISNUMBER(_xlpm.b), _xlpm.b)))))</f>
        <v>0</v>
      </c>
    </row>
    <row r="5295" spans="134:136">
      <c r="ED5295">
        <v>0</v>
      </c>
      <c r="EF5295" s="3" cm="1">
        <f t="array" ref="EF52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"#")*(_xlpm.x&lt;&gt;EE5295), _xlpm.x * 10 + _xlpm.d), 0), _xlfn.XLOOKUP(TRUE, ISNUMBER(_xlpm.b), _xlpm.b)))))</f>
        <v>0</v>
      </c>
    </row>
    <row r="5296" spans="134:136">
      <c r="ED5296">
        <v>0</v>
      </c>
      <c r="EF5296" s="3" cm="1">
        <f t="array" ref="EF52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"#")*(_xlpm.x&lt;&gt;EE5296), _xlpm.x * 10 + _xlpm.d), 0), _xlfn.XLOOKUP(TRUE, ISNUMBER(_xlpm.b), _xlpm.b)))))</f>
        <v>0</v>
      </c>
    </row>
    <row r="5297" spans="134:136">
      <c r="ED5297">
        <v>0</v>
      </c>
      <c r="EF5297" s="3" cm="1">
        <f t="array" ref="EF52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"#")*(_xlpm.x&lt;&gt;EE5297), _xlpm.x * 10 + _xlpm.d), 0), _xlfn.XLOOKUP(TRUE, ISNUMBER(_xlpm.b), _xlpm.b)))))</f>
        <v>0</v>
      </c>
    </row>
    <row r="5298" spans="134:136">
      <c r="ED5298">
        <v>0</v>
      </c>
      <c r="EF5298" s="3" cm="1">
        <f t="array" ref="EF52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"#")*(_xlpm.x&lt;&gt;EE5298), _xlpm.x * 10 + _xlpm.d), 0), _xlfn.XLOOKUP(TRUE, ISNUMBER(_xlpm.b), _xlpm.b)))))</f>
        <v>0</v>
      </c>
    </row>
    <row r="5299" spans="134:136">
      <c r="ED5299">
        <v>0</v>
      </c>
      <c r="EF5299" s="3" cm="1">
        <f t="array" ref="EF52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"#")*(_xlpm.x&lt;&gt;EE5299), _xlpm.x * 10 + _xlpm.d), 0), _xlfn.XLOOKUP(TRUE, ISNUMBER(_xlpm.b), _xlpm.b)))))</f>
        <v>0</v>
      </c>
    </row>
    <row r="5300" spans="134:136">
      <c r="ED5300">
        <v>0</v>
      </c>
      <c r="EF5300" s="3" cm="1">
        <f t="array" ref="EF53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"#")*(_xlpm.x&lt;&gt;EE5300), _xlpm.x * 10 + _xlpm.d), 0), _xlfn.XLOOKUP(TRUE, ISNUMBER(_xlpm.b), _xlpm.b)))))</f>
        <v>0</v>
      </c>
    </row>
    <row r="5301" spans="134:136">
      <c r="ED5301">
        <v>0</v>
      </c>
      <c r="EF5301" s="3" cm="1">
        <f t="array" ref="EF53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"#")*(_xlpm.x&lt;&gt;EE5301), _xlpm.x * 10 + _xlpm.d), 0), _xlfn.XLOOKUP(TRUE, ISNUMBER(_xlpm.b), _xlpm.b)))))</f>
        <v>0</v>
      </c>
    </row>
    <row r="5302" spans="134:136">
      <c r="ED5302">
        <v>0</v>
      </c>
      <c r="EF5302" s="3" cm="1">
        <f t="array" ref="EF53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"#")*(_xlpm.x&lt;&gt;EE5302), _xlpm.x * 10 + _xlpm.d), 0), _xlfn.XLOOKUP(TRUE, ISNUMBER(_xlpm.b), _xlpm.b)))))</f>
        <v>0</v>
      </c>
    </row>
    <row r="5303" spans="134:136">
      <c r="ED5303">
        <v>0</v>
      </c>
      <c r="EF5303" s="3" cm="1">
        <f t="array" ref="EF53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"#")*(_xlpm.x&lt;&gt;EE5303), _xlpm.x * 10 + _xlpm.d), 0), _xlfn.XLOOKUP(TRUE, ISNUMBER(_xlpm.b), _xlpm.b)))))</f>
        <v>0</v>
      </c>
    </row>
    <row r="5304" spans="134:136">
      <c r="ED5304">
        <v>0</v>
      </c>
      <c r="EF5304" s="3" cm="1">
        <f t="array" ref="EF53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"#")*(_xlpm.x&lt;&gt;EE5304), _xlpm.x * 10 + _xlpm.d), 0), _xlfn.XLOOKUP(TRUE, ISNUMBER(_xlpm.b), _xlpm.b)))))</f>
        <v>0</v>
      </c>
    </row>
    <row r="5305" spans="134:136">
      <c r="ED5305">
        <v>0</v>
      </c>
      <c r="EF5305" s="3" cm="1">
        <f t="array" ref="EF53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"#")*(_xlpm.x&lt;&gt;EE5305), _xlpm.x * 10 + _xlpm.d), 0), _xlfn.XLOOKUP(TRUE, ISNUMBER(_xlpm.b), _xlpm.b)))))</f>
        <v>0</v>
      </c>
    </row>
    <row r="5306" spans="134:136">
      <c r="ED5306">
        <v>0</v>
      </c>
      <c r="EF5306" s="3" cm="1">
        <f t="array" ref="EF53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"#")*(_xlpm.x&lt;&gt;EE5306), _xlpm.x * 10 + _xlpm.d), 0), _xlfn.XLOOKUP(TRUE, ISNUMBER(_xlpm.b), _xlpm.b)))))</f>
        <v>0</v>
      </c>
    </row>
    <row r="5307" spans="134:136">
      <c r="ED5307">
        <v>0</v>
      </c>
      <c r="EF5307" s="3" cm="1">
        <f t="array" ref="EF53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"#")*(_xlpm.x&lt;&gt;EE5307), _xlpm.x * 10 + _xlpm.d), 0), _xlfn.XLOOKUP(TRUE, ISNUMBER(_xlpm.b), _xlpm.b)))))</f>
        <v>0</v>
      </c>
    </row>
    <row r="5308" spans="134:136">
      <c r="ED5308">
        <v>0</v>
      </c>
      <c r="EF5308" s="3" cm="1">
        <f t="array" ref="EF53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"#")*(_xlpm.x&lt;&gt;EE5308), _xlpm.x * 10 + _xlpm.d), 0), _xlfn.XLOOKUP(TRUE, ISNUMBER(_xlpm.b), _xlpm.b)))))</f>
        <v>0</v>
      </c>
    </row>
    <row r="5309" spans="134:136">
      <c r="ED5309">
        <v>0</v>
      </c>
      <c r="EF5309" s="3" cm="1">
        <f t="array" ref="EF53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"#")*(_xlpm.x&lt;&gt;EE5309), _xlpm.x * 10 + _xlpm.d), 0), _xlfn.XLOOKUP(TRUE, ISNUMBER(_xlpm.b), _xlpm.b)))))</f>
        <v>0</v>
      </c>
    </row>
    <row r="5310" spans="134:136">
      <c r="ED5310">
        <v>0</v>
      </c>
      <c r="EF5310" s="3" cm="1">
        <f t="array" ref="EF53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"#")*(_xlpm.x&lt;&gt;EE5310), _xlpm.x * 10 + _xlpm.d), 0), _xlfn.XLOOKUP(TRUE, ISNUMBER(_xlpm.b), _xlpm.b)))))</f>
        <v>0</v>
      </c>
    </row>
    <row r="5311" spans="134:136">
      <c r="ED5311">
        <v>0</v>
      </c>
      <c r="EF5311" s="3" cm="1">
        <f t="array" ref="EF53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"#")*(_xlpm.x&lt;&gt;EE5311), _xlpm.x * 10 + _xlpm.d), 0), _xlfn.XLOOKUP(TRUE, ISNUMBER(_xlpm.b), _xlpm.b)))))</f>
        <v>0</v>
      </c>
    </row>
    <row r="5312" spans="134:136">
      <c r="ED5312">
        <v>0</v>
      </c>
      <c r="EF5312" s="3" cm="1">
        <f t="array" ref="EF53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"#")*(_xlpm.x&lt;&gt;EE5312), _xlpm.x * 10 + _xlpm.d), 0), _xlfn.XLOOKUP(TRUE, ISNUMBER(_xlpm.b), _xlpm.b)))))</f>
        <v>0</v>
      </c>
    </row>
    <row r="5313" spans="134:136">
      <c r="ED5313">
        <v>0</v>
      </c>
      <c r="EF5313" s="3" cm="1">
        <f t="array" ref="EF53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"#")*(_xlpm.x&lt;&gt;EE5313), _xlpm.x * 10 + _xlpm.d), 0), _xlfn.XLOOKUP(TRUE, ISNUMBER(_xlpm.b), _xlpm.b)))))</f>
        <v>0</v>
      </c>
    </row>
    <row r="5314" spans="134:136">
      <c r="ED5314">
        <v>0</v>
      </c>
      <c r="EF5314" s="3" cm="1">
        <f t="array" ref="EF53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"#")*(_xlpm.x&lt;&gt;EE5314), _xlpm.x * 10 + _xlpm.d), 0), _xlfn.XLOOKUP(TRUE, ISNUMBER(_xlpm.b), _xlpm.b)))))</f>
        <v>0</v>
      </c>
    </row>
    <row r="5315" spans="134:136">
      <c r="ED5315">
        <v>0</v>
      </c>
      <c r="EF5315" s="3" cm="1">
        <f t="array" ref="EF53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"#")*(_xlpm.x&lt;&gt;EE5315), _xlpm.x * 10 + _xlpm.d), 0), _xlfn.XLOOKUP(TRUE, ISNUMBER(_xlpm.b), _xlpm.b)))))</f>
        <v>0</v>
      </c>
    </row>
    <row r="5316" spans="134:136">
      <c r="ED5316">
        <v>0</v>
      </c>
      <c r="EF5316" s="3" cm="1">
        <f t="array" ref="EF53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"#")*(_xlpm.x&lt;&gt;EE5316), _xlpm.x * 10 + _xlpm.d), 0), _xlfn.XLOOKUP(TRUE, ISNUMBER(_xlpm.b), _xlpm.b)))))</f>
        <v>0</v>
      </c>
    </row>
    <row r="5317" spans="134:136">
      <c r="ED5317">
        <v>0</v>
      </c>
      <c r="EF5317" s="3" cm="1">
        <f t="array" ref="EF53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"#")*(_xlpm.x&lt;&gt;EE5317), _xlpm.x * 10 + _xlpm.d), 0), _xlfn.XLOOKUP(TRUE, ISNUMBER(_xlpm.b), _xlpm.b)))))</f>
        <v>0</v>
      </c>
    </row>
    <row r="5318" spans="134:136">
      <c r="ED5318">
        <v>0</v>
      </c>
      <c r="EF5318" s="3" cm="1">
        <f t="array" ref="EF53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"#")*(_xlpm.x&lt;&gt;EE5318), _xlpm.x * 10 + _xlpm.d), 0), _xlfn.XLOOKUP(TRUE, ISNUMBER(_xlpm.b), _xlpm.b)))))</f>
        <v>0</v>
      </c>
    </row>
    <row r="5319" spans="134:136">
      <c r="ED5319">
        <v>0</v>
      </c>
      <c r="EF5319" s="3" cm="1">
        <f t="array" ref="EF53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"#")*(_xlpm.x&lt;&gt;EE5319), _xlpm.x * 10 + _xlpm.d), 0), _xlfn.XLOOKUP(TRUE, ISNUMBER(_xlpm.b), _xlpm.b)))))</f>
        <v>0</v>
      </c>
    </row>
    <row r="5320" spans="134:136">
      <c r="ED5320">
        <v>0</v>
      </c>
      <c r="EF5320" s="3" cm="1">
        <f t="array" ref="EF53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"#")*(_xlpm.x&lt;&gt;EE5320), _xlpm.x * 10 + _xlpm.d), 0), _xlfn.XLOOKUP(TRUE, ISNUMBER(_xlpm.b), _xlpm.b)))))</f>
        <v>0</v>
      </c>
    </row>
    <row r="5321" spans="134:136">
      <c r="ED5321">
        <v>0</v>
      </c>
      <c r="EF5321" s="3" cm="1">
        <f t="array" ref="EF53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"#")*(_xlpm.x&lt;&gt;EE5321), _xlpm.x * 10 + _xlpm.d), 0), _xlfn.XLOOKUP(TRUE, ISNUMBER(_xlpm.b), _xlpm.b)))))</f>
        <v>0</v>
      </c>
    </row>
    <row r="5322" spans="134:136">
      <c r="ED5322">
        <v>0</v>
      </c>
      <c r="EF5322" s="3" cm="1">
        <f t="array" ref="EF53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"#")*(_xlpm.x&lt;&gt;EE5322), _xlpm.x * 10 + _xlpm.d), 0), _xlfn.XLOOKUP(TRUE, ISNUMBER(_xlpm.b), _xlpm.b)))))</f>
        <v>0</v>
      </c>
    </row>
    <row r="5323" spans="134:136">
      <c r="ED5323">
        <v>0</v>
      </c>
      <c r="EF5323" s="3" cm="1">
        <f t="array" ref="EF53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"#")*(_xlpm.x&lt;&gt;EE5323), _xlpm.x * 10 + _xlpm.d), 0), _xlfn.XLOOKUP(TRUE, ISNUMBER(_xlpm.b), _xlpm.b)))))</f>
        <v>0</v>
      </c>
    </row>
    <row r="5324" spans="134:136">
      <c r="ED5324">
        <v>0</v>
      </c>
      <c r="EF5324" s="3" cm="1">
        <f t="array" ref="EF53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"#")*(_xlpm.x&lt;&gt;EE5324), _xlpm.x * 10 + _xlpm.d), 0), _xlfn.XLOOKUP(TRUE, ISNUMBER(_xlpm.b), _xlpm.b)))))</f>
        <v>0</v>
      </c>
    </row>
    <row r="5325" spans="134:136">
      <c r="ED5325">
        <v>0</v>
      </c>
      <c r="EF5325" s="3" cm="1">
        <f t="array" ref="EF53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"#")*(_xlpm.x&lt;&gt;EE5325), _xlpm.x * 10 + _xlpm.d), 0), _xlfn.XLOOKUP(TRUE, ISNUMBER(_xlpm.b), _xlpm.b)))))</f>
        <v>0</v>
      </c>
    </row>
    <row r="5326" spans="134:136">
      <c r="ED5326">
        <v>0</v>
      </c>
      <c r="EF5326" s="3" cm="1">
        <f t="array" ref="EF53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"#")*(_xlpm.x&lt;&gt;EE5326), _xlpm.x * 10 + _xlpm.d), 0), _xlfn.XLOOKUP(TRUE, ISNUMBER(_xlpm.b), _xlpm.b)))))</f>
        <v>0</v>
      </c>
    </row>
    <row r="5327" spans="134:136">
      <c r="ED5327">
        <v>0</v>
      </c>
      <c r="EF5327" s="3" cm="1">
        <f t="array" ref="EF53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"#")*(_xlpm.x&lt;&gt;EE5327), _xlpm.x * 10 + _xlpm.d), 0), _xlfn.XLOOKUP(TRUE, ISNUMBER(_xlpm.b), _xlpm.b)))))</f>
        <v>0</v>
      </c>
    </row>
    <row r="5328" spans="134:136">
      <c r="ED5328">
        <v>0</v>
      </c>
      <c r="EF5328" s="3" cm="1">
        <f t="array" ref="EF53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"#")*(_xlpm.x&lt;&gt;EE5328), _xlpm.x * 10 + _xlpm.d), 0), _xlfn.XLOOKUP(TRUE, ISNUMBER(_xlpm.b), _xlpm.b)))))</f>
        <v>0</v>
      </c>
    </row>
    <row r="5329" spans="134:136">
      <c r="ED5329">
        <v>0</v>
      </c>
      <c r="EF5329" s="3" cm="1">
        <f t="array" ref="EF53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"#")*(_xlpm.x&lt;&gt;EE5329), _xlpm.x * 10 + _xlpm.d), 0), _xlfn.XLOOKUP(TRUE, ISNUMBER(_xlpm.b), _xlpm.b)))))</f>
        <v>0</v>
      </c>
    </row>
    <row r="5330" spans="134:136">
      <c r="ED5330">
        <v>0</v>
      </c>
      <c r="EF5330" s="3" cm="1">
        <f t="array" ref="EF53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"#")*(_xlpm.x&lt;&gt;EE5330), _xlpm.x * 10 + _xlpm.d), 0), _xlfn.XLOOKUP(TRUE, ISNUMBER(_xlpm.b), _xlpm.b)))))</f>
        <v>0</v>
      </c>
    </row>
    <row r="5331" spans="134:136">
      <c r="ED5331">
        <v>0</v>
      </c>
      <c r="EF5331" s="3" cm="1">
        <f t="array" ref="EF53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"#")*(_xlpm.x&lt;&gt;EE5331), _xlpm.x * 10 + _xlpm.d), 0), _xlfn.XLOOKUP(TRUE, ISNUMBER(_xlpm.b), _xlpm.b)))))</f>
        <v>0</v>
      </c>
    </row>
    <row r="5332" spans="134:136">
      <c r="ED5332">
        <v>0</v>
      </c>
      <c r="EF5332" s="3" cm="1">
        <f t="array" ref="EF53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"#")*(_xlpm.x&lt;&gt;EE5332), _xlpm.x * 10 + _xlpm.d), 0), _xlfn.XLOOKUP(TRUE, ISNUMBER(_xlpm.b), _xlpm.b)))))</f>
        <v>0</v>
      </c>
    </row>
    <row r="5333" spans="134:136">
      <c r="ED5333">
        <v>0</v>
      </c>
      <c r="EF5333" s="3" cm="1">
        <f t="array" ref="EF53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"#")*(_xlpm.x&lt;&gt;EE5333), _xlpm.x * 10 + _xlpm.d), 0), _xlfn.XLOOKUP(TRUE, ISNUMBER(_xlpm.b), _xlpm.b)))))</f>
        <v>0</v>
      </c>
    </row>
    <row r="5334" spans="134:136">
      <c r="ED5334">
        <v>0</v>
      </c>
      <c r="EF5334" s="3" cm="1">
        <f t="array" ref="EF53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"#")*(_xlpm.x&lt;&gt;EE5334), _xlpm.x * 10 + _xlpm.d), 0), _xlfn.XLOOKUP(TRUE, ISNUMBER(_xlpm.b), _xlpm.b)))))</f>
        <v>0</v>
      </c>
    </row>
    <row r="5335" spans="134:136">
      <c r="ED5335">
        <v>0</v>
      </c>
      <c r="EF5335" s="3" cm="1">
        <f t="array" ref="EF53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"#")*(_xlpm.x&lt;&gt;EE5335), _xlpm.x * 10 + _xlpm.d), 0), _xlfn.XLOOKUP(TRUE, ISNUMBER(_xlpm.b), _xlpm.b)))))</f>
        <v>0</v>
      </c>
    </row>
    <row r="5336" spans="134:136">
      <c r="ED5336">
        <v>0</v>
      </c>
      <c r="EF5336" s="3" cm="1">
        <f t="array" ref="EF53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"#")*(_xlpm.x&lt;&gt;EE5336), _xlpm.x * 10 + _xlpm.d), 0), _xlfn.XLOOKUP(TRUE, ISNUMBER(_xlpm.b), _xlpm.b)))))</f>
        <v>0</v>
      </c>
    </row>
    <row r="5337" spans="134:136">
      <c r="ED5337">
        <v>0</v>
      </c>
      <c r="EF5337" s="3" cm="1">
        <f t="array" ref="EF53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"#")*(_xlpm.x&lt;&gt;EE5337), _xlpm.x * 10 + _xlpm.d), 0), _xlfn.XLOOKUP(TRUE, ISNUMBER(_xlpm.b), _xlpm.b)))))</f>
        <v>0</v>
      </c>
    </row>
    <row r="5338" spans="134:136">
      <c r="ED5338">
        <v>0</v>
      </c>
      <c r="EF5338" s="3" cm="1">
        <f t="array" ref="EF53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"#")*(_xlpm.x&lt;&gt;EE5338), _xlpm.x * 10 + _xlpm.d), 0), _xlfn.XLOOKUP(TRUE, ISNUMBER(_xlpm.b), _xlpm.b)))))</f>
        <v>0</v>
      </c>
    </row>
    <row r="5339" spans="134:136">
      <c r="ED5339">
        <v>0</v>
      </c>
      <c r="EF5339" s="3" cm="1">
        <f t="array" ref="EF53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"#")*(_xlpm.x&lt;&gt;EE5339), _xlpm.x * 10 + _xlpm.d), 0), _xlfn.XLOOKUP(TRUE, ISNUMBER(_xlpm.b), _xlpm.b)))))</f>
        <v>0</v>
      </c>
    </row>
    <row r="5340" spans="134:136">
      <c r="ED5340">
        <v>0</v>
      </c>
      <c r="EF5340" s="3" cm="1">
        <f t="array" ref="EF53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"#")*(_xlpm.x&lt;&gt;EE5340), _xlpm.x * 10 + _xlpm.d), 0), _xlfn.XLOOKUP(TRUE, ISNUMBER(_xlpm.b), _xlpm.b)))))</f>
        <v>0</v>
      </c>
    </row>
    <row r="5341" spans="134:136">
      <c r="ED5341">
        <v>0</v>
      </c>
      <c r="EF5341" s="3" cm="1">
        <f t="array" ref="EF53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"#")*(_xlpm.x&lt;&gt;EE5341), _xlpm.x * 10 + _xlpm.d), 0), _xlfn.XLOOKUP(TRUE, ISNUMBER(_xlpm.b), _xlpm.b)))))</f>
        <v>0</v>
      </c>
    </row>
    <row r="5342" spans="134:136">
      <c r="ED5342">
        <v>0</v>
      </c>
      <c r="EF5342" s="3" cm="1">
        <f t="array" ref="EF53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"#")*(_xlpm.x&lt;&gt;EE5342), _xlpm.x * 10 + _xlpm.d), 0), _xlfn.XLOOKUP(TRUE, ISNUMBER(_xlpm.b), _xlpm.b)))))</f>
        <v>0</v>
      </c>
    </row>
    <row r="5343" spans="134:136">
      <c r="ED5343">
        <v>0</v>
      </c>
      <c r="EF5343" s="3" cm="1">
        <f t="array" ref="EF53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"#")*(_xlpm.x&lt;&gt;EE5343), _xlpm.x * 10 + _xlpm.d), 0), _xlfn.XLOOKUP(TRUE, ISNUMBER(_xlpm.b), _xlpm.b)))))</f>
        <v>0</v>
      </c>
    </row>
    <row r="5344" spans="134:136">
      <c r="ED5344">
        <v>0</v>
      </c>
      <c r="EF5344" s="3" cm="1">
        <f t="array" ref="EF53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"#")*(_xlpm.x&lt;&gt;EE5344), _xlpm.x * 10 + _xlpm.d), 0), _xlfn.XLOOKUP(TRUE, ISNUMBER(_xlpm.b), _xlpm.b)))))</f>
        <v>0</v>
      </c>
    </row>
    <row r="5345" spans="134:136">
      <c r="ED5345">
        <v>0</v>
      </c>
      <c r="EF5345" s="3" cm="1">
        <f t="array" ref="EF53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"#")*(_xlpm.x&lt;&gt;EE5345), _xlpm.x * 10 + _xlpm.d), 0), _xlfn.XLOOKUP(TRUE, ISNUMBER(_xlpm.b), _xlpm.b)))))</f>
        <v>0</v>
      </c>
    </row>
    <row r="5346" spans="134:136">
      <c r="ED5346">
        <v>0</v>
      </c>
      <c r="EF5346" s="3" cm="1">
        <f t="array" ref="EF53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"#")*(_xlpm.x&lt;&gt;EE5346), _xlpm.x * 10 + _xlpm.d), 0), _xlfn.XLOOKUP(TRUE, ISNUMBER(_xlpm.b), _xlpm.b)))))</f>
        <v>0</v>
      </c>
    </row>
    <row r="5347" spans="134:136">
      <c r="ED5347">
        <v>0</v>
      </c>
      <c r="EF5347" s="3" cm="1">
        <f t="array" ref="EF53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"#")*(_xlpm.x&lt;&gt;EE5347), _xlpm.x * 10 + _xlpm.d), 0), _xlfn.XLOOKUP(TRUE, ISNUMBER(_xlpm.b), _xlpm.b)))))</f>
        <v>0</v>
      </c>
    </row>
    <row r="5348" spans="134:136">
      <c r="ED5348">
        <v>0</v>
      </c>
      <c r="EF5348" s="3" cm="1">
        <f t="array" ref="EF53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"#")*(_xlpm.x&lt;&gt;EE5348), _xlpm.x * 10 + _xlpm.d), 0), _xlfn.XLOOKUP(TRUE, ISNUMBER(_xlpm.b), _xlpm.b)))))</f>
        <v>0</v>
      </c>
    </row>
    <row r="5349" spans="134:136">
      <c r="ED5349">
        <v>0</v>
      </c>
      <c r="EF5349" s="3" cm="1">
        <f t="array" ref="EF53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"#")*(_xlpm.x&lt;&gt;EE5349), _xlpm.x * 10 + _xlpm.d), 0), _xlfn.XLOOKUP(TRUE, ISNUMBER(_xlpm.b), _xlpm.b)))))</f>
        <v>0</v>
      </c>
    </row>
    <row r="5350" spans="134:136">
      <c r="ED5350">
        <v>0</v>
      </c>
      <c r="EF5350" s="3" cm="1">
        <f t="array" ref="EF53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"#")*(_xlpm.x&lt;&gt;EE5350), _xlpm.x * 10 + _xlpm.d), 0), _xlfn.XLOOKUP(TRUE, ISNUMBER(_xlpm.b), _xlpm.b)))))</f>
        <v>0</v>
      </c>
    </row>
    <row r="5351" spans="134:136">
      <c r="ED5351">
        <v>0</v>
      </c>
      <c r="EF5351" s="3" cm="1">
        <f t="array" ref="EF53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"#")*(_xlpm.x&lt;&gt;EE5351), _xlpm.x * 10 + _xlpm.d), 0), _xlfn.XLOOKUP(TRUE, ISNUMBER(_xlpm.b), _xlpm.b)))))</f>
        <v>0</v>
      </c>
    </row>
    <row r="5352" spans="134:136">
      <c r="ED5352">
        <v>0</v>
      </c>
      <c r="EF5352" s="3" cm="1">
        <f t="array" ref="EF53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"#")*(_xlpm.x&lt;&gt;EE5352), _xlpm.x * 10 + _xlpm.d), 0), _xlfn.XLOOKUP(TRUE, ISNUMBER(_xlpm.b), _xlpm.b)))))</f>
        <v>0</v>
      </c>
    </row>
    <row r="5353" spans="134:136">
      <c r="ED5353">
        <v>0</v>
      </c>
      <c r="EF5353" s="3" cm="1">
        <f t="array" ref="EF53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"#")*(_xlpm.x&lt;&gt;EE5353), _xlpm.x * 10 + _xlpm.d), 0), _xlfn.XLOOKUP(TRUE, ISNUMBER(_xlpm.b), _xlpm.b)))))</f>
        <v>0</v>
      </c>
    </row>
    <row r="5354" spans="134:136">
      <c r="ED5354">
        <v>0</v>
      </c>
      <c r="EF5354" s="3" cm="1">
        <f t="array" ref="EF53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"#")*(_xlpm.x&lt;&gt;EE5354), _xlpm.x * 10 + _xlpm.d), 0), _xlfn.XLOOKUP(TRUE, ISNUMBER(_xlpm.b), _xlpm.b)))))</f>
        <v>0</v>
      </c>
    </row>
    <row r="5355" spans="134:136">
      <c r="ED5355">
        <v>0</v>
      </c>
      <c r="EF5355" s="3" cm="1">
        <f t="array" ref="EF53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"#")*(_xlpm.x&lt;&gt;EE5355), _xlpm.x * 10 + _xlpm.d), 0), _xlfn.XLOOKUP(TRUE, ISNUMBER(_xlpm.b), _xlpm.b)))))</f>
        <v>0</v>
      </c>
    </row>
    <row r="5356" spans="134:136">
      <c r="ED5356">
        <v>0</v>
      </c>
      <c r="EF5356" s="3" cm="1">
        <f t="array" ref="EF53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"#")*(_xlpm.x&lt;&gt;EE5356), _xlpm.x * 10 + _xlpm.d), 0), _xlfn.XLOOKUP(TRUE, ISNUMBER(_xlpm.b), _xlpm.b)))))</f>
        <v>0</v>
      </c>
    </row>
    <row r="5357" spans="134:136">
      <c r="ED5357">
        <v>0</v>
      </c>
      <c r="EF5357" s="3" cm="1">
        <f t="array" ref="EF53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"#")*(_xlpm.x&lt;&gt;EE5357), _xlpm.x * 10 + _xlpm.d), 0), _xlfn.XLOOKUP(TRUE, ISNUMBER(_xlpm.b), _xlpm.b)))))</f>
        <v>0</v>
      </c>
    </row>
    <row r="5358" spans="134:136">
      <c r="ED5358">
        <v>0</v>
      </c>
      <c r="EF5358" s="3" cm="1">
        <f t="array" ref="EF53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"#")*(_xlpm.x&lt;&gt;EE5358), _xlpm.x * 10 + _xlpm.d), 0), _xlfn.XLOOKUP(TRUE, ISNUMBER(_xlpm.b), _xlpm.b)))))</f>
        <v>0</v>
      </c>
    </row>
    <row r="5359" spans="134:136">
      <c r="ED5359">
        <v>0</v>
      </c>
      <c r="EF5359" s="3" cm="1">
        <f t="array" ref="EF53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"#")*(_xlpm.x&lt;&gt;EE5359), _xlpm.x * 10 + _xlpm.d), 0), _xlfn.XLOOKUP(TRUE, ISNUMBER(_xlpm.b), _xlpm.b)))))</f>
        <v>0</v>
      </c>
    </row>
    <row r="5360" spans="134:136">
      <c r="ED5360">
        <v>0</v>
      </c>
      <c r="EF5360" s="3" cm="1">
        <f t="array" ref="EF53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"#")*(_xlpm.x&lt;&gt;EE5360), _xlpm.x * 10 + _xlpm.d), 0), _xlfn.XLOOKUP(TRUE, ISNUMBER(_xlpm.b), _xlpm.b)))))</f>
        <v>0</v>
      </c>
    </row>
    <row r="5361" spans="134:136">
      <c r="ED5361">
        <v>0</v>
      </c>
      <c r="EF5361" s="3" cm="1">
        <f t="array" ref="EF53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"#")*(_xlpm.x&lt;&gt;EE5361), _xlpm.x * 10 + _xlpm.d), 0), _xlfn.XLOOKUP(TRUE, ISNUMBER(_xlpm.b), _xlpm.b)))))</f>
        <v>0</v>
      </c>
    </row>
    <row r="5362" spans="134:136">
      <c r="ED5362">
        <v>0</v>
      </c>
      <c r="EF5362" s="3" cm="1">
        <f t="array" ref="EF53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"#")*(_xlpm.x&lt;&gt;EE5362), _xlpm.x * 10 + _xlpm.d), 0), _xlfn.XLOOKUP(TRUE, ISNUMBER(_xlpm.b), _xlpm.b)))))</f>
        <v>0</v>
      </c>
    </row>
    <row r="5363" spans="134:136">
      <c r="ED5363">
        <v>0</v>
      </c>
      <c r="EF5363" s="3" cm="1">
        <f t="array" ref="EF53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"#")*(_xlpm.x&lt;&gt;EE5363), _xlpm.x * 10 + _xlpm.d), 0), _xlfn.XLOOKUP(TRUE, ISNUMBER(_xlpm.b), _xlpm.b)))))</f>
        <v>0</v>
      </c>
    </row>
    <row r="5364" spans="134:136">
      <c r="ED5364">
        <v>0</v>
      </c>
      <c r="EF5364" s="3" cm="1">
        <f t="array" ref="EF53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"#")*(_xlpm.x&lt;&gt;EE5364), _xlpm.x * 10 + _xlpm.d), 0), _xlfn.XLOOKUP(TRUE, ISNUMBER(_xlpm.b), _xlpm.b)))))</f>
        <v>0</v>
      </c>
    </row>
    <row r="5365" spans="134:136">
      <c r="ED5365">
        <v>0</v>
      </c>
      <c r="EF5365" s="3" cm="1">
        <f t="array" ref="EF53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"#")*(_xlpm.x&lt;&gt;EE5365), _xlpm.x * 10 + _xlpm.d), 0), _xlfn.XLOOKUP(TRUE, ISNUMBER(_xlpm.b), _xlpm.b)))))</f>
        <v>0</v>
      </c>
    </row>
    <row r="5366" spans="134:136">
      <c r="ED5366">
        <v>0</v>
      </c>
      <c r="EF5366" s="3" cm="1">
        <f t="array" ref="EF53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"#")*(_xlpm.x&lt;&gt;EE5366), _xlpm.x * 10 + _xlpm.d), 0), _xlfn.XLOOKUP(TRUE, ISNUMBER(_xlpm.b), _xlpm.b)))))</f>
        <v>0</v>
      </c>
    </row>
    <row r="5367" spans="134:136">
      <c r="ED5367">
        <v>0</v>
      </c>
      <c r="EF5367" s="3" cm="1">
        <f t="array" ref="EF53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"#")*(_xlpm.x&lt;&gt;EE5367), _xlpm.x * 10 + _xlpm.d), 0), _xlfn.XLOOKUP(TRUE, ISNUMBER(_xlpm.b), _xlpm.b)))))</f>
        <v>0</v>
      </c>
    </row>
    <row r="5368" spans="134:136">
      <c r="ED5368">
        <v>0</v>
      </c>
      <c r="EF5368" s="3" cm="1">
        <f t="array" ref="EF53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"#")*(_xlpm.x&lt;&gt;EE5368), _xlpm.x * 10 + _xlpm.d), 0), _xlfn.XLOOKUP(TRUE, ISNUMBER(_xlpm.b), _xlpm.b)))))</f>
        <v>0</v>
      </c>
    </row>
    <row r="5369" spans="134:136">
      <c r="ED5369">
        <v>0</v>
      </c>
      <c r="EF5369" s="3" cm="1">
        <f t="array" ref="EF53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"#")*(_xlpm.x&lt;&gt;EE5369), _xlpm.x * 10 + _xlpm.d), 0), _xlfn.XLOOKUP(TRUE, ISNUMBER(_xlpm.b), _xlpm.b)))))</f>
        <v>0</v>
      </c>
    </row>
    <row r="5370" spans="134:136">
      <c r="ED5370">
        <v>0</v>
      </c>
      <c r="EF5370" s="3" cm="1">
        <f t="array" ref="EF53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"#")*(_xlpm.x&lt;&gt;EE5370), _xlpm.x * 10 + _xlpm.d), 0), _xlfn.XLOOKUP(TRUE, ISNUMBER(_xlpm.b), _xlpm.b)))))</f>
        <v>0</v>
      </c>
    </row>
    <row r="5371" spans="134:136">
      <c r="ED5371">
        <v>0</v>
      </c>
      <c r="EF5371" s="3" cm="1">
        <f t="array" ref="EF53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"#")*(_xlpm.x&lt;&gt;EE5371), _xlpm.x * 10 + _xlpm.d), 0), _xlfn.XLOOKUP(TRUE, ISNUMBER(_xlpm.b), _xlpm.b)))))</f>
        <v>0</v>
      </c>
    </row>
    <row r="5372" spans="134:136">
      <c r="ED5372">
        <v>0</v>
      </c>
      <c r="EF5372" s="3" cm="1">
        <f t="array" ref="EF53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"#")*(_xlpm.x&lt;&gt;EE5372), _xlpm.x * 10 + _xlpm.d), 0), _xlfn.XLOOKUP(TRUE, ISNUMBER(_xlpm.b), _xlpm.b)))))</f>
        <v>0</v>
      </c>
    </row>
    <row r="5373" spans="134:136">
      <c r="ED5373">
        <v>0</v>
      </c>
      <c r="EF5373" s="3" cm="1">
        <f t="array" ref="EF53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"#")*(_xlpm.x&lt;&gt;EE5373), _xlpm.x * 10 + _xlpm.d), 0), _xlfn.XLOOKUP(TRUE, ISNUMBER(_xlpm.b), _xlpm.b)))))</f>
        <v>0</v>
      </c>
    </row>
    <row r="5374" spans="134:136">
      <c r="ED5374">
        <v>0</v>
      </c>
      <c r="EF5374" s="3" cm="1">
        <f t="array" ref="EF53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"#")*(_xlpm.x&lt;&gt;EE5374), _xlpm.x * 10 + _xlpm.d), 0), _xlfn.XLOOKUP(TRUE, ISNUMBER(_xlpm.b), _xlpm.b)))))</f>
        <v>0</v>
      </c>
    </row>
    <row r="5375" spans="134:136">
      <c r="ED5375">
        <v>0</v>
      </c>
      <c r="EF5375" s="3" cm="1">
        <f t="array" ref="EF53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"#")*(_xlpm.x&lt;&gt;EE5375), _xlpm.x * 10 + _xlpm.d), 0), _xlfn.XLOOKUP(TRUE, ISNUMBER(_xlpm.b), _xlpm.b)))))</f>
        <v>0</v>
      </c>
    </row>
    <row r="5376" spans="134:136">
      <c r="ED5376">
        <v>0</v>
      </c>
      <c r="EF5376" s="3" cm="1">
        <f t="array" ref="EF53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"#")*(_xlpm.x&lt;&gt;EE5376), _xlpm.x * 10 + _xlpm.d), 0), _xlfn.XLOOKUP(TRUE, ISNUMBER(_xlpm.b), _xlpm.b)))))</f>
        <v>0</v>
      </c>
    </row>
    <row r="5377" spans="134:136">
      <c r="ED5377">
        <v>0</v>
      </c>
      <c r="EF5377" s="3" cm="1">
        <f t="array" ref="EF53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"#")*(_xlpm.x&lt;&gt;EE5377), _xlpm.x * 10 + _xlpm.d), 0), _xlfn.XLOOKUP(TRUE, ISNUMBER(_xlpm.b), _xlpm.b)))))</f>
        <v>0</v>
      </c>
    </row>
    <row r="5378" spans="134:136">
      <c r="ED5378">
        <v>0</v>
      </c>
      <c r="EF5378" s="3" cm="1">
        <f t="array" ref="EF53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"#")*(_xlpm.x&lt;&gt;EE5378), _xlpm.x * 10 + _xlpm.d), 0), _xlfn.XLOOKUP(TRUE, ISNUMBER(_xlpm.b), _xlpm.b)))))</f>
        <v>0</v>
      </c>
    </row>
    <row r="5379" spans="134:136">
      <c r="ED5379">
        <v>0</v>
      </c>
      <c r="EF5379" s="3" cm="1">
        <f t="array" ref="EF53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"#")*(_xlpm.x&lt;&gt;EE5379), _xlpm.x * 10 + _xlpm.d), 0), _xlfn.XLOOKUP(TRUE, ISNUMBER(_xlpm.b), _xlpm.b)))))</f>
        <v>0</v>
      </c>
    </row>
    <row r="5380" spans="134:136">
      <c r="ED5380">
        <v>0</v>
      </c>
      <c r="EF5380" s="3" cm="1">
        <f t="array" ref="EF53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"#")*(_xlpm.x&lt;&gt;EE5380), _xlpm.x * 10 + _xlpm.d), 0), _xlfn.XLOOKUP(TRUE, ISNUMBER(_xlpm.b), _xlpm.b)))))</f>
        <v>0</v>
      </c>
    </row>
    <row r="5381" spans="134:136">
      <c r="ED5381">
        <v>0</v>
      </c>
      <c r="EF5381" s="3" cm="1">
        <f t="array" ref="EF53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"#")*(_xlpm.x&lt;&gt;EE5381), _xlpm.x * 10 + _xlpm.d), 0), _xlfn.XLOOKUP(TRUE, ISNUMBER(_xlpm.b), _xlpm.b)))))</f>
        <v>0</v>
      </c>
    </row>
    <row r="5382" spans="134:136">
      <c r="ED5382">
        <v>0</v>
      </c>
      <c r="EF5382" s="3" cm="1">
        <f t="array" ref="EF53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"#")*(_xlpm.x&lt;&gt;EE5382), _xlpm.x * 10 + _xlpm.d), 0), _xlfn.XLOOKUP(TRUE, ISNUMBER(_xlpm.b), _xlpm.b)))))</f>
        <v>0</v>
      </c>
    </row>
    <row r="5383" spans="134:136">
      <c r="ED5383">
        <v>0</v>
      </c>
      <c r="EF5383" s="3" cm="1">
        <f t="array" ref="EF53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"#")*(_xlpm.x&lt;&gt;EE5383), _xlpm.x * 10 + _xlpm.d), 0), _xlfn.XLOOKUP(TRUE, ISNUMBER(_xlpm.b), _xlpm.b)))))</f>
        <v>0</v>
      </c>
    </row>
    <row r="5384" spans="134:136">
      <c r="ED5384">
        <v>0</v>
      </c>
      <c r="EF5384" s="3" cm="1">
        <f t="array" ref="EF53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"#")*(_xlpm.x&lt;&gt;EE5384), _xlpm.x * 10 + _xlpm.d), 0), _xlfn.XLOOKUP(TRUE, ISNUMBER(_xlpm.b), _xlpm.b)))))</f>
        <v>0</v>
      </c>
    </row>
    <row r="5385" spans="134:136">
      <c r="ED5385">
        <v>0</v>
      </c>
      <c r="EF5385" s="3" cm="1">
        <f t="array" ref="EF53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"#")*(_xlpm.x&lt;&gt;EE5385), _xlpm.x * 10 + _xlpm.d), 0), _xlfn.XLOOKUP(TRUE, ISNUMBER(_xlpm.b), _xlpm.b)))))</f>
        <v>0</v>
      </c>
    </row>
    <row r="5386" spans="134:136">
      <c r="ED5386">
        <v>0</v>
      </c>
      <c r="EF5386" s="3" cm="1">
        <f t="array" ref="EF53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"#")*(_xlpm.x&lt;&gt;EE5386), _xlpm.x * 10 + _xlpm.d), 0), _xlfn.XLOOKUP(TRUE, ISNUMBER(_xlpm.b), _xlpm.b)))))</f>
        <v>0</v>
      </c>
    </row>
    <row r="5387" spans="134:136">
      <c r="ED5387">
        <v>0</v>
      </c>
      <c r="EF5387" s="3" cm="1">
        <f t="array" ref="EF53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"#")*(_xlpm.x&lt;&gt;EE5387), _xlpm.x * 10 + _xlpm.d), 0), _xlfn.XLOOKUP(TRUE, ISNUMBER(_xlpm.b), _xlpm.b)))))</f>
        <v>0</v>
      </c>
    </row>
    <row r="5388" spans="134:136">
      <c r="ED5388">
        <v>0</v>
      </c>
      <c r="EF5388" s="3" cm="1">
        <f t="array" ref="EF53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"#")*(_xlpm.x&lt;&gt;EE5388), _xlpm.x * 10 + _xlpm.d), 0), _xlfn.XLOOKUP(TRUE, ISNUMBER(_xlpm.b), _xlpm.b)))))</f>
        <v>0</v>
      </c>
    </row>
    <row r="5389" spans="134:136">
      <c r="ED5389">
        <v>0</v>
      </c>
      <c r="EF5389" s="3" cm="1">
        <f t="array" ref="EF53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"#")*(_xlpm.x&lt;&gt;EE5389), _xlpm.x * 10 + _xlpm.d), 0), _xlfn.XLOOKUP(TRUE, ISNUMBER(_xlpm.b), _xlpm.b)))))</f>
        <v>0</v>
      </c>
    </row>
    <row r="5390" spans="134:136">
      <c r="ED5390">
        <v>0</v>
      </c>
      <c r="EF5390" s="3" cm="1">
        <f t="array" ref="EF53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"#")*(_xlpm.x&lt;&gt;EE5390), _xlpm.x * 10 + _xlpm.d), 0), _xlfn.XLOOKUP(TRUE, ISNUMBER(_xlpm.b), _xlpm.b)))))</f>
        <v>0</v>
      </c>
    </row>
    <row r="5391" spans="134:136">
      <c r="ED5391">
        <v>0</v>
      </c>
      <c r="EF5391" s="3" cm="1">
        <f t="array" ref="EF53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"#")*(_xlpm.x&lt;&gt;EE5391), _xlpm.x * 10 + _xlpm.d), 0), _xlfn.XLOOKUP(TRUE, ISNUMBER(_xlpm.b), _xlpm.b)))))</f>
        <v>0</v>
      </c>
    </row>
    <row r="5392" spans="134:136">
      <c r="ED5392">
        <v>0</v>
      </c>
      <c r="EF5392" s="3" cm="1">
        <f t="array" ref="EF53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"#")*(_xlpm.x&lt;&gt;EE5392), _xlpm.x * 10 + _xlpm.d), 0), _xlfn.XLOOKUP(TRUE, ISNUMBER(_xlpm.b), _xlpm.b)))))</f>
        <v>0</v>
      </c>
    </row>
    <row r="5393" spans="134:136">
      <c r="ED5393">
        <v>0</v>
      </c>
      <c r="EF5393" s="3" cm="1">
        <f t="array" ref="EF53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"#")*(_xlpm.x&lt;&gt;EE5393), _xlpm.x * 10 + _xlpm.d), 0), _xlfn.XLOOKUP(TRUE, ISNUMBER(_xlpm.b), _xlpm.b)))))</f>
        <v>0</v>
      </c>
    </row>
    <row r="5394" spans="134:136">
      <c r="ED5394">
        <v>0</v>
      </c>
      <c r="EF5394" s="3" cm="1">
        <f t="array" ref="EF53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"#")*(_xlpm.x&lt;&gt;EE5394), _xlpm.x * 10 + _xlpm.d), 0), _xlfn.XLOOKUP(TRUE, ISNUMBER(_xlpm.b), _xlpm.b)))))</f>
        <v>0</v>
      </c>
    </row>
    <row r="5395" spans="134:136">
      <c r="ED5395">
        <v>0</v>
      </c>
      <c r="EF5395" s="3" cm="1">
        <f t="array" ref="EF53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"#")*(_xlpm.x&lt;&gt;EE5395), _xlpm.x * 10 + _xlpm.d), 0), _xlfn.XLOOKUP(TRUE, ISNUMBER(_xlpm.b), _xlpm.b)))))</f>
        <v>0</v>
      </c>
    </row>
    <row r="5396" spans="134:136">
      <c r="ED5396">
        <v>0</v>
      </c>
      <c r="EF5396" s="3" cm="1">
        <f t="array" ref="EF53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"#")*(_xlpm.x&lt;&gt;EE5396), _xlpm.x * 10 + _xlpm.d), 0), _xlfn.XLOOKUP(TRUE, ISNUMBER(_xlpm.b), _xlpm.b)))))</f>
        <v>0</v>
      </c>
    </row>
    <row r="5397" spans="134:136">
      <c r="ED5397">
        <v>0</v>
      </c>
      <c r="EF5397" s="3" cm="1">
        <f t="array" ref="EF53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"#")*(_xlpm.x&lt;&gt;EE5397), _xlpm.x * 10 + _xlpm.d), 0), _xlfn.XLOOKUP(TRUE, ISNUMBER(_xlpm.b), _xlpm.b)))))</f>
        <v>0</v>
      </c>
    </row>
    <row r="5398" spans="134:136">
      <c r="ED5398">
        <v>0</v>
      </c>
      <c r="EF5398" s="3" cm="1">
        <f t="array" ref="EF53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"#")*(_xlpm.x&lt;&gt;EE5398), _xlpm.x * 10 + _xlpm.d), 0), _xlfn.XLOOKUP(TRUE, ISNUMBER(_xlpm.b), _xlpm.b)))))</f>
        <v>0</v>
      </c>
    </row>
    <row r="5399" spans="134:136">
      <c r="ED5399">
        <v>0</v>
      </c>
      <c r="EF5399" s="3" cm="1">
        <f t="array" ref="EF53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"#")*(_xlpm.x&lt;&gt;EE5399), _xlpm.x * 10 + _xlpm.d), 0), _xlfn.XLOOKUP(TRUE, ISNUMBER(_xlpm.b), _xlpm.b)))))</f>
        <v>0</v>
      </c>
    </row>
    <row r="5400" spans="134:136">
      <c r="ED5400">
        <v>0</v>
      </c>
      <c r="EF5400" s="3" cm="1">
        <f t="array" ref="EF54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"#")*(_xlpm.x&lt;&gt;EE5400), _xlpm.x * 10 + _xlpm.d), 0), _xlfn.XLOOKUP(TRUE, ISNUMBER(_xlpm.b), _xlpm.b)))))</f>
        <v>0</v>
      </c>
    </row>
    <row r="5401" spans="134:136">
      <c r="ED5401">
        <v>0</v>
      </c>
      <c r="EF5401" s="3" cm="1">
        <f t="array" ref="EF54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"#")*(_xlpm.x&lt;&gt;EE5401), _xlpm.x * 10 + _xlpm.d), 0), _xlfn.XLOOKUP(TRUE, ISNUMBER(_xlpm.b), _xlpm.b)))))</f>
        <v>0</v>
      </c>
    </row>
    <row r="5402" spans="134:136">
      <c r="ED5402">
        <v>0</v>
      </c>
      <c r="EF5402" s="3" cm="1">
        <f t="array" ref="EF54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"#")*(_xlpm.x&lt;&gt;EE5402), _xlpm.x * 10 + _xlpm.d), 0), _xlfn.XLOOKUP(TRUE, ISNUMBER(_xlpm.b), _xlpm.b)))))</f>
        <v>0</v>
      </c>
    </row>
    <row r="5403" spans="134:136">
      <c r="ED5403">
        <v>0</v>
      </c>
      <c r="EF5403" s="3" cm="1">
        <f t="array" ref="EF54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"#")*(_xlpm.x&lt;&gt;EE5403), _xlpm.x * 10 + _xlpm.d), 0), _xlfn.XLOOKUP(TRUE, ISNUMBER(_xlpm.b), _xlpm.b)))))</f>
        <v>0</v>
      </c>
    </row>
    <row r="5404" spans="134:136">
      <c r="ED5404">
        <v>0</v>
      </c>
      <c r="EF5404" s="3" cm="1">
        <f t="array" ref="EF54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"#")*(_xlpm.x&lt;&gt;EE5404), _xlpm.x * 10 + _xlpm.d), 0), _xlfn.XLOOKUP(TRUE, ISNUMBER(_xlpm.b), _xlpm.b)))))</f>
        <v>0</v>
      </c>
    </row>
    <row r="5405" spans="134:136">
      <c r="ED5405">
        <v>0</v>
      </c>
      <c r="EF5405" s="3" cm="1">
        <f t="array" ref="EF54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"#")*(_xlpm.x&lt;&gt;EE5405), _xlpm.x * 10 + _xlpm.d), 0), _xlfn.XLOOKUP(TRUE, ISNUMBER(_xlpm.b), _xlpm.b)))))</f>
        <v>0</v>
      </c>
    </row>
    <row r="5406" spans="134:136">
      <c r="ED5406">
        <v>0</v>
      </c>
      <c r="EF5406" s="3" cm="1">
        <f t="array" ref="EF54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"#")*(_xlpm.x&lt;&gt;EE5406), _xlpm.x * 10 + _xlpm.d), 0), _xlfn.XLOOKUP(TRUE, ISNUMBER(_xlpm.b), _xlpm.b)))))</f>
        <v>0</v>
      </c>
    </row>
    <row r="5407" spans="134:136">
      <c r="ED5407">
        <v>0</v>
      </c>
      <c r="EF5407" s="3" cm="1">
        <f t="array" ref="EF54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"#")*(_xlpm.x&lt;&gt;EE5407), _xlpm.x * 10 + _xlpm.d), 0), _xlfn.XLOOKUP(TRUE, ISNUMBER(_xlpm.b), _xlpm.b)))))</f>
        <v>0</v>
      </c>
    </row>
    <row r="5408" spans="134:136">
      <c r="ED5408">
        <v>0</v>
      </c>
      <c r="EF5408" s="3" cm="1">
        <f t="array" ref="EF54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"#")*(_xlpm.x&lt;&gt;EE5408), _xlpm.x * 10 + _xlpm.d), 0), _xlfn.XLOOKUP(TRUE, ISNUMBER(_xlpm.b), _xlpm.b)))))</f>
        <v>0</v>
      </c>
    </row>
    <row r="5409" spans="134:136">
      <c r="ED5409">
        <v>0</v>
      </c>
      <c r="EF5409" s="3" cm="1">
        <f t="array" ref="EF54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"#")*(_xlpm.x&lt;&gt;EE5409), _xlpm.x * 10 + _xlpm.d), 0), _xlfn.XLOOKUP(TRUE, ISNUMBER(_xlpm.b), _xlpm.b)))))</f>
        <v>0</v>
      </c>
    </row>
    <row r="5410" spans="134:136">
      <c r="ED5410">
        <v>0</v>
      </c>
      <c r="EF5410" s="3" cm="1">
        <f t="array" ref="EF54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"#")*(_xlpm.x&lt;&gt;EE5410), _xlpm.x * 10 + _xlpm.d), 0), _xlfn.XLOOKUP(TRUE, ISNUMBER(_xlpm.b), _xlpm.b)))))</f>
        <v>0</v>
      </c>
    </row>
    <row r="5411" spans="134:136">
      <c r="ED5411">
        <v>0</v>
      </c>
      <c r="EF5411" s="3" cm="1">
        <f t="array" ref="EF54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"#")*(_xlpm.x&lt;&gt;EE5411), _xlpm.x * 10 + _xlpm.d), 0), _xlfn.XLOOKUP(TRUE, ISNUMBER(_xlpm.b), _xlpm.b)))))</f>
        <v>0</v>
      </c>
    </row>
    <row r="5412" spans="134:136">
      <c r="ED5412">
        <v>0</v>
      </c>
      <c r="EF5412" s="3" cm="1">
        <f t="array" ref="EF54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"#")*(_xlpm.x&lt;&gt;EE5412), _xlpm.x * 10 + _xlpm.d), 0), _xlfn.XLOOKUP(TRUE, ISNUMBER(_xlpm.b), _xlpm.b)))))</f>
        <v>0</v>
      </c>
    </row>
    <row r="5413" spans="134:136">
      <c r="ED5413">
        <v>0</v>
      </c>
      <c r="EF5413" s="3" cm="1">
        <f t="array" ref="EF54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"#")*(_xlpm.x&lt;&gt;EE5413), _xlpm.x * 10 + _xlpm.d), 0), _xlfn.XLOOKUP(TRUE, ISNUMBER(_xlpm.b), _xlpm.b)))))</f>
        <v>0</v>
      </c>
    </row>
    <row r="5414" spans="134:136">
      <c r="ED5414">
        <v>0</v>
      </c>
      <c r="EF5414" s="3" cm="1">
        <f t="array" ref="EF54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"#")*(_xlpm.x&lt;&gt;EE5414), _xlpm.x * 10 + _xlpm.d), 0), _xlfn.XLOOKUP(TRUE, ISNUMBER(_xlpm.b), _xlpm.b)))))</f>
        <v>0</v>
      </c>
    </row>
    <row r="5415" spans="134:136">
      <c r="ED5415">
        <v>0</v>
      </c>
      <c r="EF5415" s="3" cm="1">
        <f t="array" ref="EF54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"#")*(_xlpm.x&lt;&gt;EE5415), _xlpm.x * 10 + _xlpm.d), 0), _xlfn.XLOOKUP(TRUE, ISNUMBER(_xlpm.b), _xlpm.b)))))</f>
        <v>0</v>
      </c>
    </row>
    <row r="5416" spans="134:136">
      <c r="ED5416">
        <v>0</v>
      </c>
      <c r="EF5416" s="3" cm="1">
        <f t="array" ref="EF54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"#")*(_xlpm.x&lt;&gt;EE5416), _xlpm.x * 10 + _xlpm.d), 0), _xlfn.XLOOKUP(TRUE, ISNUMBER(_xlpm.b), _xlpm.b)))))</f>
        <v>0</v>
      </c>
    </row>
    <row r="5417" spans="134:136">
      <c r="ED5417">
        <v>0</v>
      </c>
      <c r="EF5417" s="3" cm="1">
        <f t="array" ref="EF54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"#")*(_xlpm.x&lt;&gt;EE5417), _xlpm.x * 10 + _xlpm.d), 0), _xlfn.XLOOKUP(TRUE, ISNUMBER(_xlpm.b), _xlpm.b)))))</f>
        <v>0</v>
      </c>
    </row>
    <row r="5418" spans="134:136">
      <c r="ED5418">
        <v>0</v>
      </c>
      <c r="EF5418" s="3" cm="1">
        <f t="array" ref="EF54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"#")*(_xlpm.x&lt;&gt;EE5418), _xlpm.x * 10 + _xlpm.d), 0), _xlfn.XLOOKUP(TRUE, ISNUMBER(_xlpm.b), _xlpm.b)))))</f>
        <v>0</v>
      </c>
    </row>
    <row r="5419" spans="134:136">
      <c r="ED5419">
        <v>0</v>
      </c>
      <c r="EF5419" s="3" cm="1">
        <f t="array" ref="EF54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"#")*(_xlpm.x&lt;&gt;EE5419), _xlpm.x * 10 + _xlpm.d), 0), _xlfn.XLOOKUP(TRUE, ISNUMBER(_xlpm.b), _xlpm.b)))))</f>
        <v>0</v>
      </c>
    </row>
    <row r="5420" spans="134:136">
      <c r="ED5420">
        <v>0</v>
      </c>
      <c r="EF5420" s="3" cm="1">
        <f t="array" ref="EF54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"#")*(_xlpm.x&lt;&gt;EE5420), _xlpm.x * 10 + _xlpm.d), 0), _xlfn.XLOOKUP(TRUE, ISNUMBER(_xlpm.b), _xlpm.b)))))</f>
        <v>0</v>
      </c>
    </row>
    <row r="5421" spans="134:136">
      <c r="ED5421">
        <v>0</v>
      </c>
      <c r="EF5421" s="3" cm="1">
        <f t="array" ref="EF54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"#")*(_xlpm.x&lt;&gt;EE5421), _xlpm.x * 10 + _xlpm.d), 0), _xlfn.XLOOKUP(TRUE, ISNUMBER(_xlpm.b), _xlpm.b)))))</f>
        <v>0</v>
      </c>
    </row>
    <row r="5422" spans="134:136">
      <c r="ED5422">
        <v>0</v>
      </c>
      <c r="EF5422" s="3" cm="1">
        <f t="array" ref="EF54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"#")*(_xlpm.x&lt;&gt;EE5422), _xlpm.x * 10 + _xlpm.d), 0), _xlfn.XLOOKUP(TRUE, ISNUMBER(_xlpm.b), _xlpm.b)))))</f>
        <v>0</v>
      </c>
    </row>
    <row r="5423" spans="134:136">
      <c r="ED5423">
        <v>0</v>
      </c>
      <c r="EF5423" s="3" cm="1">
        <f t="array" ref="EF54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"#")*(_xlpm.x&lt;&gt;EE5423), _xlpm.x * 10 + _xlpm.d), 0), _xlfn.XLOOKUP(TRUE, ISNUMBER(_xlpm.b), _xlpm.b)))))</f>
        <v>0</v>
      </c>
    </row>
    <row r="5424" spans="134:136">
      <c r="ED5424">
        <v>0</v>
      </c>
      <c r="EF5424" s="3" cm="1">
        <f t="array" ref="EF54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"#")*(_xlpm.x&lt;&gt;EE5424), _xlpm.x * 10 + _xlpm.d), 0), _xlfn.XLOOKUP(TRUE, ISNUMBER(_xlpm.b), _xlpm.b)))))</f>
        <v>0</v>
      </c>
    </row>
    <row r="5425" spans="134:136">
      <c r="ED5425">
        <v>0</v>
      </c>
      <c r="EF5425" s="3" cm="1">
        <f t="array" ref="EF54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"#")*(_xlpm.x&lt;&gt;EE5425), _xlpm.x * 10 + _xlpm.d), 0), _xlfn.XLOOKUP(TRUE, ISNUMBER(_xlpm.b), _xlpm.b)))))</f>
        <v>0</v>
      </c>
    </row>
    <row r="5426" spans="134:136">
      <c r="ED5426">
        <v>0</v>
      </c>
      <c r="EF5426" s="3" cm="1">
        <f t="array" ref="EF54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"#")*(_xlpm.x&lt;&gt;EE5426), _xlpm.x * 10 + _xlpm.d), 0), _xlfn.XLOOKUP(TRUE, ISNUMBER(_xlpm.b), _xlpm.b)))))</f>
        <v>0</v>
      </c>
    </row>
    <row r="5427" spans="134:136">
      <c r="ED5427">
        <v>0</v>
      </c>
      <c r="EF5427" s="3" cm="1">
        <f t="array" ref="EF54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"#")*(_xlpm.x&lt;&gt;EE5427), _xlpm.x * 10 + _xlpm.d), 0), _xlfn.XLOOKUP(TRUE, ISNUMBER(_xlpm.b), _xlpm.b)))))</f>
        <v>0</v>
      </c>
    </row>
    <row r="5428" spans="134:136">
      <c r="ED5428">
        <v>0</v>
      </c>
      <c r="EF5428" s="3" cm="1">
        <f t="array" ref="EF54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"#")*(_xlpm.x&lt;&gt;EE5428), _xlpm.x * 10 + _xlpm.d), 0), _xlfn.XLOOKUP(TRUE, ISNUMBER(_xlpm.b), _xlpm.b)))))</f>
        <v>0</v>
      </c>
    </row>
    <row r="5429" spans="134:136">
      <c r="ED5429">
        <v>0</v>
      </c>
      <c r="EF5429" s="3" cm="1">
        <f t="array" ref="EF54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"#")*(_xlpm.x&lt;&gt;EE5429), _xlpm.x * 10 + _xlpm.d), 0), _xlfn.XLOOKUP(TRUE, ISNUMBER(_xlpm.b), _xlpm.b)))))</f>
        <v>0</v>
      </c>
    </row>
    <row r="5430" spans="134:136">
      <c r="ED5430">
        <v>0</v>
      </c>
      <c r="EF5430" s="3" cm="1">
        <f t="array" ref="EF54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"#")*(_xlpm.x&lt;&gt;EE5430), _xlpm.x * 10 + _xlpm.d), 0), _xlfn.XLOOKUP(TRUE, ISNUMBER(_xlpm.b), _xlpm.b)))))</f>
        <v>0</v>
      </c>
    </row>
    <row r="5431" spans="134:136">
      <c r="ED5431">
        <v>0</v>
      </c>
      <c r="EF5431" s="3" cm="1">
        <f t="array" ref="EF54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"#")*(_xlpm.x&lt;&gt;EE5431), _xlpm.x * 10 + _xlpm.d), 0), _xlfn.XLOOKUP(TRUE, ISNUMBER(_xlpm.b), _xlpm.b)))))</f>
        <v>0</v>
      </c>
    </row>
    <row r="5432" spans="134:136">
      <c r="ED5432">
        <v>0</v>
      </c>
      <c r="EF5432" s="3" cm="1">
        <f t="array" ref="EF54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"#")*(_xlpm.x&lt;&gt;EE5432), _xlpm.x * 10 + _xlpm.d), 0), _xlfn.XLOOKUP(TRUE, ISNUMBER(_xlpm.b), _xlpm.b)))))</f>
        <v>0</v>
      </c>
    </row>
    <row r="5433" spans="134:136">
      <c r="ED5433">
        <v>0</v>
      </c>
      <c r="EF5433" s="3" cm="1">
        <f t="array" ref="EF54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"#")*(_xlpm.x&lt;&gt;EE5433), _xlpm.x * 10 + _xlpm.d), 0), _xlfn.XLOOKUP(TRUE, ISNUMBER(_xlpm.b), _xlpm.b)))))</f>
        <v>0</v>
      </c>
    </row>
    <row r="5434" spans="134:136">
      <c r="ED5434">
        <v>0</v>
      </c>
      <c r="EF5434" s="3" cm="1">
        <f t="array" ref="EF54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"#")*(_xlpm.x&lt;&gt;EE5434), _xlpm.x * 10 + _xlpm.d), 0), _xlfn.XLOOKUP(TRUE, ISNUMBER(_xlpm.b), _xlpm.b)))))</f>
        <v>0</v>
      </c>
    </row>
    <row r="5435" spans="134:136">
      <c r="ED5435">
        <v>0</v>
      </c>
      <c r="EF5435" s="3" cm="1">
        <f t="array" ref="EF54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"#")*(_xlpm.x&lt;&gt;EE5435), _xlpm.x * 10 + _xlpm.d), 0), _xlfn.XLOOKUP(TRUE, ISNUMBER(_xlpm.b), _xlpm.b)))))</f>
        <v>0</v>
      </c>
    </row>
    <row r="5436" spans="134:136">
      <c r="ED5436">
        <v>0</v>
      </c>
      <c r="EF5436" s="3" cm="1">
        <f t="array" ref="EF54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"#")*(_xlpm.x&lt;&gt;EE5436), _xlpm.x * 10 + _xlpm.d), 0), _xlfn.XLOOKUP(TRUE, ISNUMBER(_xlpm.b), _xlpm.b)))))</f>
        <v>0</v>
      </c>
    </row>
    <row r="5437" spans="134:136">
      <c r="ED5437">
        <v>0</v>
      </c>
      <c r="EF5437" s="3" cm="1">
        <f t="array" ref="EF54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"#")*(_xlpm.x&lt;&gt;EE5437), _xlpm.x * 10 + _xlpm.d), 0), _xlfn.XLOOKUP(TRUE, ISNUMBER(_xlpm.b), _xlpm.b)))))</f>
        <v>0</v>
      </c>
    </row>
    <row r="5438" spans="134:136">
      <c r="ED5438">
        <v>0</v>
      </c>
      <c r="EF5438" s="3" cm="1">
        <f t="array" ref="EF54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"#")*(_xlpm.x&lt;&gt;EE5438), _xlpm.x * 10 + _xlpm.d), 0), _xlfn.XLOOKUP(TRUE, ISNUMBER(_xlpm.b), _xlpm.b)))))</f>
        <v>0</v>
      </c>
    </row>
    <row r="5439" spans="134:136">
      <c r="ED5439">
        <v>0</v>
      </c>
      <c r="EF5439" s="3" cm="1">
        <f t="array" ref="EF54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"#")*(_xlpm.x&lt;&gt;EE5439), _xlpm.x * 10 + _xlpm.d), 0), _xlfn.XLOOKUP(TRUE, ISNUMBER(_xlpm.b), _xlpm.b)))))</f>
        <v>0</v>
      </c>
    </row>
    <row r="5440" spans="134:136">
      <c r="ED5440">
        <v>0</v>
      </c>
      <c r="EF5440" s="3" cm="1">
        <f t="array" ref="EF54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"#")*(_xlpm.x&lt;&gt;EE5440), _xlpm.x * 10 + _xlpm.d), 0), _xlfn.XLOOKUP(TRUE, ISNUMBER(_xlpm.b), _xlpm.b)))))</f>
        <v>0</v>
      </c>
    </row>
    <row r="5441" spans="134:136">
      <c r="ED5441">
        <v>0</v>
      </c>
      <c r="EF5441" s="3" cm="1">
        <f t="array" ref="EF54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"#")*(_xlpm.x&lt;&gt;EE5441), _xlpm.x * 10 + _xlpm.d), 0), _xlfn.XLOOKUP(TRUE, ISNUMBER(_xlpm.b), _xlpm.b)))))</f>
        <v>0</v>
      </c>
    </row>
    <row r="5442" spans="134:136">
      <c r="ED5442">
        <v>0</v>
      </c>
      <c r="EF5442" s="3" cm="1">
        <f t="array" ref="EF54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"#")*(_xlpm.x&lt;&gt;EE5442), _xlpm.x * 10 + _xlpm.d), 0), _xlfn.XLOOKUP(TRUE, ISNUMBER(_xlpm.b), _xlpm.b)))))</f>
        <v>0</v>
      </c>
    </row>
    <row r="5443" spans="134:136">
      <c r="ED5443">
        <v>0</v>
      </c>
      <c r="EF5443" s="3" cm="1">
        <f t="array" ref="EF54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"#")*(_xlpm.x&lt;&gt;EE5443), _xlpm.x * 10 + _xlpm.d), 0), _xlfn.XLOOKUP(TRUE, ISNUMBER(_xlpm.b), _xlpm.b)))))</f>
        <v>0</v>
      </c>
    </row>
    <row r="5444" spans="134:136">
      <c r="ED5444">
        <v>0</v>
      </c>
      <c r="EF5444" s="3" cm="1">
        <f t="array" ref="EF54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"#")*(_xlpm.x&lt;&gt;EE5444), _xlpm.x * 10 + _xlpm.d), 0), _xlfn.XLOOKUP(TRUE, ISNUMBER(_xlpm.b), _xlpm.b)))))</f>
        <v>0</v>
      </c>
    </row>
    <row r="5445" spans="134:136">
      <c r="ED5445">
        <v>0</v>
      </c>
      <c r="EF5445" s="3" cm="1">
        <f t="array" ref="EF54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"#")*(_xlpm.x&lt;&gt;EE5445), _xlpm.x * 10 + _xlpm.d), 0), _xlfn.XLOOKUP(TRUE, ISNUMBER(_xlpm.b), _xlpm.b)))))</f>
        <v>0</v>
      </c>
    </row>
    <row r="5446" spans="134:136">
      <c r="ED5446">
        <v>0</v>
      </c>
      <c r="EF5446" s="3" cm="1">
        <f t="array" ref="EF54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"#")*(_xlpm.x&lt;&gt;EE5446), _xlpm.x * 10 + _xlpm.d), 0), _xlfn.XLOOKUP(TRUE, ISNUMBER(_xlpm.b), _xlpm.b)))))</f>
        <v>0</v>
      </c>
    </row>
    <row r="5447" spans="134:136">
      <c r="ED5447">
        <v>0</v>
      </c>
      <c r="EF5447" s="3" cm="1">
        <f t="array" ref="EF54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"#")*(_xlpm.x&lt;&gt;EE5447), _xlpm.x * 10 + _xlpm.d), 0), _xlfn.XLOOKUP(TRUE, ISNUMBER(_xlpm.b), _xlpm.b)))))</f>
        <v>0</v>
      </c>
    </row>
    <row r="5448" spans="134:136">
      <c r="ED5448">
        <v>0</v>
      </c>
      <c r="EF5448" s="3" cm="1">
        <f t="array" ref="EF54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"#")*(_xlpm.x&lt;&gt;EE5448), _xlpm.x * 10 + _xlpm.d), 0), _xlfn.XLOOKUP(TRUE, ISNUMBER(_xlpm.b), _xlpm.b)))))</f>
        <v>0</v>
      </c>
    </row>
    <row r="5449" spans="134:136">
      <c r="ED5449">
        <v>0</v>
      </c>
      <c r="EF5449" s="3" cm="1">
        <f t="array" ref="EF54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"#")*(_xlpm.x&lt;&gt;EE5449), _xlpm.x * 10 + _xlpm.d), 0), _xlfn.XLOOKUP(TRUE, ISNUMBER(_xlpm.b), _xlpm.b)))))</f>
        <v>0</v>
      </c>
    </row>
    <row r="5450" spans="134:136">
      <c r="ED5450">
        <v>0</v>
      </c>
      <c r="EF5450" s="3" cm="1">
        <f t="array" ref="EF54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"#")*(_xlpm.x&lt;&gt;EE5450), _xlpm.x * 10 + _xlpm.d), 0), _xlfn.XLOOKUP(TRUE, ISNUMBER(_xlpm.b), _xlpm.b)))))</f>
        <v>0</v>
      </c>
    </row>
    <row r="5451" spans="134:136">
      <c r="ED5451">
        <v>0</v>
      </c>
      <c r="EF5451" s="3" cm="1">
        <f t="array" ref="EF54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"#")*(_xlpm.x&lt;&gt;EE5451), _xlpm.x * 10 + _xlpm.d), 0), _xlfn.XLOOKUP(TRUE, ISNUMBER(_xlpm.b), _xlpm.b)))))</f>
        <v>0</v>
      </c>
    </row>
    <row r="5452" spans="134:136">
      <c r="ED5452">
        <v>0</v>
      </c>
      <c r="EF5452" s="3" cm="1">
        <f t="array" ref="EF54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"#")*(_xlpm.x&lt;&gt;EE5452), _xlpm.x * 10 + _xlpm.d), 0), _xlfn.XLOOKUP(TRUE, ISNUMBER(_xlpm.b), _xlpm.b)))))</f>
        <v>0</v>
      </c>
    </row>
    <row r="5453" spans="134:136">
      <c r="ED5453">
        <v>0</v>
      </c>
      <c r="EF5453" s="3" cm="1">
        <f t="array" ref="EF54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"#")*(_xlpm.x&lt;&gt;EE5453), _xlpm.x * 10 + _xlpm.d), 0), _xlfn.XLOOKUP(TRUE, ISNUMBER(_xlpm.b), _xlpm.b)))))</f>
        <v>0</v>
      </c>
    </row>
    <row r="5454" spans="134:136">
      <c r="ED5454">
        <v>0</v>
      </c>
      <c r="EF5454" s="3" cm="1">
        <f t="array" ref="EF54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"#")*(_xlpm.x&lt;&gt;EE5454), _xlpm.x * 10 + _xlpm.d), 0), _xlfn.XLOOKUP(TRUE, ISNUMBER(_xlpm.b), _xlpm.b)))))</f>
        <v>0</v>
      </c>
    </row>
    <row r="5455" spans="134:136">
      <c r="ED5455">
        <v>0</v>
      </c>
      <c r="EF5455" s="3" cm="1">
        <f t="array" ref="EF54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"#")*(_xlpm.x&lt;&gt;EE5455), _xlpm.x * 10 + _xlpm.d), 0), _xlfn.XLOOKUP(TRUE, ISNUMBER(_xlpm.b), _xlpm.b)))))</f>
        <v>0</v>
      </c>
    </row>
    <row r="5456" spans="134:136">
      <c r="ED5456">
        <v>0</v>
      </c>
      <c r="EF5456" s="3" cm="1">
        <f t="array" ref="EF54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"#")*(_xlpm.x&lt;&gt;EE5456), _xlpm.x * 10 + _xlpm.d), 0), _xlfn.XLOOKUP(TRUE, ISNUMBER(_xlpm.b), _xlpm.b)))))</f>
        <v>0</v>
      </c>
    </row>
    <row r="5457" spans="134:136">
      <c r="ED5457">
        <v>0</v>
      </c>
      <c r="EF5457" s="3" cm="1">
        <f t="array" ref="EF54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"#")*(_xlpm.x&lt;&gt;EE5457), _xlpm.x * 10 + _xlpm.d), 0), _xlfn.XLOOKUP(TRUE, ISNUMBER(_xlpm.b), _xlpm.b)))))</f>
        <v>0</v>
      </c>
    </row>
    <row r="5458" spans="134:136">
      <c r="ED5458">
        <v>0</v>
      </c>
      <c r="EF5458" s="3" cm="1">
        <f t="array" ref="EF54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"#")*(_xlpm.x&lt;&gt;EE5458), _xlpm.x * 10 + _xlpm.d), 0), _xlfn.XLOOKUP(TRUE, ISNUMBER(_xlpm.b), _xlpm.b)))))</f>
        <v>0</v>
      </c>
    </row>
    <row r="5459" spans="134:136">
      <c r="ED5459">
        <v>0</v>
      </c>
      <c r="EF5459" s="3" cm="1">
        <f t="array" ref="EF54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"#")*(_xlpm.x&lt;&gt;EE5459), _xlpm.x * 10 + _xlpm.d), 0), _xlfn.XLOOKUP(TRUE, ISNUMBER(_xlpm.b), _xlpm.b)))))</f>
        <v>0</v>
      </c>
    </row>
    <row r="5460" spans="134:136">
      <c r="ED5460">
        <v>0</v>
      </c>
      <c r="EF5460" s="3" cm="1">
        <f t="array" ref="EF54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"#")*(_xlpm.x&lt;&gt;EE5460), _xlpm.x * 10 + _xlpm.d), 0), _xlfn.XLOOKUP(TRUE, ISNUMBER(_xlpm.b), _xlpm.b)))))</f>
        <v>0</v>
      </c>
    </row>
    <row r="5461" spans="134:136">
      <c r="ED5461">
        <v>0</v>
      </c>
      <c r="EF5461" s="3" cm="1">
        <f t="array" ref="EF54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"#")*(_xlpm.x&lt;&gt;EE5461), _xlpm.x * 10 + _xlpm.d), 0), _xlfn.XLOOKUP(TRUE, ISNUMBER(_xlpm.b), _xlpm.b)))))</f>
        <v>0</v>
      </c>
    </row>
    <row r="5462" spans="134:136">
      <c r="ED5462">
        <v>0</v>
      </c>
      <c r="EF5462" s="3" cm="1">
        <f t="array" ref="EF54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"#")*(_xlpm.x&lt;&gt;EE5462), _xlpm.x * 10 + _xlpm.d), 0), _xlfn.XLOOKUP(TRUE, ISNUMBER(_xlpm.b), _xlpm.b)))))</f>
        <v>0</v>
      </c>
    </row>
    <row r="5463" spans="134:136">
      <c r="ED5463">
        <v>0</v>
      </c>
      <c r="EF5463" s="3" cm="1">
        <f t="array" ref="EF54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"#")*(_xlpm.x&lt;&gt;EE5463), _xlpm.x * 10 + _xlpm.d), 0), _xlfn.XLOOKUP(TRUE, ISNUMBER(_xlpm.b), _xlpm.b)))))</f>
        <v>0</v>
      </c>
    </row>
    <row r="5464" spans="134:136">
      <c r="ED5464">
        <v>0</v>
      </c>
      <c r="EF5464" s="3" cm="1">
        <f t="array" ref="EF54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"#")*(_xlpm.x&lt;&gt;EE5464), _xlpm.x * 10 + _xlpm.d), 0), _xlfn.XLOOKUP(TRUE, ISNUMBER(_xlpm.b), _xlpm.b)))))</f>
        <v>0</v>
      </c>
    </row>
    <row r="5465" spans="134:136">
      <c r="ED5465">
        <v>0</v>
      </c>
      <c r="EF5465" s="3" cm="1">
        <f t="array" ref="EF54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"#")*(_xlpm.x&lt;&gt;EE5465), _xlpm.x * 10 + _xlpm.d), 0), _xlfn.XLOOKUP(TRUE, ISNUMBER(_xlpm.b), _xlpm.b)))))</f>
        <v>0</v>
      </c>
    </row>
    <row r="5466" spans="134:136">
      <c r="ED5466">
        <v>0</v>
      </c>
      <c r="EF5466" s="3" cm="1">
        <f t="array" ref="EF54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"#")*(_xlpm.x&lt;&gt;EE5466), _xlpm.x * 10 + _xlpm.d), 0), _xlfn.XLOOKUP(TRUE, ISNUMBER(_xlpm.b), _xlpm.b)))))</f>
        <v>0</v>
      </c>
    </row>
    <row r="5467" spans="134:136">
      <c r="ED5467">
        <v>0</v>
      </c>
      <c r="EF5467" s="3" cm="1">
        <f t="array" ref="EF54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"#")*(_xlpm.x&lt;&gt;EE5467), _xlpm.x * 10 + _xlpm.d), 0), _xlfn.XLOOKUP(TRUE, ISNUMBER(_xlpm.b), _xlpm.b)))))</f>
        <v>0</v>
      </c>
    </row>
    <row r="5468" spans="134:136">
      <c r="ED5468">
        <v>0</v>
      </c>
      <c r="EF5468" s="3" cm="1">
        <f t="array" ref="EF54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"#")*(_xlpm.x&lt;&gt;EE5468), _xlpm.x * 10 + _xlpm.d), 0), _xlfn.XLOOKUP(TRUE, ISNUMBER(_xlpm.b), _xlpm.b)))))</f>
        <v>0</v>
      </c>
    </row>
    <row r="5469" spans="134:136">
      <c r="ED5469">
        <v>0</v>
      </c>
      <c r="EF5469" s="3" cm="1">
        <f t="array" ref="EF54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"#")*(_xlpm.x&lt;&gt;EE5469), _xlpm.x * 10 + _xlpm.d), 0), _xlfn.XLOOKUP(TRUE, ISNUMBER(_xlpm.b), _xlpm.b)))))</f>
        <v>0</v>
      </c>
    </row>
    <row r="5470" spans="134:136">
      <c r="ED5470">
        <v>0</v>
      </c>
      <c r="EF5470" s="3" cm="1">
        <f t="array" ref="EF54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"#")*(_xlpm.x&lt;&gt;EE5470), _xlpm.x * 10 + _xlpm.d), 0), _xlfn.XLOOKUP(TRUE, ISNUMBER(_xlpm.b), _xlpm.b)))))</f>
        <v>0</v>
      </c>
    </row>
    <row r="5471" spans="134:136">
      <c r="ED5471">
        <v>0</v>
      </c>
      <c r="EF5471" s="3" cm="1">
        <f t="array" ref="EF54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"#")*(_xlpm.x&lt;&gt;EE5471), _xlpm.x * 10 + _xlpm.d), 0), _xlfn.XLOOKUP(TRUE, ISNUMBER(_xlpm.b), _xlpm.b)))))</f>
        <v>0</v>
      </c>
    </row>
    <row r="5472" spans="134:136">
      <c r="ED5472">
        <v>0</v>
      </c>
      <c r="EF5472" s="3" cm="1">
        <f t="array" ref="EF54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"#")*(_xlpm.x&lt;&gt;EE5472), _xlpm.x * 10 + _xlpm.d), 0), _xlfn.XLOOKUP(TRUE, ISNUMBER(_xlpm.b), _xlpm.b)))))</f>
        <v>0</v>
      </c>
    </row>
    <row r="5473" spans="134:136">
      <c r="ED5473">
        <v>0</v>
      </c>
      <c r="EF5473" s="3" cm="1">
        <f t="array" ref="EF54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"#")*(_xlpm.x&lt;&gt;EE5473), _xlpm.x * 10 + _xlpm.d), 0), _xlfn.XLOOKUP(TRUE, ISNUMBER(_xlpm.b), _xlpm.b)))))</f>
        <v>0</v>
      </c>
    </row>
    <row r="5474" spans="134:136">
      <c r="ED5474">
        <v>0</v>
      </c>
      <c r="EF5474" s="3" cm="1">
        <f t="array" ref="EF54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"#")*(_xlpm.x&lt;&gt;EE5474), _xlpm.x * 10 + _xlpm.d), 0), _xlfn.XLOOKUP(TRUE, ISNUMBER(_xlpm.b), _xlpm.b)))))</f>
        <v>0</v>
      </c>
    </row>
    <row r="5475" spans="134:136">
      <c r="ED5475">
        <v>0</v>
      </c>
      <c r="EF5475" s="3" cm="1">
        <f t="array" ref="EF54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"#")*(_xlpm.x&lt;&gt;EE5475), _xlpm.x * 10 + _xlpm.d), 0), _xlfn.XLOOKUP(TRUE, ISNUMBER(_xlpm.b), _xlpm.b)))))</f>
        <v>0</v>
      </c>
    </row>
    <row r="5476" spans="134:136">
      <c r="ED5476">
        <v>0</v>
      </c>
      <c r="EF5476" s="3" cm="1">
        <f t="array" ref="EF54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"#")*(_xlpm.x&lt;&gt;EE5476), _xlpm.x * 10 + _xlpm.d), 0), _xlfn.XLOOKUP(TRUE, ISNUMBER(_xlpm.b), _xlpm.b)))))</f>
        <v>0</v>
      </c>
    </row>
    <row r="5477" spans="134:136">
      <c r="ED5477">
        <v>0</v>
      </c>
      <c r="EF5477" s="3" cm="1">
        <f t="array" ref="EF54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"#")*(_xlpm.x&lt;&gt;EE5477), _xlpm.x * 10 + _xlpm.d), 0), _xlfn.XLOOKUP(TRUE, ISNUMBER(_xlpm.b), _xlpm.b)))))</f>
        <v>0</v>
      </c>
    </row>
    <row r="5478" spans="134:136">
      <c r="ED5478">
        <v>0</v>
      </c>
      <c r="EF5478" s="3" cm="1">
        <f t="array" ref="EF54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"#")*(_xlpm.x&lt;&gt;EE5478), _xlpm.x * 10 + _xlpm.d), 0), _xlfn.XLOOKUP(TRUE, ISNUMBER(_xlpm.b), _xlpm.b)))))</f>
        <v>0</v>
      </c>
    </row>
    <row r="5479" spans="134:136">
      <c r="ED5479">
        <v>0</v>
      </c>
      <c r="EF5479" s="3" cm="1">
        <f t="array" ref="EF54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"#")*(_xlpm.x&lt;&gt;EE5479), _xlpm.x * 10 + _xlpm.d), 0), _xlfn.XLOOKUP(TRUE, ISNUMBER(_xlpm.b), _xlpm.b)))))</f>
        <v>0</v>
      </c>
    </row>
    <row r="5480" spans="134:136">
      <c r="ED5480">
        <v>0</v>
      </c>
      <c r="EF5480" s="3" cm="1">
        <f t="array" ref="EF54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"#")*(_xlpm.x&lt;&gt;EE5480), _xlpm.x * 10 + _xlpm.d), 0), _xlfn.XLOOKUP(TRUE, ISNUMBER(_xlpm.b), _xlpm.b)))))</f>
        <v>0</v>
      </c>
    </row>
    <row r="5481" spans="134:136">
      <c r="ED5481">
        <v>0</v>
      </c>
      <c r="EF5481" s="3" cm="1">
        <f t="array" ref="EF54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"#")*(_xlpm.x&lt;&gt;EE5481), _xlpm.x * 10 + _xlpm.d), 0), _xlfn.XLOOKUP(TRUE, ISNUMBER(_xlpm.b), _xlpm.b)))))</f>
        <v>0</v>
      </c>
    </row>
    <row r="5482" spans="134:136">
      <c r="ED5482">
        <v>0</v>
      </c>
      <c r="EF5482" s="3" cm="1">
        <f t="array" ref="EF54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"#")*(_xlpm.x&lt;&gt;EE5482), _xlpm.x * 10 + _xlpm.d), 0), _xlfn.XLOOKUP(TRUE, ISNUMBER(_xlpm.b), _xlpm.b)))))</f>
        <v>0</v>
      </c>
    </row>
    <row r="5483" spans="134:136">
      <c r="ED5483">
        <v>0</v>
      </c>
      <c r="EF5483" s="3" cm="1">
        <f t="array" ref="EF54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"#")*(_xlpm.x&lt;&gt;EE5483), _xlpm.x * 10 + _xlpm.d), 0), _xlfn.XLOOKUP(TRUE, ISNUMBER(_xlpm.b), _xlpm.b)))))</f>
        <v>0</v>
      </c>
    </row>
    <row r="5484" spans="134:136">
      <c r="ED5484">
        <v>0</v>
      </c>
      <c r="EF5484" s="3" cm="1">
        <f t="array" ref="EF54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"#")*(_xlpm.x&lt;&gt;EE5484), _xlpm.x * 10 + _xlpm.d), 0), _xlfn.XLOOKUP(TRUE, ISNUMBER(_xlpm.b), _xlpm.b)))))</f>
        <v>0</v>
      </c>
    </row>
    <row r="5485" spans="134:136">
      <c r="ED5485">
        <v>0</v>
      </c>
      <c r="EF5485" s="3" cm="1">
        <f t="array" ref="EF54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"#")*(_xlpm.x&lt;&gt;EE5485), _xlpm.x * 10 + _xlpm.d), 0), _xlfn.XLOOKUP(TRUE, ISNUMBER(_xlpm.b), _xlpm.b)))))</f>
        <v>0</v>
      </c>
    </row>
    <row r="5486" spans="134:136">
      <c r="ED5486">
        <v>0</v>
      </c>
      <c r="EF5486" s="3" cm="1">
        <f t="array" ref="EF54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"#")*(_xlpm.x&lt;&gt;EE5486), _xlpm.x * 10 + _xlpm.d), 0), _xlfn.XLOOKUP(TRUE, ISNUMBER(_xlpm.b), _xlpm.b)))))</f>
        <v>0</v>
      </c>
    </row>
    <row r="5487" spans="134:136">
      <c r="ED5487">
        <v>0</v>
      </c>
      <c r="EF5487" s="3" cm="1">
        <f t="array" ref="EF54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"#")*(_xlpm.x&lt;&gt;EE5487), _xlpm.x * 10 + _xlpm.d), 0), _xlfn.XLOOKUP(TRUE, ISNUMBER(_xlpm.b), _xlpm.b)))))</f>
        <v>0</v>
      </c>
    </row>
    <row r="5488" spans="134:136">
      <c r="ED5488">
        <v>0</v>
      </c>
      <c r="EF5488" s="3" cm="1">
        <f t="array" ref="EF54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"#")*(_xlpm.x&lt;&gt;EE5488), _xlpm.x * 10 + _xlpm.d), 0), _xlfn.XLOOKUP(TRUE, ISNUMBER(_xlpm.b), _xlpm.b)))))</f>
        <v>0</v>
      </c>
    </row>
    <row r="5489" spans="134:136">
      <c r="ED5489">
        <v>0</v>
      </c>
      <c r="EF5489" s="3" cm="1">
        <f t="array" ref="EF54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"#")*(_xlpm.x&lt;&gt;EE5489), _xlpm.x * 10 + _xlpm.d), 0), _xlfn.XLOOKUP(TRUE, ISNUMBER(_xlpm.b), _xlpm.b)))))</f>
        <v>0</v>
      </c>
    </row>
    <row r="5490" spans="134:136">
      <c r="ED5490">
        <v>0</v>
      </c>
      <c r="EF5490" s="3" cm="1">
        <f t="array" ref="EF54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"#")*(_xlpm.x&lt;&gt;EE5490), _xlpm.x * 10 + _xlpm.d), 0), _xlfn.XLOOKUP(TRUE, ISNUMBER(_xlpm.b), _xlpm.b)))))</f>
        <v>0</v>
      </c>
    </row>
    <row r="5491" spans="134:136">
      <c r="ED5491">
        <v>0</v>
      </c>
      <c r="EF5491" s="3" cm="1">
        <f t="array" ref="EF54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"#")*(_xlpm.x&lt;&gt;EE5491), _xlpm.x * 10 + _xlpm.d), 0), _xlfn.XLOOKUP(TRUE, ISNUMBER(_xlpm.b), _xlpm.b)))))</f>
        <v>0</v>
      </c>
    </row>
    <row r="5492" spans="134:136">
      <c r="ED5492">
        <v>0</v>
      </c>
      <c r="EF5492" s="3" cm="1">
        <f t="array" ref="EF54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"#")*(_xlpm.x&lt;&gt;EE5492), _xlpm.x * 10 + _xlpm.d), 0), _xlfn.XLOOKUP(TRUE, ISNUMBER(_xlpm.b), _xlpm.b)))))</f>
        <v>0</v>
      </c>
    </row>
    <row r="5493" spans="134:136">
      <c r="ED5493">
        <v>0</v>
      </c>
      <c r="EF5493" s="3" cm="1">
        <f t="array" ref="EF54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"#")*(_xlpm.x&lt;&gt;EE5493), _xlpm.x * 10 + _xlpm.d), 0), _xlfn.XLOOKUP(TRUE, ISNUMBER(_xlpm.b), _xlpm.b)))))</f>
        <v>0</v>
      </c>
    </row>
    <row r="5494" spans="134:136">
      <c r="ED5494">
        <v>0</v>
      </c>
      <c r="EF5494" s="3" cm="1">
        <f t="array" ref="EF54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"#")*(_xlpm.x&lt;&gt;EE5494), _xlpm.x * 10 + _xlpm.d), 0), _xlfn.XLOOKUP(TRUE, ISNUMBER(_xlpm.b), _xlpm.b)))))</f>
        <v>0</v>
      </c>
    </row>
    <row r="5495" spans="134:136">
      <c r="ED5495">
        <v>0</v>
      </c>
      <c r="EF5495" s="3" cm="1">
        <f t="array" ref="EF54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"#")*(_xlpm.x&lt;&gt;EE5495), _xlpm.x * 10 + _xlpm.d), 0), _xlfn.XLOOKUP(TRUE, ISNUMBER(_xlpm.b), _xlpm.b)))))</f>
        <v>0</v>
      </c>
    </row>
    <row r="5496" spans="134:136">
      <c r="ED5496">
        <v>0</v>
      </c>
      <c r="EF5496" s="3" cm="1">
        <f t="array" ref="EF54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"#")*(_xlpm.x&lt;&gt;EE5496), _xlpm.x * 10 + _xlpm.d), 0), _xlfn.XLOOKUP(TRUE, ISNUMBER(_xlpm.b), _xlpm.b)))))</f>
        <v>0</v>
      </c>
    </row>
    <row r="5497" spans="134:136">
      <c r="ED5497">
        <v>0</v>
      </c>
      <c r="EF5497" s="3" cm="1">
        <f t="array" ref="EF54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"#")*(_xlpm.x&lt;&gt;EE5497), _xlpm.x * 10 + _xlpm.d), 0), _xlfn.XLOOKUP(TRUE, ISNUMBER(_xlpm.b), _xlpm.b)))))</f>
        <v>0</v>
      </c>
    </row>
    <row r="5498" spans="134:136">
      <c r="ED5498">
        <v>0</v>
      </c>
      <c r="EF5498" s="3" cm="1">
        <f t="array" ref="EF54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"#")*(_xlpm.x&lt;&gt;EE5498), _xlpm.x * 10 + _xlpm.d), 0), _xlfn.XLOOKUP(TRUE, ISNUMBER(_xlpm.b), _xlpm.b)))))</f>
        <v>0</v>
      </c>
    </row>
    <row r="5499" spans="134:136">
      <c r="ED5499">
        <v>0</v>
      </c>
      <c r="EF5499" s="3" cm="1">
        <f t="array" ref="EF54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"#")*(_xlpm.x&lt;&gt;EE5499), _xlpm.x * 10 + _xlpm.d), 0), _xlfn.XLOOKUP(TRUE, ISNUMBER(_xlpm.b), _xlpm.b)))))</f>
        <v>0</v>
      </c>
    </row>
    <row r="5500" spans="134:136">
      <c r="ED5500">
        <v>0</v>
      </c>
      <c r="EF5500" s="3" cm="1">
        <f t="array" ref="EF55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"#")*(_xlpm.x&lt;&gt;EE5500), _xlpm.x * 10 + _xlpm.d), 0), _xlfn.XLOOKUP(TRUE, ISNUMBER(_xlpm.b), _xlpm.b)))))</f>
        <v>0</v>
      </c>
    </row>
    <row r="5501" spans="134:136">
      <c r="ED5501">
        <v>0</v>
      </c>
      <c r="EF5501" s="3" cm="1">
        <f t="array" ref="EF55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"#")*(_xlpm.x&lt;&gt;EE5501), _xlpm.x * 10 + _xlpm.d), 0), _xlfn.XLOOKUP(TRUE, ISNUMBER(_xlpm.b), _xlpm.b)))))</f>
        <v>0</v>
      </c>
    </row>
    <row r="5502" spans="134:136">
      <c r="ED5502">
        <v>0</v>
      </c>
      <c r="EF5502" s="3" cm="1">
        <f t="array" ref="EF55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"#")*(_xlpm.x&lt;&gt;EE5502), _xlpm.x * 10 + _xlpm.d), 0), _xlfn.XLOOKUP(TRUE, ISNUMBER(_xlpm.b), _xlpm.b)))))</f>
        <v>0</v>
      </c>
    </row>
    <row r="5503" spans="134:136">
      <c r="ED5503">
        <v>0</v>
      </c>
      <c r="EF5503" s="3" cm="1">
        <f t="array" ref="EF55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"#")*(_xlpm.x&lt;&gt;EE5503), _xlpm.x * 10 + _xlpm.d), 0), _xlfn.XLOOKUP(TRUE, ISNUMBER(_xlpm.b), _xlpm.b)))))</f>
        <v>0</v>
      </c>
    </row>
    <row r="5504" spans="134:136">
      <c r="ED5504">
        <v>0</v>
      </c>
      <c r="EF5504" s="3" cm="1">
        <f t="array" ref="EF55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"#")*(_xlpm.x&lt;&gt;EE5504), _xlpm.x * 10 + _xlpm.d), 0), _xlfn.XLOOKUP(TRUE, ISNUMBER(_xlpm.b), _xlpm.b)))))</f>
        <v>0</v>
      </c>
    </row>
    <row r="5505" spans="134:136">
      <c r="ED5505">
        <v>0</v>
      </c>
      <c r="EF5505" s="3" cm="1">
        <f t="array" ref="EF55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"#")*(_xlpm.x&lt;&gt;EE5505), _xlpm.x * 10 + _xlpm.d), 0), _xlfn.XLOOKUP(TRUE, ISNUMBER(_xlpm.b), _xlpm.b)))))</f>
        <v>0</v>
      </c>
    </row>
    <row r="5506" spans="134:136">
      <c r="ED5506">
        <v>0</v>
      </c>
      <c r="EF5506" s="3" cm="1">
        <f t="array" ref="EF55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"#")*(_xlpm.x&lt;&gt;EE5506), _xlpm.x * 10 + _xlpm.d), 0), _xlfn.XLOOKUP(TRUE, ISNUMBER(_xlpm.b), _xlpm.b)))))</f>
        <v>0</v>
      </c>
    </row>
    <row r="5507" spans="134:136">
      <c r="ED5507">
        <v>0</v>
      </c>
      <c r="EF5507" s="3" cm="1">
        <f t="array" ref="EF55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"#")*(_xlpm.x&lt;&gt;EE5507), _xlpm.x * 10 + _xlpm.d), 0), _xlfn.XLOOKUP(TRUE, ISNUMBER(_xlpm.b), _xlpm.b)))))</f>
        <v>0</v>
      </c>
    </row>
    <row r="5508" spans="134:136">
      <c r="ED5508">
        <v>0</v>
      </c>
      <c r="EF5508" s="3" cm="1">
        <f t="array" ref="EF55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"#")*(_xlpm.x&lt;&gt;EE5508), _xlpm.x * 10 + _xlpm.d), 0), _xlfn.XLOOKUP(TRUE, ISNUMBER(_xlpm.b), _xlpm.b)))))</f>
        <v>0</v>
      </c>
    </row>
    <row r="5509" spans="134:136">
      <c r="ED5509">
        <v>0</v>
      </c>
      <c r="EF5509" s="3" cm="1">
        <f t="array" ref="EF55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"#")*(_xlpm.x&lt;&gt;EE5509), _xlpm.x * 10 + _xlpm.d), 0), _xlfn.XLOOKUP(TRUE, ISNUMBER(_xlpm.b), _xlpm.b)))))</f>
        <v>0</v>
      </c>
    </row>
    <row r="5510" spans="134:136">
      <c r="ED5510">
        <v>0</v>
      </c>
      <c r="EF5510" s="3" cm="1">
        <f t="array" ref="EF55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"#")*(_xlpm.x&lt;&gt;EE5510), _xlpm.x * 10 + _xlpm.d), 0), _xlfn.XLOOKUP(TRUE, ISNUMBER(_xlpm.b), _xlpm.b)))))</f>
        <v>0</v>
      </c>
    </row>
    <row r="5511" spans="134:136">
      <c r="ED5511">
        <v>0</v>
      </c>
      <c r="EF5511" s="3" cm="1">
        <f t="array" ref="EF55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"#")*(_xlpm.x&lt;&gt;EE5511), _xlpm.x * 10 + _xlpm.d), 0), _xlfn.XLOOKUP(TRUE, ISNUMBER(_xlpm.b), _xlpm.b)))))</f>
        <v>0</v>
      </c>
    </row>
    <row r="5512" spans="134:136">
      <c r="ED5512">
        <v>0</v>
      </c>
      <c r="EF5512" s="3" cm="1">
        <f t="array" ref="EF55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"#")*(_xlpm.x&lt;&gt;EE5512), _xlpm.x * 10 + _xlpm.d), 0), _xlfn.XLOOKUP(TRUE, ISNUMBER(_xlpm.b), _xlpm.b)))))</f>
        <v>0</v>
      </c>
    </row>
    <row r="5513" spans="134:136">
      <c r="ED5513">
        <v>0</v>
      </c>
      <c r="EF5513" s="3" cm="1">
        <f t="array" ref="EF55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"#")*(_xlpm.x&lt;&gt;EE5513), _xlpm.x * 10 + _xlpm.d), 0), _xlfn.XLOOKUP(TRUE, ISNUMBER(_xlpm.b), _xlpm.b)))))</f>
        <v>0</v>
      </c>
    </row>
    <row r="5514" spans="134:136">
      <c r="ED5514">
        <v>0</v>
      </c>
      <c r="EF5514" s="3" cm="1">
        <f t="array" ref="EF55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"#")*(_xlpm.x&lt;&gt;EE5514), _xlpm.x * 10 + _xlpm.d), 0), _xlfn.XLOOKUP(TRUE, ISNUMBER(_xlpm.b), _xlpm.b)))))</f>
        <v>0</v>
      </c>
    </row>
    <row r="5515" spans="134:136">
      <c r="ED5515">
        <v>0</v>
      </c>
      <c r="EF5515" s="3" cm="1">
        <f t="array" ref="EF55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"#")*(_xlpm.x&lt;&gt;EE5515), _xlpm.x * 10 + _xlpm.d), 0), _xlfn.XLOOKUP(TRUE, ISNUMBER(_xlpm.b), _xlpm.b)))))</f>
        <v>0</v>
      </c>
    </row>
    <row r="5516" spans="134:136">
      <c r="ED5516">
        <v>0</v>
      </c>
      <c r="EF5516" s="3" cm="1">
        <f t="array" ref="EF55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"#")*(_xlpm.x&lt;&gt;EE5516), _xlpm.x * 10 + _xlpm.d), 0), _xlfn.XLOOKUP(TRUE, ISNUMBER(_xlpm.b), _xlpm.b)))))</f>
        <v>0</v>
      </c>
    </row>
    <row r="5517" spans="134:136">
      <c r="ED5517">
        <v>0</v>
      </c>
      <c r="EF5517" s="3" cm="1">
        <f t="array" ref="EF55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"#")*(_xlpm.x&lt;&gt;EE5517), _xlpm.x * 10 + _xlpm.d), 0), _xlfn.XLOOKUP(TRUE, ISNUMBER(_xlpm.b), _xlpm.b)))))</f>
        <v>0</v>
      </c>
    </row>
    <row r="5518" spans="134:136">
      <c r="ED5518">
        <v>0</v>
      </c>
      <c r="EF5518" s="3" cm="1">
        <f t="array" ref="EF55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"#")*(_xlpm.x&lt;&gt;EE5518), _xlpm.x * 10 + _xlpm.d), 0), _xlfn.XLOOKUP(TRUE, ISNUMBER(_xlpm.b), _xlpm.b)))))</f>
        <v>0</v>
      </c>
    </row>
    <row r="5519" spans="134:136">
      <c r="ED5519">
        <v>0</v>
      </c>
      <c r="EF5519" s="3" cm="1">
        <f t="array" ref="EF55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"#")*(_xlpm.x&lt;&gt;EE5519), _xlpm.x * 10 + _xlpm.d), 0), _xlfn.XLOOKUP(TRUE, ISNUMBER(_xlpm.b), _xlpm.b)))))</f>
        <v>0</v>
      </c>
    </row>
    <row r="5520" spans="134:136">
      <c r="ED5520">
        <v>0</v>
      </c>
      <c r="EF5520" s="3" cm="1">
        <f t="array" ref="EF55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"#")*(_xlpm.x&lt;&gt;EE5520), _xlpm.x * 10 + _xlpm.d), 0), _xlfn.XLOOKUP(TRUE, ISNUMBER(_xlpm.b), _xlpm.b)))))</f>
        <v>0</v>
      </c>
    </row>
    <row r="5521" spans="134:136">
      <c r="ED5521">
        <v>0</v>
      </c>
      <c r="EF5521" s="3" cm="1">
        <f t="array" ref="EF55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"#")*(_xlpm.x&lt;&gt;EE5521), _xlpm.x * 10 + _xlpm.d), 0), _xlfn.XLOOKUP(TRUE, ISNUMBER(_xlpm.b), _xlpm.b)))))</f>
        <v>0</v>
      </c>
    </row>
    <row r="5522" spans="134:136">
      <c r="ED5522">
        <v>0</v>
      </c>
      <c r="EF5522" s="3" cm="1">
        <f t="array" ref="EF55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"#")*(_xlpm.x&lt;&gt;EE5522), _xlpm.x * 10 + _xlpm.d), 0), _xlfn.XLOOKUP(TRUE, ISNUMBER(_xlpm.b), _xlpm.b)))))</f>
        <v>0</v>
      </c>
    </row>
    <row r="5523" spans="134:136">
      <c r="ED5523">
        <v>0</v>
      </c>
      <c r="EF5523" s="3" cm="1">
        <f t="array" ref="EF55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"#")*(_xlpm.x&lt;&gt;EE5523), _xlpm.x * 10 + _xlpm.d), 0), _xlfn.XLOOKUP(TRUE, ISNUMBER(_xlpm.b), _xlpm.b)))))</f>
        <v>0</v>
      </c>
    </row>
    <row r="5524" spans="134:136">
      <c r="ED5524">
        <v>0</v>
      </c>
      <c r="EF5524" s="3" cm="1">
        <f t="array" ref="EF55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"#")*(_xlpm.x&lt;&gt;EE5524), _xlpm.x * 10 + _xlpm.d), 0), _xlfn.XLOOKUP(TRUE, ISNUMBER(_xlpm.b), _xlpm.b)))))</f>
        <v>0</v>
      </c>
    </row>
    <row r="5525" spans="134:136">
      <c r="ED5525">
        <v>0</v>
      </c>
      <c r="EF5525" s="3" cm="1">
        <f t="array" ref="EF55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"#")*(_xlpm.x&lt;&gt;EE5525), _xlpm.x * 10 + _xlpm.d), 0), _xlfn.XLOOKUP(TRUE, ISNUMBER(_xlpm.b), _xlpm.b)))))</f>
        <v>0</v>
      </c>
    </row>
    <row r="5526" spans="134:136">
      <c r="ED5526">
        <v>0</v>
      </c>
      <c r="EF5526" s="3" cm="1">
        <f t="array" ref="EF55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"#")*(_xlpm.x&lt;&gt;EE5526), _xlpm.x * 10 + _xlpm.d), 0), _xlfn.XLOOKUP(TRUE, ISNUMBER(_xlpm.b), _xlpm.b)))))</f>
        <v>0</v>
      </c>
    </row>
    <row r="5527" spans="134:136">
      <c r="ED5527">
        <v>0</v>
      </c>
      <c r="EF5527" s="3" cm="1">
        <f t="array" ref="EF55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"#")*(_xlpm.x&lt;&gt;EE5527), _xlpm.x * 10 + _xlpm.d), 0), _xlfn.XLOOKUP(TRUE, ISNUMBER(_xlpm.b), _xlpm.b)))))</f>
        <v>0</v>
      </c>
    </row>
    <row r="5528" spans="134:136">
      <c r="ED5528">
        <v>0</v>
      </c>
      <c r="EF5528" s="3" cm="1">
        <f t="array" ref="EF55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"#")*(_xlpm.x&lt;&gt;EE5528), _xlpm.x * 10 + _xlpm.d), 0), _xlfn.XLOOKUP(TRUE, ISNUMBER(_xlpm.b), _xlpm.b)))))</f>
        <v>0</v>
      </c>
    </row>
    <row r="5529" spans="134:136">
      <c r="ED5529">
        <v>0</v>
      </c>
      <c r="EF5529" s="3" cm="1">
        <f t="array" ref="EF55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"#")*(_xlpm.x&lt;&gt;EE5529), _xlpm.x * 10 + _xlpm.d), 0), _xlfn.XLOOKUP(TRUE, ISNUMBER(_xlpm.b), _xlpm.b)))))</f>
        <v>0</v>
      </c>
    </row>
    <row r="5530" spans="134:136">
      <c r="ED5530">
        <v>0</v>
      </c>
      <c r="EF5530" s="3" cm="1">
        <f t="array" ref="EF55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"#")*(_xlpm.x&lt;&gt;EE5530), _xlpm.x * 10 + _xlpm.d), 0), _xlfn.XLOOKUP(TRUE, ISNUMBER(_xlpm.b), _xlpm.b)))))</f>
        <v>0</v>
      </c>
    </row>
    <row r="5531" spans="134:136">
      <c r="ED5531">
        <v>0</v>
      </c>
      <c r="EF5531" s="3" cm="1">
        <f t="array" ref="EF55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"#")*(_xlpm.x&lt;&gt;EE5531), _xlpm.x * 10 + _xlpm.d), 0), _xlfn.XLOOKUP(TRUE, ISNUMBER(_xlpm.b), _xlpm.b)))))</f>
        <v>0</v>
      </c>
    </row>
    <row r="5532" spans="134:136">
      <c r="ED5532">
        <v>0</v>
      </c>
      <c r="EF5532" s="3" cm="1">
        <f t="array" ref="EF55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"#")*(_xlpm.x&lt;&gt;EE5532), _xlpm.x * 10 + _xlpm.d), 0), _xlfn.XLOOKUP(TRUE, ISNUMBER(_xlpm.b), _xlpm.b)))))</f>
        <v>0</v>
      </c>
    </row>
    <row r="5533" spans="134:136">
      <c r="ED5533">
        <v>0</v>
      </c>
      <c r="EF5533" s="3" cm="1">
        <f t="array" ref="EF55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"#")*(_xlpm.x&lt;&gt;EE5533), _xlpm.x * 10 + _xlpm.d), 0), _xlfn.XLOOKUP(TRUE, ISNUMBER(_xlpm.b), _xlpm.b)))))</f>
        <v>0</v>
      </c>
    </row>
    <row r="5534" spans="134:136">
      <c r="ED5534">
        <v>0</v>
      </c>
      <c r="EF5534" s="3" cm="1">
        <f t="array" ref="EF55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"#")*(_xlpm.x&lt;&gt;EE5534), _xlpm.x * 10 + _xlpm.d), 0), _xlfn.XLOOKUP(TRUE, ISNUMBER(_xlpm.b), _xlpm.b)))))</f>
        <v>0</v>
      </c>
    </row>
    <row r="5535" spans="134:136">
      <c r="ED5535">
        <v>0</v>
      </c>
      <c r="EF5535" s="3" cm="1">
        <f t="array" ref="EF55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"#")*(_xlpm.x&lt;&gt;EE5535), _xlpm.x * 10 + _xlpm.d), 0), _xlfn.XLOOKUP(TRUE, ISNUMBER(_xlpm.b), _xlpm.b)))))</f>
        <v>0</v>
      </c>
    </row>
    <row r="5536" spans="134:136">
      <c r="ED5536">
        <v>0</v>
      </c>
      <c r="EF5536" s="3" cm="1">
        <f t="array" ref="EF55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"#")*(_xlpm.x&lt;&gt;EE5536), _xlpm.x * 10 + _xlpm.d), 0), _xlfn.XLOOKUP(TRUE, ISNUMBER(_xlpm.b), _xlpm.b)))))</f>
        <v>0</v>
      </c>
    </row>
    <row r="5537" spans="134:136">
      <c r="ED5537">
        <v>0</v>
      </c>
      <c r="EF5537" s="3" cm="1">
        <f t="array" ref="EF55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"#")*(_xlpm.x&lt;&gt;EE5537), _xlpm.x * 10 + _xlpm.d), 0), _xlfn.XLOOKUP(TRUE, ISNUMBER(_xlpm.b), _xlpm.b)))))</f>
        <v>0</v>
      </c>
    </row>
    <row r="5538" spans="134:136">
      <c r="ED5538">
        <v>0</v>
      </c>
      <c r="EF5538" s="3" cm="1">
        <f t="array" ref="EF55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"#")*(_xlpm.x&lt;&gt;EE5538), _xlpm.x * 10 + _xlpm.d), 0), _xlfn.XLOOKUP(TRUE, ISNUMBER(_xlpm.b), _xlpm.b)))))</f>
        <v>0</v>
      </c>
    </row>
    <row r="5539" spans="134:136">
      <c r="ED5539">
        <v>0</v>
      </c>
      <c r="EF5539" s="3" cm="1">
        <f t="array" ref="EF55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"#")*(_xlpm.x&lt;&gt;EE5539), _xlpm.x * 10 + _xlpm.d), 0), _xlfn.XLOOKUP(TRUE, ISNUMBER(_xlpm.b), _xlpm.b)))))</f>
        <v>0</v>
      </c>
    </row>
    <row r="5540" spans="134:136">
      <c r="ED5540">
        <v>0</v>
      </c>
      <c r="EF5540" s="3" cm="1">
        <f t="array" ref="EF55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"#")*(_xlpm.x&lt;&gt;EE5540), _xlpm.x * 10 + _xlpm.d), 0), _xlfn.XLOOKUP(TRUE, ISNUMBER(_xlpm.b), _xlpm.b)))))</f>
        <v>0</v>
      </c>
    </row>
    <row r="5541" spans="134:136">
      <c r="ED5541">
        <v>0</v>
      </c>
      <c r="EF5541" s="3" cm="1">
        <f t="array" ref="EF55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"#")*(_xlpm.x&lt;&gt;EE5541), _xlpm.x * 10 + _xlpm.d), 0), _xlfn.XLOOKUP(TRUE, ISNUMBER(_xlpm.b), _xlpm.b)))))</f>
        <v>0</v>
      </c>
    </row>
    <row r="5542" spans="134:136">
      <c r="ED5542">
        <v>0</v>
      </c>
      <c r="EF5542" s="3" cm="1">
        <f t="array" ref="EF55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"#")*(_xlpm.x&lt;&gt;EE5542), _xlpm.x * 10 + _xlpm.d), 0), _xlfn.XLOOKUP(TRUE, ISNUMBER(_xlpm.b), _xlpm.b)))))</f>
        <v>0</v>
      </c>
    </row>
    <row r="5543" spans="134:136">
      <c r="ED5543">
        <v>0</v>
      </c>
      <c r="EF5543" s="3" cm="1">
        <f t="array" ref="EF55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"#")*(_xlpm.x&lt;&gt;EE5543), _xlpm.x * 10 + _xlpm.d), 0), _xlfn.XLOOKUP(TRUE, ISNUMBER(_xlpm.b), _xlpm.b)))))</f>
        <v>0</v>
      </c>
    </row>
    <row r="5544" spans="134:136">
      <c r="ED5544">
        <v>0</v>
      </c>
      <c r="EF5544" s="3" cm="1">
        <f t="array" ref="EF55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"#")*(_xlpm.x&lt;&gt;EE5544), _xlpm.x * 10 + _xlpm.d), 0), _xlfn.XLOOKUP(TRUE, ISNUMBER(_xlpm.b), _xlpm.b)))))</f>
        <v>0</v>
      </c>
    </row>
    <row r="5545" spans="134:136">
      <c r="ED5545">
        <v>0</v>
      </c>
      <c r="EF5545" s="3" cm="1">
        <f t="array" ref="EF55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"#")*(_xlpm.x&lt;&gt;EE5545), _xlpm.x * 10 + _xlpm.d), 0), _xlfn.XLOOKUP(TRUE, ISNUMBER(_xlpm.b), _xlpm.b)))))</f>
        <v>0</v>
      </c>
    </row>
    <row r="5546" spans="134:136">
      <c r="ED5546">
        <v>0</v>
      </c>
      <c r="EF5546" s="3" cm="1">
        <f t="array" ref="EF55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"#")*(_xlpm.x&lt;&gt;EE5546), _xlpm.x * 10 + _xlpm.d), 0), _xlfn.XLOOKUP(TRUE, ISNUMBER(_xlpm.b), _xlpm.b)))))</f>
        <v>0</v>
      </c>
    </row>
    <row r="5547" spans="134:136">
      <c r="ED5547">
        <v>0</v>
      </c>
      <c r="EF5547" s="3" cm="1">
        <f t="array" ref="EF55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"#")*(_xlpm.x&lt;&gt;EE5547), _xlpm.x * 10 + _xlpm.d), 0), _xlfn.XLOOKUP(TRUE, ISNUMBER(_xlpm.b), _xlpm.b)))))</f>
        <v>0</v>
      </c>
    </row>
    <row r="5548" spans="134:136">
      <c r="ED5548">
        <v>0</v>
      </c>
      <c r="EF5548" s="3" cm="1">
        <f t="array" ref="EF55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"#")*(_xlpm.x&lt;&gt;EE5548), _xlpm.x * 10 + _xlpm.d), 0), _xlfn.XLOOKUP(TRUE, ISNUMBER(_xlpm.b), _xlpm.b)))))</f>
        <v>0</v>
      </c>
    </row>
    <row r="5549" spans="134:136">
      <c r="ED5549">
        <v>0</v>
      </c>
      <c r="EF5549" s="3" cm="1">
        <f t="array" ref="EF55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"#")*(_xlpm.x&lt;&gt;EE5549), _xlpm.x * 10 + _xlpm.d), 0), _xlfn.XLOOKUP(TRUE, ISNUMBER(_xlpm.b), _xlpm.b)))))</f>
        <v>0</v>
      </c>
    </row>
    <row r="5550" spans="134:136">
      <c r="ED5550">
        <v>0</v>
      </c>
      <c r="EF5550" s="3" cm="1">
        <f t="array" ref="EF55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"#")*(_xlpm.x&lt;&gt;EE5550), _xlpm.x * 10 + _xlpm.d), 0), _xlfn.XLOOKUP(TRUE, ISNUMBER(_xlpm.b), _xlpm.b)))))</f>
        <v>0</v>
      </c>
    </row>
    <row r="5551" spans="134:136">
      <c r="ED5551">
        <v>0</v>
      </c>
      <c r="EF5551" s="3" cm="1">
        <f t="array" ref="EF55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"#")*(_xlpm.x&lt;&gt;EE5551), _xlpm.x * 10 + _xlpm.d), 0), _xlfn.XLOOKUP(TRUE, ISNUMBER(_xlpm.b), _xlpm.b)))))</f>
        <v>0</v>
      </c>
    </row>
    <row r="5552" spans="134:136">
      <c r="ED5552">
        <v>0</v>
      </c>
      <c r="EF5552" s="3" cm="1">
        <f t="array" ref="EF55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"#")*(_xlpm.x&lt;&gt;EE5552), _xlpm.x * 10 + _xlpm.d), 0), _xlfn.XLOOKUP(TRUE, ISNUMBER(_xlpm.b), _xlpm.b)))))</f>
        <v>0</v>
      </c>
    </row>
    <row r="5553" spans="134:136">
      <c r="ED5553">
        <v>0</v>
      </c>
      <c r="EF5553" s="3" cm="1">
        <f t="array" ref="EF55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"#")*(_xlpm.x&lt;&gt;EE5553), _xlpm.x * 10 + _xlpm.d), 0), _xlfn.XLOOKUP(TRUE, ISNUMBER(_xlpm.b), _xlpm.b)))))</f>
        <v>0</v>
      </c>
    </row>
    <row r="5554" spans="134:136">
      <c r="ED5554">
        <v>0</v>
      </c>
      <c r="EF5554" s="3" cm="1">
        <f t="array" ref="EF55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"#")*(_xlpm.x&lt;&gt;EE5554), _xlpm.x * 10 + _xlpm.d), 0), _xlfn.XLOOKUP(TRUE, ISNUMBER(_xlpm.b), _xlpm.b)))))</f>
        <v>0</v>
      </c>
    </row>
    <row r="5555" spans="134:136">
      <c r="ED5555">
        <v>0</v>
      </c>
      <c r="EF5555" s="3" cm="1">
        <f t="array" ref="EF55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"#")*(_xlpm.x&lt;&gt;EE5555), _xlpm.x * 10 + _xlpm.d), 0), _xlfn.XLOOKUP(TRUE, ISNUMBER(_xlpm.b), _xlpm.b)))))</f>
        <v>0</v>
      </c>
    </row>
    <row r="5556" spans="134:136">
      <c r="ED5556">
        <v>0</v>
      </c>
      <c r="EF5556" s="3" cm="1">
        <f t="array" ref="EF55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"#")*(_xlpm.x&lt;&gt;EE5556), _xlpm.x * 10 + _xlpm.d), 0), _xlfn.XLOOKUP(TRUE, ISNUMBER(_xlpm.b), _xlpm.b)))))</f>
        <v>0</v>
      </c>
    </row>
    <row r="5557" spans="134:136">
      <c r="ED5557">
        <v>0</v>
      </c>
      <c r="EF5557" s="3" cm="1">
        <f t="array" ref="EF55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"#")*(_xlpm.x&lt;&gt;EE5557), _xlpm.x * 10 + _xlpm.d), 0), _xlfn.XLOOKUP(TRUE, ISNUMBER(_xlpm.b), _xlpm.b)))))</f>
        <v>0</v>
      </c>
    </row>
    <row r="5558" spans="134:136">
      <c r="ED5558">
        <v>0</v>
      </c>
      <c r="EF5558" s="3" cm="1">
        <f t="array" ref="EF55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"#")*(_xlpm.x&lt;&gt;EE5558), _xlpm.x * 10 + _xlpm.d), 0), _xlfn.XLOOKUP(TRUE, ISNUMBER(_xlpm.b), _xlpm.b)))))</f>
        <v>0</v>
      </c>
    </row>
    <row r="5559" spans="134:136">
      <c r="ED5559">
        <v>0</v>
      </c>
      <c r="EF5559" s="3" cm="1">
        <f t="array" ref="EF55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"#")*(_xlpm.x&lt;&gt;EE5559), _xlpm.x * 10 + _xlpm.d), 0), _xlfn.XLOOKUP(TRUE, ISNUMBER(_xlpm.b), _xlpm.b)))))</f>
        <v>0</v>
      </c>
    </row>
    <row r="5560" spans="134:136">
      <c r="ED5560">
        <v>0</v>
      </c>
      <c r="EF5560" s="3" cm="1">
        <f t="array" ref="EF55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"#")*(_xlpm.x&lt;&gt;EE5560), _xlpm.x * 10 + _xlpm.d), 0), _xlfn.XLOOKUP(TRUE, ISNUMBER(_xlpm.b), _xlpm.b)))))</f>
        <v>0</v>
      </c>
    </row>
    <row r="5561" spans="134:136">
      <c r="ED5561">
        <v>0</v>
      </c>
      <c r="EF5561" s="3" cm="1">
        <f t="array" ref="EF55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"#")*(_xlpm.x&lt;&gt;EE5561), _xlpm.x * 10 + _xlpm.d), 0), _xlfn.XLOOKUP(TRUE, ISNUMBER(_xlpm.b), _xlpm.b)))))</f>
        <v>0</v>
      </c>
    </row>
    <row r="5562" spans="134:136">
      <c r="ED5562">
        <v>0</v>
      </c>
      <c r="EF5562" s="3" cm="1">
        <f t="array" ref="EF55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"#")*(_xlpm.x&lt;&gt;EE5562), _xlpm.x * 10 + _xlpm.d), 0), _xlfn.XLOOKUP(TRUE, ISNUMBER(_xlpm.b), _xlpm.b)))))</f>
        <v>0</v>
      </c>
    </row>
    <row r="5563" spans="134:136">
      <c r="ED5563">
        <v>0</v>
      </c>
      <c r="EF5563" s="3" cm="1">
        <f t="array" ref="EF55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"#")*(_xlpm.x&lt;&gt;EE5563), _xlpm.x * 10 + _xlpm.d), 0), _xlfn.XLOOKUP(TRUE, ISNUMBER(_xlpm.b), _xlpm.b)))))</f>
        <v>0</v>
      </c>
    </row>
    <row r="5564" spans="134:136">
      <c r="ED5564">
        <v>0</v>
      </c>
      <c r="EF5564" s="3" cm="1">
        <f t="array" ref="EF55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"#")*(_xlpm.x&lt;&gt;EE5564), _xlpm.x * 10 + _xlpm.d), 0), _xlfn.XLOOKUP(TRUE, ISNUMBER(_xlpm.b), _xlpm.b)))))</f>
        <v>0</v>
      </c>
    </row>
    <row r="5565" spans="134:136">
      <c r="ED5565">
        <v>0</v>
      </c>
      <c r="EF5565" s="3" cm="1">
        <f t="array" ref="EF55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"#")*(_xlpm.x&lt;&gt;EE5565), _xlpm.x * 10 + _xlpm.d), 0), _xlfn.XLOOKUP(TRUE, ISNUMBER(_xlpm.b), _xlpm.b)))))</f>
        <v>0</v>
      </c>
    </row>
    <row r="5566" spans="134:136">
      <c r="ED5566">
        <v>0</v>
      </c>
      <c r="EF5566" s="3" cm="1">
        <f t="array" ref="EF55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"#")*(_xlpm.x&lt;&gt;EE5566), _xlpm.x * 10 + _xlpm.d), 0), _xlfn.XLOOKUP(TRUE, ISNUMBER(_xlpm.b), _xlpm.b)))))</f>
        <v>0</v>
      </c>
    </row>
    <row r="5567" spans="134:136">
      <c r="ED5567">
        <v>0</v>
      </c>
      <c r="EF5567" s="3" cm="1">
        <f t="array" ref="EF55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"#")*(_xlpm.x&lt;&gt;EE5567), _xlpm.x * 10 + _xlpm.d), 0), _xlfn.XLOOKUP(TRUE, ISNUMBER(_xlpm.b), _xlpm.b)))))</f>
        <v>0</v>
      </c>
    </row>
    <row r="5568" spans="134:136">
      <c r="ED5568">
        <v>0</v>
      </c>
      <c r="EF5568" s="3" cm="1">
        <f t="array" ref="EF55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"#")*(_xlpm.x&lt;&gt;EE5568), _xlpm.x * 10 + _xlpm.d), 0), _xlfn.XLOOKUP(TRUE, ISNUMBER(_xlpm.b), _xlpm.b)))))</f>
        <v>0</v>
      </c>
    </row>
    <row r="5569" spans="134:136">
      <c r="ED5569">
        <v>0</v>
      </c>
      <c r="EF5569" s="3" cm="1">
        <f t="array" ref="EF55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"#")*(_xlpm.x&lt;&gt;EE5569), _xlpm.x * 10 + _xlpm.d), 0), _xlfn.XLOOKUP(TRUE, ISNUMBER(_xlpm.b), _xlpm.b)))))</f>
        <v>0</v>
      </c>
    </row>
    <row r="5570" spans="134:136">
      <c r="ED5570">
        <v>0</v>
      </c>
      <c r="EF5570" s="3" cm="1">
        <f t="array" ref="EF55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"#")*(_xlpm.x&lt;&gt;EE5570), _xlpm.x * 10 + _xlpm.d), 0), _xlfn.XLOOKUP(TRUE, ISNUMBER(_xlpm.b), _xlpm.b)))))</f>
        <v>0</v>
      </c>
    </row>
    <row r="5571" spans="134:136">
      <c r="ED5571">
        <v>0</v>
      </c>
      <c r="EF5571" s="3" cm="1">
        <f t="array" ref="EF55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"#")*(_xlpm.x&lt;&gt;EE5571), _xlpm.x * 10 + _xlpm.d), 0), _xlfn.XLOOKUP(TRUE, ISNUMBER(_xlpm.b), _xlpm.b)))))</f>
        <v>0</v>
      </c>
    </row>
    <row r="5572" spans="134:136">
      <c r="ED5572">
        <v>0</v>
      </c>
      <c r="EF5572" s="3" cm="1">
        <f t="array" ref="EF55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"#")*(_xlpm.x&lt;&gt;EE5572), _xlpm.x * 10 + _xlpm.d), 0), _xlfn.XLOOKUP(TRUE, ISNUMBER(_xlpm.b), _xlpm.b)))))</f>
        <v>0</v>
      </c>
    </row>
    <row r="5573" spans="134:136">
      <c r="ED5573">
        <v>0</v>
      </c>
      <c r="EF5573" s="3" cm="1">
        <f t="array" ref="EF55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"#")*(_xlpm.x&lt;&gt;EE5573), _xlpm.x * 10 + _xlpm.d), 0), _xlfn.XLOOKUP(TRUE, ISNUMBER(_xlpm.b), _xlpm.b)))))</f>
        <v>0</v>
      </c>
    </row>
    <row r="5574" spans="134:136">
      <c r="ED5574">
        <v>0</v>
      </c>
      <c r="EF5574" s="3" cm="1">
        <f t="array" ref="EF55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"#")*(_xlpm.x&lt;&gt;EE5574), _xlpm.x * 10 + _xlpm.d), 0), _xlfn.XLOOKUP(TRUE, ISNUMBER(_xlpm.b), _xlpm.b)))))</f>
        <v>0</v>
      </c>
    </row>
    <row r="5575" spans="134:136">
      <c r="ED5575">
        <v>0</v>
      </c>
      <c r="EF5575" s="3" cm="1">
        <f t="array" ref="EF55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"#")*(_xlpm.x&lt;&gt;EE5575), _xlpm.x * 10 + _xlpm.d), 0), _xlfn.XLOOKUP(TRUE, ISNUMBER(_xlpm.b), _xlpm.b)))))</f>
        <v>0</v>
      </c>
    </row>
    <row r="5576" spans="134:136">
      <c r="ED5576">
        <v>0</v>
      </c>
      <c r="EF5576" s="3" cm="1">
        <f t="array" ref="EF55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"#")*(_xlpm.x&lt;&gt;EE5576), _xlpm.x * 10 + _xlpm.d), 0), _xlfn.XLOOKUP(TRUE, ISNUMBER(_xlpm.b), _xlpm.b)))))</f>
        <v>0</v>
      </c>
    </row>
    <row r="5577" spans="134:136">
      <c r="ED5577">
        <v>0</v>
      </c>
      <c r="EF5577" s="3" cm="1">
        <f t="array" ref="EF55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"#")*(_xlpm.x&lt;&gt;EE5577), _xlpm.x * 10 + _xlpm.d), 0), _xlfn.XLOOKUP(TRUE, ISNUMBER(_xlpm.b), _xlpm.b)))))</f>
        <v>0</v>
      </c>
    </row>
    <row r="5578" spans="134:136">
      <c r="ED5578">
        <v>0</v>
      </c>
      <c r="EF5578" s="3" cm="1">
        <f t="array" ref="EF55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"#")*(_xlpm.x&lt;&gt;EE5578), _xlpm.x * 10 + _xlpm.d), 0), _xlfn.XLOOKUP(TRUE, ISNUMBER(_xlpm.b), _xlpm.b)))))</f>
        <v>0</v>
      </c>
    </row>
    <row r="5579" spans="134:136">
      <c r="ED5579">
        <v>0</v>
      </c>
      <c r="EF5579" s="3" cm="1">
        <f t="array" ref="EF55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"#")*(_xlpm.x&lt;&gt;EE5579), _xlpm.x * 10 + _xlpm.d), 0), _xlfn.XLOOKUP(TRUE, ISNUMBER(_xlpm.b), _xlpm.b)))))</f>
        <v>0</v>
      </c>
    </row>
    <row r="5580" spans="134:136">
      <c r="ED5580">
        <v>0</v>
      </c>
      <c r="EF5580" s="3" cm="1">
        <f t="array" ref="EF55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"#")*(_xlpm.x&lt;&gt;EE5580), _xlpm.x * 10 + _xlpm.d), 0), _xlfn.XLOOKUP(TRUE, ISNUMBER(_xlpm.b), _xlpm.b)))))</f>
        <v>0</v>
      </c>
    </row>
    <row r="5581" spans="134:136">
      <c r="ED5581">
        <v>0</v>
      </c>
      <c r="EF5581" s="3" cm="1">
        <f t="array" ref="EF55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"#")*(_xlpm.x&lt;&gt;EE5581), _xlpm.x * 10 + _xlpm.d), 0), _xlfn.XLOOKUP(TRUE, ISNUMBER(_xlpm.b), _xlpm.b)))))</f>
        <v>0</v>
      </c>
    </row>
    <row r="5582" spans="134:136">
      <c r="ED5582">
        <v>0</v>
      </c>
      <c r="EF5582" s="3" cm="1">
        <f t="array" ref="EF55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"#")*(_xlpm.x&lt;&gt;EE5582), _xlpm.x * 10 + _xlpm.d), 0), _xlfn.XLOOKUP(TRUE, ISNUMBER(_xlpm.b), _xlpm.b)))))</f>
        <v>0</v>
      </c>
    </row>
    <row r="5583" spans="134:136">
      <c r="ED5583">
        <v>0</v>
      </c>
      <c r="EF5583" s="3" cm="1">
        <f t="array" ref="EF55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"#")*(_xlpm.x&lt;&gt;EE5583), _xlpm.x * 10 + _xlpm.d), 0), _xlfn.XLOOKUP(TRUE, ISNUMBER(_xlpm.b), _xlpm.b)))))</f>
        <v>0</v>
      </c>
    </row>
    <row r="5584" spans="134:136">
      <c r="ED5584">
        <v>0</v>
      </c>
      <c r="EF5584" s="3" cm="1">
        <f t="array" ref="EF55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"#")*(_xlpm.x&lt;&gt;EE5584), _xlpm.x * 10 + _xlpm.d), 0), _xlfn.XLOOKUP(TRUE, ISNUMBER(_xlpm.b), _xlpm.b)))))</f>
        <v>0</v>
      </c>
    </row>
    <row r="5585" spans="134:136">
      <c r="ED5585">
        <v>0</v>
      </c>
      <c r="EF5585" s="3" cm="1">
        <f t="array" ref="EF55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"#")*(_xlpm.x&lt;&gt;EE5585), _xlpm.x * 10 + _xlpm.d), 0), _xlfn.XLOOKUP(TRUE, ISNUMBER(_xlpm.b), _xlpm.b)))))</f>
        <v>0</v>
      </c>
    </row>
    <row r="5586" spans="134:136">
      <c r="ED5586">
        <v>0</v>
      </c>
      <c r="EF5586" s="3" cm="1">
        <f t="array" ref="EF55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"#")*(_xlpm.x&lt;&gt;EE5586), _xlpm.x * 10 + _xlpm.d), 0), _xlfn.XLOOKUP(TRUE, ISNUMBER(_xlpm.b), _xlpm.b)))))</f>
        <v>0</v>
      </c>
    </row>
    <row r="5587" spans="134:136">
      <c r="ED5587">
        <v>0</v>
      </c>
      <c r="EF5587" s="3" cm="1">
        <f t="array" ref="EF55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"#")*(_xlpm.x&lt;&gt;EE5587), _xlpm.x * 10 + _xlpm.d), 0), _xlfn.XLOOKUP(TRUE, ISNUMBER(_xlpm.b), _xlpm.b)))))</f>
        <v>0</v>
      </c>
    </row>
    <row r="5588" spans="134:136">
      <c r="ED5588">
        <v>0</v>
      </c>
      <c r="EF5588" s="3" cm="1">
        <f t="array" ref="EF55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"#")*(_xlpm.x&lt;&gt;EE5588), _xlpm.x * 10 + _xlpm.d), 0), _xlfn.XLOOKUP(TRUE, ISNUMBER(_xlpm.b), _xlpm.b)))))</f>
        <v>0</v>
      </c>
    </row>
    <row r="5589" spans="134:136">
      <c r="ED5589">
        <v>0</v>
      </c>
      <c r="EF5589" s="3" cm="1">
        <f t="array" ref="EF55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"#")*(_xlpm.x&lt;&gt;EE5589), _xlpm.x * 10 + _xlpm.d), 0), _xlfn.XLOOKUP(TRUE, ISNUMBER(_xlpm.b), _xlpm.b)))))</f>
        <v>0</v>
      </c>
    </row>
    <row r="5590" spans="134:136">
      <c r="ED5590">
        <v>0</v>
      </c>
      <c r="EF5590" s="3" cm="1">
        <f t="array" ref="EF55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"#")*(_xlpm.x&lt;&gt;EE5590), _xlpm.x * 10 + _xlpm.d), 0), _xlfn.XLOOKUP(TRUE, ISNUMBER(_xlpm.b), _xlpm.b)))))</f>
        <v>0</v>
      </c>
    </row>
    <row r="5591" spans="134:136">
      <c r="ED5591">
        <v>0</v>
      </c>
      <c r="EF5591" s="3" cm="1">
        <f t="array" ref="EF55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"#")*(_xlpm.x&lt;&gt;EE5591), _xlpm.x * 10 + _xlpm.d), 0), _xlfn.XLOOKUP(TRUE, ISNUMBER(_xlpm.b), _xlpm.b)))))</f>
        <v>0</v>
      </c>
    </row>
    <row r="5592" spans="134:136">
      <c r="ED5592">
        <v>0</v>
      </c>
      <c r="EF5592" s="3" cm="1">
        <f t="array" ref="EF55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"#")*(_xlpm.x&lt;&gt;EE5592), _xlpm.x * 10 + _xlpm.d), 0), _xlfn.XLOOKUP(TRUE, ISNUMBER(_xlpm.b), _xlpm.b)))))</f>
        <v>0</v>
      </c>
    </row>
    <row r="5593" spans="134:136">
      <c r="ED5593">
        <v>0</v>
      </c>
      <c r="EF5593" s="3" cm="1">
        <f t="array" ref="EF55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"#")*(_xlpm.x&lt;&gt;EE5593), _xlpm.x * 10 + _xlpm.d), 0), _xlfn.XLOOKUP(TRUE, ISNUMBER(_xlpm.b), _xlpm.b)))))</f>
        <v>0</v>
      </c>
    </row>
    <row r="5594" spans="134:136">
      <c r="ED5594">
        <v>0</v>
      </c>
      <c r="EF5594" s="3" cm="1">
        <f t="array" ref="EF55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"#")*(_xlpm.x&lt;&gt;EE5594), _xlpm.x * 10 + _xlpm.d), 0), _xlfn.XLOOKUP(TRUE, ISNUMBER(_xlpm.b), _xlpm.b)))))</f>
        <v>0</v>
      </c>
    </row>
    <row r="5595" spans="134:136">
      <c r="ED5595">
        <v>0</v>
      </c>
      <c r="EF5595" s="3" cm="1">
        <f t="array" ref="EF55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"#")*(_xlpm.x&lt;&gt;EE5595), _xlpm.x * 10 + _xlpm.d), 0), _xlfn.XLOOKUP(TRUE, ISNUMBER(_xlpm.b), _xlpm.b)))))</f>
        <v>0</v>
      </c>
    </row>
    <row r="5596" spans="134:136">
      <c r="ED5596">
        <v>0</v>
      </c>
      <c r="EF5596" s="3" cm="1">
        <f t="array" ref="EF55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"#")*(_xlpm.x&lt;&gt;EE5596), _xlpm.x * 10 + _xlpm.d), 0), _xlfn.XLOOKUP(TRUE, ISNUMBER(_xlpm.b), _xlpm.b)))))</f>
        <v>0</v>
      </c>
    </row>
    <row r="5597" spans="134:136">
      <c r="ED5597">
        <v>0</v>
      </c>
      <c r="EF5597" s="3" cm="1">
        <f t="array" ref="EF55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"#")*(_xlpm.x&lt;&gt;EE5597), _xlpm.x * 10 + _xlpm.d), 0), _xlfn.XLOOKUP(TRUE, ISNUMBER(_xlpm.b), _xlpm.b)))))</f>
        <v>0</v>
      </c>
    </row>
    <row r="5598" spans="134:136">
      <c r="ED5598">
        <v>0</v>
      </c>
      <c r="EF5598" s="3" cm="1">
        <f t="array" ref="EF55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"#")*(_xlpm.x&lt;&gt;EE5598), _xlpm.x * 10 + _xlpm.d), 0), _xlfn.XLOOKUP(TRUE, ISNUMBER(_xlpm.b), _xlpm.b)))))</f>
        <v>0</v>
      </c>
    </row>
    <row r="5599" spans="134:136">
      <c r="ED5599">
        <v>0</v>
      </c>
      <c r="EF5599" s="3" cm="1">
        <f t="array" ref="EF55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"#")*(_xlpm.x&lt;&gt;EE5599), _xlpm.x * 10 + _xlpm.d), 0), _xlfn.XLOOKUP(TRUE, ISNUMBER(_xlpm.b), _xlpm.b)))))</f>
        <v>0</v>
      </c>
    </row>
    <row r="5600" spans="134:136">
      <c r="ED5600">
        <v>0</v>
      </c>
      <c r="EF5600" s="3" cm="1">
        <f t="array" ref="EF56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"#")*(_xlpm.x&lt;&gt;EE5600), _xlpm.x * 10 + _xlpm.d), 0), _xlfn.XLOOKUP(TRUE, ISNUMBER(_xlpm.b), _xlpm.b)))))</f>
        <v>0</v>
      </c>
    </row>
    <row r="5601" spans="134:136">
      <c r="ED5601">
        <v>0</v>
      </c>
      <c r="EF5601" s="3" cm="1">
        <f t="array" ref="EF56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"#")*(_xlpm.x&lt;&gt;EE5601), _xlpm.x * 10 + _xlpm.d), 0), _xlfn.XLOOKUP(TRUE, ISNUMBER(_xlpm.b), _xlpm.b)))))</f>
        <v>0</v>
      </c>
    </row>
    <row r="5602" spans="134:136">
      <c r="ED5602">
        <v>0</v>
      </c>
      <c r="EF5602" s="3" cm="1">
        <f t="array" ref="EF56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"#")*(_xlpm.x&lt;&gt;EE5602), _xlpm.x * 10 + _xlpm.d), 0), _xlfn.XLOOKUP(TRUE, ISNUMBER(_xlpm.b), _xlpm.b)))))</f>
        <v>0</v>
      </c>
    </row>
    <row r="5603" spans="134:136">
      <c r="ED5603">
        <v>0</v>
      </c>
      <c r="EF5603" s="3" cm="1">
        <f t="array" ref="EF56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"#")*(_xlpm.x&lt;&gt;EE5603), _xlpm.x * 10 + _xlpm.d), 0), _xlfn.XLOOKUP(TRUE, ISNUMBER(_xlpm.b), _xlpm.b)))))</f>
        <v>0</v>
      </c>
    </row>
    <row r="5604" spans="134:136">
      <c r="ED5604">
        <v>0</v>
      </c>
      <c r="EF5604" s="3" cm="1">
        <f t="array" ref="EF56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"#")*(_xlpm.x&lt;&gt;EE5604), _xlpm.x * 10 + _xlpm.d), 0), _xlfn.XLOOKUP(TRUE, ISNUMBER(_xlpm.b), _xlpm.b)))))</f>
        <v>0</v>
      </c>
    </row>
    <row r="5605" spans="134:136">
      <c r="ED5605">
        <v>0</v>
      </c>
      <c r="EF5605" s="3" cm="1">
        <f t="array" ref="EF56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"#")*(_xlpm.x&lt;&gt;EE5605), _xlpm.x * 10 + _xlpm.d), 0), _xlfn.XLOOKUP(TRUE, ISNUMBER(_xlpm.b), _xlpm.b)))))</f>
        <v>0</v>
      </c>
    </row>
    <row r="5606" spans="134:136">
      <c r="ED5606">
        <v>0</v>
      </c>
      <c r="EF5606" s="3" cm="1">
        <f t="array" ref="EF56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"#")*(_xlpm.x&lt;&gt;EE5606), _xlpm.x * 10 + _xlpm.d), 0), _xlfn.XLOOKUP(TRUE, ISNUMBER(_xlpm.b), _xlpm.b)))))</f>
        <v>0</v>
      </c>
    </row>
    <row r="5607" spans="134:136">
      <c r="ED5607">
        <v>0</v>
      </c>
      <c r="EF5607" s="3" cm="1">
        <f t="array" ref="EF56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"#")*(_xlpm.x&lt;&gt;EE5607), _xlpm.x * 10 + _xlpm.d), 0), _xlfn.XLOOKUP(TRUE, ISNUMBER(_xlpm.b), _xlpm.b)))))</f>
        <v>0</v>
      </c>
    </row>
    <row r="5608" spans="134:136">
      <c r="ED5608">
        <v>0</v>
      </c>
      <c r="EF5608" s="3" cm="1">
        <f t="array" ref="EF56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"#")*(_xlpm.x&lt;&gt;EE5608), _xlpm.x * 10 + _xlpm.d), 0), _xlfn.XLOOKUP(TRUE, ISNUMBER(_xlpm.b), _xlpm.b)))))</f>
        <v>0</v>
      </c>
    </row>
    <row r="5609" spans="134:136">
      <c r="ED5609">
        <v>0</v>
      </c>
      <c r="EF5609" s="3" cm="1">
        <f t="array" ref="EF56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"#")*(_xlpm.x&lt;&gt;EE5609), _xlpm.x * 10 + _xlpm.d), 0), _xlfn.XLOOKUP(TRUE, ISNUMBER(_xlpm.b), _xlpm.b)))))</f>
        <v>0</v>
      </c>
    </row>
    <row r="5610" spans="134:136">
      <c r="ED5610">
        <v>0</v>
      </c>
      <c r="EF5610" s="3" cm="1">
        <f t="array" ref="EF56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"#")*(_xlpm.x&lt;&gt;EE5610), _xlpm.x * 10 + _xlpm.d), 0), _xlfn.XLOOKUP(TRUE, ISNUMBER(_xlpm.b), _xlpm.b)))))</f>
        <v>0</v>
      </c>
    </row>
    <row r="5611" spans="134:136">
      <c r="ED5611">
        <v>0</v>
      </c>
      <c r="EF5611" s="3" cm="1">
        <f t="array" ref="EF56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"#")*(_xlpm.x&lt;&gt;EE5611), _xlpm.x * 10 + _xlpm.d), 0), _xlfn.XLOOKUP(TRUE, ISNUMBER(_xlpm.b), _xlpm.b)))))</f>
        <v>0</v>
      </c>
    </row>
    <row r="5612" spans="134:136">
      <c r="ED5612">
        <v>0</v>
      </c>
      <c r="EF5612" s="3" cm="1">
        <f t="array" ref="EF56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"#")*(_xlpm.x&lt;&gt;EE5612), _xlpm.x * 10 + _xlpm.d), 0), _xlfn.XLOOKUP(TRUE, ISNUMBER(_xlpm.b), _xlpm.b)))))</f>
        <v>0</v>
      </c>
    </row>
    <row r="5613" spans="134:136">
      <c r="ED5613">
        <v>0</v>
      </c>
      <c r="EF5613" s="3" cm="1">
        <f t="array" ref="EF56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"#")*(_xlpm.x&lt;&gt;EE5613), _xlpm.x * 10 + _xlpm.d), 0), _xlfn.XLOOKUP(TRUE, ISNUMBER(_xlpm.b), _xlpm.b)))))</f>
        <v>0</v>
      </c>
    </row>
    <row r="5614" spans="134:136">
      <c r="ED5614">
        <v>0</v>
      </c>
      <c r="EF5614" s="3" cm="1">
        <f t="array" ref="EF56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"#")*(_xlpm.x&lt;&gt;EE5614), _xlpm.x * 10 + _xlpm.d), 0), _xlfn.XLOOKUP(TRUE, ISNUMBER(_xlpm.b), _xlpm.b)))))</f>
        <v>0</v>
      </c>
    </row>
    <row r="5615" spans="134:136">
      <c r="ED5615">
        <v>0</v>
      </c>
      <c r="EF5615" s="3" cm="1">
        <f t="array" ref="EF56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"#")*(_xlpm.x&lt;&gt;EE5615), _xlpm.x * 10 + _xlpm.d), 0), _xlfn.XLOOKUP(TRUE, ISNUMBER(_xlpm.b), _xlpm.b)))))</f>
        <v>0</v>
      </c>
    </row>
    <row r="5616" spans="134:136">
      <c r="ED5616">
        <v>0</v>
      </c>
      <c r="EF5616" s="3" cm="1">
        <f t="array" ref="EF56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"#")*(_xlpm.x&lt;&gt;EE5616), _xlpm.x * 10 + _xlpm.d), 0), _xlfn.XLOOKUP(TRUE, ISNUMBER(_xlpm.b), _xlpm.b)))))</f>
        <v>0</v>
      </c>
    </row>
    <row r="5617" spans="134:136">
      <c r="ED5617">
        <v>0</v>
      </c>
      <c r="EF5617" s="3" cm="1">
        <f t="array" ref="EF56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"#")*(_xlpm.x&lt;&gt;EE5617), _xlpm.x * 10 + _xlpm.d), 0), _xlfn.XLOOKUP(TRUE, ISNUMBER(_xlpm.b), _xlpm.b)))))</f>
        <v>0</v>
      </c>
    </row>
    <row r="5618" spans="134:136">
      <c r="ED5618">
        <v>0</v>
      </c>
      <c r="EF5618" s="3" cm="1">
        <f t="array" ref="EF56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"#")*(_xlpm.x&lt;&gt;EE5618), _xlpm.x * 10 + _xlpm.d), 0), _xlfn.XLOOKUP(TRUE, ISNUMBER(_xlpm.b), _xlpm.b)))))</f>
        <v>0</v>
      </c>
    </row>
    <row r="5619" spans="134:136">
      <c r="ED5619">
        <v>0</v>
      </c>
      <c r="EF5619" s="3" cm="1">
        <f t="array" ref="EF56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"#")*(_xlpm.x&lt;&gt;EE5619), _xlpm.x * 10 + _xlpm.d), 0), _xlfn.XLOOKUP(TRUE, ISNUMBER(_xlpm.b), _xlpm.b)))))</f>
        <v>0</v>
      </c>
    </row>
    <row r="5620" spans="134:136">
      <c r="ED5620">
        <v>0</v>
      </c>
      <c r="EF5620" s="3" cm="1">
        <f t="array" ref="EF56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"#")*(_xlpm.x&lt;&gt;EE5620), _xlpm.x * 10 + _xlpm.d), 0), _xlfn.XLOOKUP(TRUE, ISNUMBER(_xlpm.b), _xlpm.b)))))</f>
        <v>0</v>
      </c>
    </row>
    <row r="5621" spans="134:136">
      <c r="ED5621">
        <v>0</v>
      </c>
      <c r="EF5621" s="3" cm="1">
        <f t="array" ref="EF56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"#")*(_xlpm.x&lt;&gt;EE5621), _xlpm.x * 10 + _xlpm.d), 0), _xlfn.XLOOKUP(TRUE, ISNUMBER(_xlpm.b), _xlpm.b)))))</f>
        <v>0</v>
      </c>
    </row>
    <row r="5622" spans="134:136">
      <c r="ED5622">
        <v>0</v>
      </c>
      <c r="EF5622" s="3" cm="1">
        <f t="array" ref="EF56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"#")*(_xlpm.x&lt;&gt;EE5622), _xlpm.x * 10 + _xlpm.d), 0), _xlfn.XLOOKUP(TRUE, ISNUMBER(_xlpm.b), _xlpm.b)))))</f>
        <v>0</v>
      </c>
    </row>
    <row r="5623" spans="134:136">
      <c r="ED5623">
        <v>0</v>
      </c>
      <c r="EF5623" s="3" cm="1">
        <f t="array" ref="EF56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"#")*(_xlpm.x&lt;&gt;EE5623), _xlpm.x * 10 + _xlpm.d), 0), _xlfn.XLOOKUP(TRUE, ISNUMBER(_xlpm.b), _xlpm.b)))))</f>
        <v>0</v>
      </c>
    </row>
    <row r="5624" spans="134:136">
      <c r="ED5624">
        <v>0</v>
      </c>
      <c r="EF5624" s="3" cm="1">
        <f t="array" ref="EF56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"#")*(_xlpm.x&lt;&gt;EE5624), _xlpm.x * 10 + _xlpm.d), 0), _xlfn.XLOOKUP(TRUE, ISNUMBER(_xlpm.b), _xlpm.b)))))</f>
        <v>0</v>
      </c>
    </row>
    <row r="5625" spans="134:136">
      <c r="ED5625">
        <v>0</v>
      </c>
      <c r="EF5625" s="3" cm="1">
        <f t="array" ref="EF56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"#")*(_xlpm.x&lt;&gt;EE5625), _xlpm.x * 10 + _xlpm.d), 0), _xlfn.XLOOKUP(TRUE, ISNUMBER(_xlpm.b), _xlpm.b)))))</f>
        <v>0</v>
      </c>
    </row>
    <row r="5626" spans="134:136">
      <c r="ED5626">
        <v>0</v>
      </c>
      <c r="EF5626" s="3" cm="1">
        <f t="array" ref="EF56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"#")*(_xlpm.x&lt;&gt;EE5626), _xlpm.x * 10 + _xlpm.d), 0), _xlfn.XLOOKUP(TRUE, ISNUMBER(_xlpm.b), _xlpm.b)))))</f>
        <v>0</v>
      </c>
    </row>
    <row r="5627" spans="134:136">
      <c r="ED5627">
        <v>0</v>
      </c>
      <c r="EF5627" s="3" cm="1">
        <f t="array" ref="EF56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"#")*(_xlpm.x&lt;&gt;EE5627), _xlpm.x * 10 + _xlpm.d), 0), _xlfn.XLOOKUP(TRUE, ISNUMBER(_xlpm.b), _xlpm.b)))))</f>
        <v>0</v>
      </c>
    </row>
    <row r="5628" spans="134:136">
      <c r="ED5628">
        <v>0</v>
      </c>
      <c r="EF5628" s="3" cm="1">
        <f t="array" ref="EF56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"#")*(_xlpm.x&lt;&gt;EE5628), _xlpm.x * 10 + _xlpm.d), 0), _xlfn.XLOOKUP(TRUE, ISNUMBER(_xlpm.b), _xlpm.b)))))</f>
        <v>0</v>
      </c>
    </row>
    <row r="5629" spans="134:136">
      <c r="ED5629">
        <v>0</v>
      </c>
      <c r="EF5629" s="3" cm="1">
        <f t="array" ref="EF56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"#")*(_xlpm.x&lt;&gt;EE5629), _xlpm.x * 10 + _xlpm.d), 0), _xlfn.XLOOKUP(TRUE, ISNUMBER(_xlpm.b), _xlpm.b)))))</f>
        <v>0</v>
      </c>
    </row>
    <row r="5630" spans="134:136">
      <c r="ED5630">
        <v>0</v>
      </c>
      <c r="EF5630" s="3" cm="1">
        <f t="array" ref="EF56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"#")*(_xlpm.x&lt;&gt;EE5630), _xlpm.x * 10 + _xlpm.d), 0), _xlfn.XLOOKUP(TRUE, ISNUMBER(_xlpm.b), _xlpm.b)))))</f>
        <v>0</v>
      </c>
    </row>
    <row r="5631" spans="134:136">
      <c r="ED5631">
        <v>0</v>
      </c>
      <c r="EF5631" s="3" cm="1">
        <f t="array" ref="EF56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"#")*(_xlpm.x&lt;&gt;EE5631), _xlpm.x * 10 + _xlpm.d), 0), _xlfn.XLOOKUP(TRUE, ISNUMBER(_xlpm.b), _xlpm.b)))))</f>
        <v>0</v>
      </c>
    </row>
    <row r="5632" spans="134:136">
      <c r="ED5632">
        <v>0</v>
      </c>
      <c r="EF5632" s="3" cm="1">
        <f t="array" ref="EF56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"#")*(_xlpm.x&lt;&gt;EE5632), _xlpm.x * 10 + _xlpm.d), 0), _xlfn.XLOOKUP(TRUE, ISNUMBER(_xlpm.b), _xlpm.b)))))</f>
        <v>0</v>
      </c>
    </row>
    <row r="5633" spans="134:136">
      <c r="ED5633">
        <v>0</v>
      </c>
      <c r="EF5633" s="3" cm="1">
        <f t="array" ref="EF56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"#")*(_xlpm.x&lt;&gt;EE5633), _xlpm.x * 10 + _xlpm.d), 0), _xlfn.XLOOKUP(TRUE, ISNUMBER(_xlpm.b), _xlpm.b)))))</f>
        <v>0</v>
      </c>
    </row>
    <row r="5634" spans="134:136">
      <c r="ED5634">
        <v>0</v>
      </c>
      <c r="EF5634" s="3" cm="1">
        <f t="array" ref="EF56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"#")*(_xlpm.x&lt;&gt;EE5634), _xlpm.x * 10 + _xlpm.d), 0), _xlfn.XLOOKUP(TRUE, ISNUMBER(_xlpm.b), _xlpm.b)))))</f>
        <v>0</v>
      </c>
    </row>
    <row r="5635" spans="134:136">
      <c r="ED5635">
        <v>0</v>
      </c>
      <c r="EF5635" s="3" cm="1">
        <f t="array" ref="EF56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"#")*(_xlpm.x&lt;&gt;EE5635), _xlpm.x * 10 + _xlpm.d), 0), _xlfn.XLOOKUP(TRUE, ISNUMBER(_xlpm.b), _xlpm.b)))))</f>
        <v>0</v>
      </c>
    </row>
    <row r="5636" spans="134:136">
      <c r="ED5636">
        <v>0</v>
      </c>
      <c r="EF5636" s="3" cm="1">
        <f t="array" ref="EF56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"#")*(_xlpm.x&lt;&gt;EE5636), _xlpm.x * 10 + _xlpm.d), 0), _xlfn.XLOOKUP(TRUE, ISNUMBER(_xlpm.b), _xlpm.b)))))</f>
        <v>0</v>
      </c>
    </row>
    <row r="5637" spans="134:136">
      <c r="ED5637">
        <v>0</v>
      </c>
      <c r="EF5637" s="3" cm="1">
        <f t="array" ref="EF56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"#")*(_xlpm.x&lt;&gt;EE5637), _xlpm.x * 10 + _xlpm.d), 0), _xlfn.XLOOKUP(TRUE, ISNUMBER(_xlpm.b), _xlpm.b)))))</f>
        <v>0</v>
      </c>
    </row>
    <row r="5638" spans="134:136">
      <c r="ED5638">
        <v>0</v>
      </c>
      <c r="EF5638" s="3" cm="1">
        <f t="array" ref="EF56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"#")*(_xlpm.x&lt;&gt;EE5638), _xlpm.x * 10 + _xlpm.d), 0), _xlfn.XLOOKUP(TRUE, ISNUMBER(_xlpm.b), _xlpm.b)))))</f>
        <v>0</v>
      </c>
    </row>
    <row r="5639" spans="134:136">
      <c r="ED5639">
        <v>0</v>
      </c>
      <c r="EF5639" s="3" cm="1">
        <f t="array" ref="EF56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"#")*(_xlpm.x&lt;&gt;EE5639), _xlpm.x * 10 + _xlpm.d), 0), _xlfn.XLOOKUP(TRUE, ISNUMBER(_xlpm.b), _xlpm.b)))))</f>
        <v>0</v>
      </c>
    </row>
    <row r="5640" spans="134:136">
      <c r="ED5640">
        <v>0</v>
      </c>
      <c r="EF5640" s="3" cm="1">
        <f t="array" ref="EF56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"#")*(_xlpm.x&lt;&gt;EE5640), _xlpm.x * 10 + _xlpm.d), 0), _xlfn.XLOOKUP(TRUE, ISNUMBER(_xlpm.b), _xlpm.b)))))</f>
        <v>0</v>
      </c>
    </row>
    <row r="5641" spans="134:136">
      <c r="ED5641">
        <v>0</v>
      </c>
      <c r="EF5641" s="3" cm="1">
        <f t="array" ref="EF56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"#")*(_xlpm.x&lt;&gt;EE5641), _xlpm.x * 10 + _xlpm.d), 0), _xlfn.XLOOKUP(TRUE, ISNUMBER(_xlpm.b), _xlpm.b)))))</f>
        <v>0</v>
      </c>
    </row>
    <row r="5642" spans="134:136">
      <c r="ED5642">
        <v>0</v>
      </c>
      <c r="EF5642" s="3" cm="1">
        <f t="array" ref="EF56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"#")*(_xlpm.x&lt;&gt;EE5642), _xlpm.x * 10 + _xlpm.d), 0), _xlfn.XLOOKUP(TRUE, ISNUMBER(_xlpm.b), _xlpm.b)))))</f>
        <v>0</v>
      </c>
    </row>
    <row r="5643" spans="134:136">
      <c r="ED5643">
        <v>0</v>
      </c>
      <c r="EF5643" s="3" cm="1">
        <f t="array" ref="EF56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"#")*(_xlpm.x&lt;&gt;EE5643), _xlpm.x * 10 + _xlpm.d), 0), _xlfn.XLOOKUP(TRUE, ISNUMBER(_xlpm.b), _xlpm.b)))))</f>
        <v>0</v>
      </c>
    </row>
    <row r="5644" spans="134:136">
      <c r="ED5644">
        <v>0</v>
      </c>
      <c r="EF5644" s="3" cm="1">
        <f t="array" ref="EF56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"#")*(_xlpm.x&lt;&gt;EE5644), _xlpm.x * 10 + _xlpm.d), 0), _xlfn.XLOOKUP(TRUE, ISNUMBER(_xlpm.b), _xlpm.b)))))</f>
        <v>0</v>
      </c>
    </row>
    <row r="5645" spans="134:136">
      <c r="ED5645">
        <v>0</v>
      </c>
      <c r="EF5645" s="3" cm="1">
        <f t="array" ref="EF56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"#")*(_xlpm.x&lt;&gt;EE5645), _xlpm.x * 10 + _xlpm.d), 0), _xlfn.XLOOKUP(TRUE, ISNUMBER(_xlpm.b), _xlpm.b)))))</f>
        <v>0</v>
      </c>
    </row>
    <row r="5646" spans="134:136">
      <c r="ED5646">
        <v>0</v>
      </c>
      <c r="EF5646" s="3" cm="1">
        <f t="array" ref="EF56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"#")*(_xlpm.x&lt;&gt;EE5646), _xlpm.x * 10 + _xlpm.d), 0), _xlfn.XLOOKUP(TRUE, ISNUMBER(_xlpm.b), _xlpm.b)))))</f>
        <v>0</v>
      </c>
    </row>
    <row r="5647" spans="134:136">
      <c r="ED5647">
        <v>0</v>
      </c>
      <c r="EF5647" s="3" cm="1">
        <f t="array" ref="EF56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"#")*(_xlpm.x&lt;&gt;EE5647), _xlpm.x * 10 + _xlpm.d), 0), _xlfn.XLOOKUP(TRUE, ISNUMBER(_xlpm.b), _xlpm.b)))))</f>
        <v>0</v>
      </c>
    </row>
    <row r="5648" spans="134:136">
      <c r="ED5648">
        <v>0</v>
      </c>
      <c r="EF5648" s="3" cm="1">
        <f t="array" ref="EF56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"#")*(_xlpm.x&lt;&gt;EE5648), _xlpm.x * 10 + _xlpm.d), 0), _xlfn.XLOOKUP(TRUE, ISNUMBER(_xlpm.b), _xlpm.b)))))</f>
        <v>0</v>
      </c>
    </row>
    <row r="5649" spans="134:136">
      <c r="ED5649">
        <v>0</v>
      </c>
      <c r="EF5649" s="3" cm="1">
        <f t="array" ref="EF56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"#")*(_xlpm.x&lt;&gt;EE5649), _xlpm.x * 10 + _xlpm.d), 0), _xlfn.XLOOKUP(TRUE, ISNUMBER(_xlpm.b), _xlpm.b)))))</f>
        <v>0</v>
      </c>
    </row>
    <row r="5650" spans="134:136">
      <c r="ED5650">
        <v>0</v>
      </c>
      <c r="EF5650" s="3" cm="1">
        <f t="array" ref="EF56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"#")*(_xlpm.x&lt;&gt;EE5650), _xlpm.x * 10 + _xlpm.d), 0), _xlfn.XLOOKUP(TRUE, ISNUMBER(_xlpm.b), _xlpm.b)))))</f>
        <v>0</v>
      </c>
    </row>
    <row r="5651" spans="134:136">
      <c r="ED5651">
        <v>0</v>
      </c>
      <c r="EF5651" s="3" cm="1">
        <f t="array" ref="EF56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"#")*(_xlpm.x&lt;&gt;EE5651), _xlpm.x * 10 + _xlpm.d), 0), _xlfn.XLOOKUP(TRUE, ISNUMBER(_xlpm.b), _xlpm.b)))))</f>
        <v>0</v>
      </c>
    </row>
    <row r="5652" spans="134:136">
      <c r="ED5652">
        <v>0</v>
      </c>
      <c r="EF5652" s="3" cm="1">
        <f t="array" ref="EF56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"#")*(_xlpm.x&lt;&gt;EE5652), _xlpm.x * 10 + _xlpm.d), 0), _xlfn.XLOOKUP(TRUE, ISNUMBER(_xlpm.b), _xlpm.b)))))</f>
        <v>0</v>
      </c>
    </row>
    <row r="5653" spans="134:136">
      <c r="ED5653">
        <v>0</v>
      </c>
      <c r="EF5653" s="3" cm="1">
        <f t="array" ref="EF56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"#")*(_xlpm.x&lt;&gt;EE5653), _xlpm.x * 10 + _xlpm.d), 0), _xlfn.XLOOKUP(TRUE, ISNUMBER(_xlpm.b), _xlpm.b)))))</f>
        <v>0</v>
      </c>
    </row>
    <row r="5654" spans="134:136">
      <c r="ED5654">
        <v>0</v>
      </c>
      <c r="EF5654" s="3" cm="1">
        <f t="array" ref="EF56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"#")*(_xlpm.x&lt;&gt;EE5654), _xlpm.x * 10 + _xlpm.d), 0), _xlfn.XLOOKUP(TRUE, ISNUMBER(_xlpm.b), _xlpm.b)))))</f>
        <v>0</v>
      </c>
    </row>
    <row r="5655" spans="134:136">
      <c r="ED5655">
        <v>0</v>
      </c>
      <c r="EF5655" s="3" cm="1">
        <f t="array" ref="EF56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"#")*(_xlpm.x&lt;&gt;EE5655), _xlpm.x * 10 + _xlpm.d), 0), _xlfn.XLOOKUP(TRUE, ISNUMBER(_xlpm.b), _xlpm.b)))))</f>
        <v>0</v>
      </c>
    </row>
    <row r="5656" spans="134:136">
      <c r="ED5656">
        <v>0</v>
      </c>
      <c r="EF5656" s="3" cm="1">
        <f t="array" ref="EF56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"#")*(_xlpm.x&lt;&gt;EE5656), _xlpm.x * 10 + _xlpm.d), 0), _xlfn.XLOOKUP(TRUE, ISNUMBER(_xlpm.b), _xlpm.b)))))</f>
        <v>0</v>
      </c>
    </row>
    <row r="5657" spans="134:136">
      <c r="ED5657">
        <v>0</v>
      </c>
      <c r="EF5657" s="3" cm="1">
        <f t="array" ref="EF56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"#")*(_xlpm.x&lt;&gt;EE5657), _xlpm.x * 10 + _xlpm.d), 0), _xlfn.XLOOKUP(TRUE, ISNUMBER(_xlpm.b), _xlpm.b)))))</f>
        <v>0</v>
      </c>
    </row>
    <row r="5658" spans="134:136">
      <c r="ED5658">
        <v>0</v>
      </c>
      <c r="EF5658" s="3" cm="1">
        <f t="array" ref="EF56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"#")*(_xlpm.x&lt;&gt;EE5658), _xlpm.x * 10 + _xlpm.d), 0), _xlfn.XLOOKUP(TRUE, ISNUMBER(_xlpm.b), _xlpm.b)))))</f>
        <v>0</v>
      </c>
    </row>
    <row r="5659" spans="134:136">
      <c r="ED5659">
        <v>0</v>
      </c>
      <c r="EF5659" s="3" cm="1">
        <f t="array" ref="EF56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"#")*(_xlpm.x&lt;&gt;EE5659), _xlpm.x * 10 + _xlpm.d), 0), _xlfn.XLOOKUP(TRUE, ISNUMBER(_xlpm.b), _xlpm.b)))))</f>
        <v>0</v>
      </c>
    </row>
    <row r="5660" spans="134:136">
      <c r="ED5660">
        <v>0</v>
      </c>
      <c r="EF5660" s="3" cm="1">
        <f t="array" ref="EF56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"#")*(_xlpm.x&lt;&gt;EE5660), _xlpm.x * 10 + _xlpm.d), 0), _xlfn.XLOOKUP(TRUE, ISNUMBER(_xlpm.b), _xlpm.b)))))</f>
        <v>0</v>
      </c>
    </row>
    <row r="5661" spans="134:136">
      <c r="ED5661">
        <v>0</v>
      </c>
      <c r="EF5661" s="3" cm="1">
        <f t="array" ref="EF56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"#")*(_xlpm.x&lt;&gt;EE5661), _xlpm.x * 10 + _xlpm.d), 0), _xlfn.XLOOKUP(TRUE, ISNUMBER(_xlpm.b), _xlpm.b)))))</f>
        <v>0</v>
      </c>
    </row>
    <row r="5662" spans="134:136">
      <c r="ED5662">
        <v>0</v>
      </c>
      <c r="EF5662" s="3" cm="1">
        <f t="array" ref="EF56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"#")*(_xlpm.x&lt;&gt;EE5662), _xlpm.x * 10 + _xlpm.d), 0), _xlfn.XLOOKUP(TRUE, ISNUMBER(_xlpm.b), _xlpm.b)))))</f>
        <v>0</v>
      </c>
    </row>
    <row r="5663" spans="134:136">
      <c r="ED5663">
        <v>0</v>
      </c>
      <c r="EF5663" s="3" cm="1">
        <f t="array" ref="EF56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"#")*(_xlpm.x&lt;&gt;EE5663), _xlpm.x * 10 + _xlpm.d), 0), _xlfn.XLOOKUP(TRUE, ISNUMBER(_xlpm.b), _xlpm.b)))))</f>
        <v>0</v>
      </c>
    </row>
    <row r="5664" spans="134:136">
      <c r="ED5664">
        <v>0</v>
      </c>
      <c r="EF5664" s="3" cm="1">
        <f t="array" ref="EF56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"#")*(_xlpm.x&lt;&gt;EE5664), _xlpm.x * 10 + _xlpm.d), 0), _xlfn.XLOOKUP(TRUE, ISNUMBER(_xlpm.b), _xlpm.b)))))</f>
        <v>0</v>
      </c>
    </row>
    <row r="5665" spans="134:136">
      <c r="ED5665">
        <v>0</v>
      </c>
      <c r="EF5665" s="3" cm="1">
        <f t="array" ref="EF56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"#")*(_xlpm.x&lt;&gt;EE5665), _xlpm.x * 10 + _xlpm.d), 0), _xlfn.XLOOKUP(TRUE, ISNUMBER(_xlpm.b), _xlpm.b)))))</f>
        <v>0</v>
      </c>
    </row>
    <row r="5666" spans="134:136">
      <c r="ED5666">
        <v>0</v>
      </c>
      <c r="EF5666" s="3" cm="1">
        <f t="array" ref="EF56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"#")*(_xlpm.x&lt;&gt;EE5666), _xlpm.x * 10 + _xlpm.d), 0), _xlfn.XLOOKUP(TRUE, ISNUMBER(_xlpm.b), _xlpm.b)))))</f>
        <v>0</v>
      </c>
    </row>
    <row r="5667" spans="134:136">
      <c r="ED5667">
        <v>0</v>
      </c>
      <c r="EF5667" s="3" cm="1">
        <f t="array" ref="EF56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"#")*(_xlpm.x&lt;&gt;EE5667), _xlpm.x * 10 + _xlpm.d), 0), _xlfn.XLOOKUP(TRUE, ISNUMBER(_xlpm.b), _xlpm.b)))))</f>
        <v>0</v>
      </c>
    </row>
    <row r="5668" spans="134:136">
      <c r="ED5668">
        <v>0</v>
      </c>
      <c r="EF5668" s="3" cm="1">
        <f t="array" ref="EF56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"#")*(_xlpm.x&lt;&gt;EE5668), _xlpm.x * 10 + _xlpm.d), 0), _xlfn.XLOOKUP(TRUE, ISNUMBER(_xlpm.b), _xlpm.b)))))</f>
        <v>0</v>
      </c>
    </row>
    <row r="5669" spans="134:136">
      <c r="ED5669">
        <v>0</v>
      </c>
      <c r="EF5669" s="3" cm="1">
        <f t="array" ref="EF56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"#")*(_xlpm.x&lt;&gt;EE5669), _xlpm.x * 10 + _xlpm.d), 0), _xlfn.XLOOKUP(TRUE, ISNUMBER(_xlpm.b), _xlpm.b)))))</f>
        <v>0</v>
      </c>
    </row>
    <row r="5670" spans="134:136">
      <c r="ED5670">
        <v>0</v>
      </c>
      <c r="EF5670" s="3" cm="1">
        <f t="array" ref="EF56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"#")*(_xlpm.x&lt;&gt;EE5670), _xlpm.x * 10 + _xlpm.d), 0), _xlfn.XLOOKUP(TRUE, ISNUMBER(_xlpm.b), _xlpm.b)))))</f>
        <v>0</v>
      </c>
    </row>
    <row r="5671" spans="134:136">
      <c r="ED5671">
        <v>0</v>
      </c>
      <c r="EF5671" s="3" cm="1">
        <f t="array" ref="EF56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"#")*(_xlpm.x&lt;&gt;EE5671), _xlpm.x * 10 + _xlpm.d), 0), _xlfn.XLOOKUP(TRUE, ISNUMBER(_xlpm.b), _xlpm.b)))))</f>
        <v>0</v>
      </c>
    </row>
    <row r="5672" spans="134:136">
      <c r="ED5672">
        <v>0</v>
      </c>
      <c r="EF5672" s="3" cm="1">
        <f t="array" ref="EF56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"#")*(_xlpm.x&lt;&gt;EE5672), _xlpm.x * 10 + _xlpm.d), 0), _xlfn.XLOOKUP(TRUE, ISNUMBER(_xlpm.b), _xlpm.b)))))</f>
        <v>0</v>
      </c>
    </row>
    <row r="5673" spans="134:136">
      <c r="ED5673">
        <v>0</v>
      </c>
      <c r="EF5673" s="3" cm="1">
        <f t="array" ref="EF56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"#")*(_xlpm.x&lt;&gt;EE5673), _xlpm.x * 10 + _xlpm.d), 0), _xlfn.XLOOKUP(TRUE, ISNUMBER(_xlpm.b), _xlpm.b)))))</f>
        <v>0</v>
      </c>
    </row>
    <row r="5674" spans="134:136">
      <c r="ED5674">
        <v>0</v>
      </c>
      <c r="EF5674" s="3" cm="1">
        <f t="array" ref="EF56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"#")*(_xlpm.x&lt;&gt;EE5674), _xlpm.x * 10 + _xlpm.d), 0), _xlfn.XLOOKUP(TRUE, ISNUMBER(_xlpm.b), _xlpm.b)))))</f>
        <v>0</v>
      </c>
    </row>
    <row r="5675" spans="134:136">
      <c r="ED5675">
        <v>0</v>
      </c>
      <c r="EF5675" s="3" cm="1">
        <f t="array" ref="EF56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"#")*(_xlpm.x&lt;&gt;EE5675), _xlpm.x * 10 + _xlpm.d), 0), _xlfn.XLOOKUP(TRUE, ISNUMBER(_xlpm.b), _xlpm.b)))))</f>
        <v>0</v>
      </c>
    </row>
    <row r="5676" spans="134:136">
      <c r="ED5676">
        <v>0</v>
      </c>
      <c r="EF5676" s="3" cm="1">
        <f t="array" ref="EF56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"#")*(_xlpm.x&lt;&gt;EE5676), _xlpm.x * 10 + _xlpm.d), 0), _xlfn.XLOOKUP(TRUE, ISNUMBER(_xlpm.b), _xlpm.b)))))</f>
        <v>0</v>
      </c>
    </row>
    <row r="5677" spans="134:136">
      <c r="ED5677">
        <v>0</v>
      </c>
      <c r="EF5677" s="3" cm="1">
        <f t="array" ref="EF56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"#")*(_xlpm.x&lt;&gt;EE5677), _xlpm.x * 10 + _xlpm.d), 0), _xlfn.XLOOKUP(TRUE, ISNUMBER(_xlpm.b), _xlpm.b)))))</f>
        <v>0</v>
      </c>
    </row>
    <row r="5678" spans="134:136">
      <c r="ED5678">
        <v>0</v>
      </c>
      <c r="EF5678" s="3" cm="1">
        <f t="array" ref="EF56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"#")*(_xlpm.x&lt;&gt;EE5678), _xlpm.x * 10 + _xlpm.d), 0), _xlfn.XLOOKUP(TRUE, ISNUMBER(_xlpm.b), _xlpm.b)))))</f>
        <v>0</v>
      </c>
    </row>
    <row r="5679" spans="134:136">
      <c r="ED5679">
        <v>0</v>
      </c>
      <c r="EF5679" s="3" cm="1">
        <f t="array" ref="EF56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"#")*(_xlpm.x&lt;&gt;EE5679), _xlpm.x * 10 + _xlpm.d), 0), _xlfn.XLOOKUP(TRUE, ISNUMBER(_xlpm.b), _xlpm.b)))))</f>
        <v>0</v>
      </c>
    </row>
    <row r="5680" spans="134:136">
      <c r="ED5680">
        <v>0</v>
      </c>
      <c r="EF5680" s="3" cm="1">
        <f t="array" ref="EF56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"#")*(_xlpm.x&lt;&gt;EE5680), _xlpm.x * 10 + _xlpm.d), 0), _xlfn.XLOOKUP(TRUE, ISNUMBER(_xlpm.b), _xlpm.b)))))</f>
        <v>0</v>
      </c>
    </row>
    <row r="5681" spans="134:136">
      <c r="ED5681">
        <v>0</v>
      </c>
      <c r="EF5681" s="3" cm="1">
        <f t="array" ref="EF56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"#")*(_xlpm.x&lt;&gt;EE5681), _xlpm.x * 10 + _xlpm.d), 0), _xlfn.XLOOKUP(TRUE, ISNUMBER(_xlpm.b), _xlpm.b)))))</f>
        <v>0</v>
      </c>
    </row>
    <row r="5682" spans="134:136">
      <c r="ED5682">
        <v>0</v>
      </c>
      <c r="EF5682" s="3" cm="1">
        <f t="array" ref="EF56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"#")*(_xlpm.x&lt;&gt;EE5682), _xlpm.x * 10 + _xlpm.d), 0), _xlfn.XLOOKUP(TRUE, ISNUMBER(_xlpm.b), _xlpm.b)))))</f>
        <v>0</v>
      </c>
    </row>
    <row r="5683" spans="134:136">
      <c r="ED5683">
        <v>0</v>
      </c>
      <c r="EF5683" s="3" cm="1">
        <f t="array" ref="EF56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"#")*(_xlpm.x&lt;&gt;EE5683), _xlpm.x * 10 + _xlpm.d), 0), _xlfn.XLOOKUP(TRUE, ISNUMBER(_xlpm.b), _xlpm.b)))))</f>
        <v>0</v>
      </c>
    </row>
    <row r="5684" spans="134:136">
      <c r="ED5684">
        <v>0</v>
      </c>
      <c r="EF5684" s="3" cm="1">
        <f t="array" ref="EF56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"#")*(_xlpm.x&lt;&gt;EE5684), _xlpm.x * 10 + _xlpm.d), 0), _xlfn.XLOOKUP(TRUE, ISNUMBER(_xlpm.b), _xlpm.b)))))</f>
        <v>0</v>
      </c>
    </row>
    <row r="5685" spans="134:136">
      <c r="ED5685">
        <v>0</v>
      </c>
      <c r="EF5685" s="3" cm="1">
        <f t="array" ref="EF56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"#")*(_xlpm.x&lt;&gt;EE5685), _xlpm.x * 10 + _xlpm.d), 0), _xlfn.XLOOKUP(TRUE, ISNUMBER(_xlpm.b), _xlpm.b)))))</f>
        <v>0</v>
      </c>
    </row>
    <row r="5686" spans="134:136">
      <c r="ED5686">
        <v>0</v>
      </c>
      <c r="EF5686" s="3" cm="1">
        <f t="array" ref="EF56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"#")*(_xlpm.x&lt;&gt;EE5686), _xlpm.x * 10 + _xlpm.d), 0), _xlfn.XLOOKUP(TRUE, ISNUMBER(_xlpm.b), _xlpm.b)))))</f>
        <v>0</v>
      </c>
    </row>
    <row r="5687" spans="134:136">
      <c r="ED5687">
        <v>0</v>
      </c>
      <c r="EF5687" s="3" cm="1">
        <f t="array" ref="EF56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"#")*(_xlpm.x&lt;&gt;EE5687), _xlpm.x * 10 + _xlpm.d), 0), _xlfn.XLOOKUP(TRUE, ISNUMBER(_xlpm.b), _xlpm.b)))))</f>
        <v>0</v>
      </c>
    </row>
    <row r="5688" spans="134:136">
      <c r="ED5688">
        <v>0</v>
      </c>
      <c r="EF5688" s="3" cm="1">
        <f t="array" ref="EF56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"#")*(_xlpm.x&lt;&gt;EE5688), _xlpm.x * 10 + _xlpm.d), 0), _xlfn.XLOOKUP(TRUE, ISNUMBER(_xlpm.b), _xlpm.b)))))</f>
        <v>0</v>
      </c>
    </row>
    <row r="5689" spans="134:136">
      <c r="ED5689">
        <v>0</v>
      </c>
      <c r="EF5689" s="3" cm="1">
        <f t="array" ref="EF56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"#")*(_xlpm.x&lt;&gt;EE5689), _xlpm.x * 10 + _xlpm.d), 0), _xlfn.XLOOKUP(TRUE, ISNUMBER(_xlpm.b), _xlpm.b)))))</f>
        <v>0</v>
      </c>
    </row>
    <row r="5690" spans="134:136">
      <c r="ED5690">
        <v>0</v>
      </c>
      <c r="EF5690" s="3" cm="1">
        <f t="array" ref="EF56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"#")*(_xlpm.x&lt;&gt;EE5690), _xlpm.x * 10 + _xlpm.d), 0), _xlfn.XLOOKUP(TRUE, ISNUMBER(_xlpm.b), _xlpm.b)))))</f>
        <v>0</v>
      </c>
    </row>
    <row r="5691" spans="134:136">
      <c r="ED5691">
        <v>0</v>
      </c>
      <c r="EF5691" s="3" cm="1">
        <f t="array" ref="EF56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"#")*(_xlpm.x&lt;&gt;EE5691), _xlpm.x * 10 + _xlpm.d), 0), _xlfn.XLOOKUP(TRUE, ISNUMBER(_xlpm.b), _xlpm.b)))))</f>
        <v>0</v>
      </c>
    </row>
    <row r="5692" spans="134:136">
      <c r="ED5692">
        <v>0</v>
      </c>
      <c r="EF5692" s="3" cm="1">
        <f t="array" ref="EF56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"#")*(_xlpm.x&lt;&gt;EE5692), _xlpm.x * 10 + _xlpm.d), 0), _xlfn.XLOOKUP(TRUE, ISNUMBER(_xlpm.b), _xlpm.b)))))</f>
        <v>0</v>
      </c>
    </row>
    <row r="5693" spans="134:136">
      <c r="ED5693">
        <v>0</v>
      </c>
      <c r="EF5693" s="3" cm="1">
        <f t="array" ref="EF56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"#")*(_xlpm.x&lt;&gt;EE5693), _xlpm.x * 10 + _xlpm.d), 0), _xlfn.XLOOKUP(TRUE, ISNUMBER(_xlpm.b), _xlpm.b)))))</f>
        <v>0</v>
      </c>
    </row>
    <row r="5694" spans="134:136">
      <c r="ED5694">
        <v>0</v>
      </c>
      <c r="EF5694" s="3" cm="1">
        <f t="array" ref="EF56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"#")*(_xlpm.x&lt;&gt;EE5694), _xlpm.x * 10 + _xlpm.d), 0), _xlfn.XLOOKUP(TRUE, ISNUMBER(_xlpm.b), _xlpm.b)))))</f>
        <v>0</v>
      </c>
    </row>
    <row r="5695" spans="134:136">
      <c r="ED5695">
        <v>0</v>
      </c>
      <c r="EF5695" s="3" cm="1">
        <f t="array" ref="EF56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"#")*(_xlpm.x&lt;&gt;EE5695), _xlpm.x * 10 + _xlpm.d), 0), _xlfn.XLOOKUP(TRUE, ISNUMBER(_xlpm.b), _xlpm.b)))))</f>
        <v>0</v>
      </c>
    </row>
    <row r="5696" spans="134:136">
      <c r="ED5696">
        <v>0</v>
      </c>
      <c r="EF5696" s="3" cm="1">
        <f t="array" ref="EF56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"#")*(_xlpm.x&lt;&gt;EE5696), _xlpm.x * 10 + _xlpm.d), 0), _xlfn.XLOOKUP(TRUE, ISNUMBER(_xlpm.b), _xlpm.b)))))</f>
        <v>0</v>
      </c>
    </row>
    <row r="5697" spans="134:136">
      <c r="ED5697">
        <v>0</v>
      </c>
      <c r="EF5697" s="3" cm="1">
        <f t="array" ref="EF56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"#")*(_xlpm.x&lt;&gt;EE5697), _xlpm.x * 10 + _xlpm.d), 0), _xlfn.XLOOKUP(TRUE, ISNUMBER(_xlpm.b), _xlpm.b)))))</f>
        <v>0</v>
      </c>
    </row>
    <row r="5698" spans="134:136">
      <c r="ED5698">
        <v>0</v>
      </c>
      <c r="EF5698" s="3" cm="1">
        <f t="array" ref="EF56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"#")*(_xlpm.x&lt;&gt;EE5698), _xlpm.x * 10 + _xlpm.d), 0), _xlfn.XLOOKUP(TRUE, ISNUMBER(_xlpm.b), _xlpm.b)))))</f>
        <v>0</v>
      </c>
    </row>
    <row r="5699" spans="134:136">
      <c r="ED5699">
        <v>0</v>
      </c>
      <c r="EF5699" s="3" cm="1">
        <f t="array" ref="EF56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"#")*(_xlpm.x&lt;&gt;EE5699), _xlpm.x * 10 + _xlpm.d), 0), _xlfn.XLOOKUP(TRUE, ISNUMBER(_xlpm.b), _xlpm.b)))))</f>
        <v>0</v>
      </c>
    </row>
    <row r="5700" spans="134:136">
      <c r="ED5700">
        <v>0</v>
      </c>
      <c r="EF5700" s="3" cm="1">
        <f t="array" ref="EF57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"#")*(_xlpm.x&lt;&gt;EE5700), _xlpm.x * 10 + _xlpm.d), 0), _xlfn.XLOOKUP(TRUE, ISNUMBER(_xlpm.b), _xlpm.b)))))</f>
        <v>0</v>
      </c>
    </row>
    <row r="5701" spans="134:136">
      <c r="ED5701">
        <v>0</v>
      </c>
      <c r="EF5701" s="3" cm="1">
        <f t="array" ref="EF57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"#")*(_xlpm.x&lt;&gt;EE5701), _xlpm.x * 10 + _xlpm.d), 0), _xlfn.XLOOKUP(TRUE, ISNUMBER(_xlpm.b), _xlpm.b)))))</f>
        <v>0</v>
      </c>
    </row>
    <row r="5702" spans="134:136">
      <c r="ED5702">
        <v>0</v>
      </c>
      <c r="EF5702" s="3" cm="1">
        <f t="array" ref="EF57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"#")*(_xlpm.x&lt;&gt;EE5702), _xlpm.x * 10 + _xlpm.d), 0), _xlfn.XLOOKUP(TRUE, ISNUMBER(_xlpm.b), _xlpm.b)))))</f>
        <v>0</v>
      </c>
    </row>
    <row r="5703" spans="134:136">
      <c r="ED5703">
        <v>0</v>
      </c>
      <c r="EF5703" s="3" cm="1">
        <f t="array" ref="EF57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"#")*(_xlpm.x&lt;&gt;EE5703), _xlpm.x * 10 + _xlpm.d), 0), _xlfn.XLOOKUP(TRUE, ISNUMBER(_xlpm.b), _xlpm.b)))))</f>
        <v>0</v>
      </c>
    </row>
    <row r="5704" spans="134:136">
      <c r="ED5704">
        <v>0</v>
      </c>
      <c r="EF5704" s="3" cm="1">
        <f t="array" ref="EF57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"#")*(_xlpm.x&lt;&gt;EE5704), _xlpm.x * 10 + _xlpm.d), 0), _xlfn.XLOOKUP(TRUE, ISNUMBER(_xlpm.b), _xlpm.b)))))</f>
        <v>0</v>
      </c>
    </row>
    <row r="5705" spans="134:136">
      <c r="ED5705">
        <v>0</v>
      </c>
      <c r="EF5705" s="3" cm="1">
        <f t="array" ref="EF57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"#")*(_xlpm.x&lt;&gt;EE5705), _xlpm.x * 10 + _xlpm.d), 0), _xlfn.XLOOKUP(TRUE, ISNUMBER(_xlpm.b), _xlpm.b)))))</f>
        <v>0</v>
      </c>
    </row>
    <row r="5706" spans="134:136">
      <c r="ED5706">
        <v>0</v>
      </c>
      <c r="EF5706" s="3" cm="1">
        <f t="array" ref="EF57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"#")*(_xlpm.x&lt;&gt;EE5706), _xlpm.x * 10 + _xlpm.d), 0), _xlfn.XLOOKUP(TRUE, ISNUMBER(_xlpm.b), _xlpm.b)))))</f>
        <v>0</v>
      </c>
    </row>
    <row r="5707" spans="134:136">
      <c r="ED5707">
        <v>0</v>
      </c>
      <c r="EF5707" s="3" cm="1">
        <f t="array" ref="EF57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"#")*(_xlpm.x&lt;&gt;EE5707), _xlpm.x * 10 + _xlpm.d), 0), _xlfn.XLOOKUP(TRUE, ISNUMBER(_xlpm.b), _xlpm.b)))))</f>
        <v>0</v>
      </c>
    </row>
    <row r="5708" spans="134:136">
      <c r="ED5708">
        <v>0</v>
      </c>
      <c r="EF5708" s="3" cm="1">
        <f t="array" ref="EF57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"#")*(_xlpm.x&lt;&gt;EE5708), _xlpm.x * 10 + _xlpm.d), 0), _xlfn.XLOOKUP(TRUE, ISNUMBER(_xlpm.b), _xlpm.b)))))</f>
        <v>0</v>
      </c>
    </row>
    <row r="5709" spans="134:136">
      <c r="ED5709">
        <v>0</v>
      </c>
      <c r="EF5709" s="3" cm="1">
        <f t="array" ref="EF57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"#")*(_xlpm.x&lt;&gt;EE5709), _xlpm.x * 10 + _xlpm.d), 0), _xlfn.XLOOKUP(TRUE, ISNUMBER(_xlpm.b), _xlpm.b)))))</f>
        <v>0</v>
      </c>
    </row>
    <row r="5710" spans="134:136">
      <c r="ED5710">
        <v>0</v>
      </c>
      <c r="EF5710" s="3" cm="1">
        <f t="array" ref="EF57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"#")*(_xlpm.x&lt;&gt;EE5710), _xlpm.x * 10 + _xlpm.d), 0), _xlfn.XLOOKUP(TRUE, ISNUMBER(_xlpm.b), _xlpm.b)))))</f>
        <v>0</v>
      </c>
    </row>
    <row r="5711" spans="134:136">
      <c r="ED5711">
        <v>0</v>
      </c>
      <c r="EF5711" s="3" cm="1">
        <f t="array" ref="EF57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"#")*(_xlpm.x&lt;&gt;EE5711), _xlpm.x * 10 + _xlpm.d), 0), _xlfn.XLOOKUP(TRUE, ISNUMBER(_xlpm.b), _xlpm.b)))))</f>
        <v>0</v>
      </c>
    </row>
    <row r="5712" spans="134:136">
      <c r="ED5712">
        <v>0</v>
      </c>
      <c r="EF5712" s="3" cm="1">
        <f t="array" ref="EF57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"#")*(_xlpm.x&lt;&gt;EE5712), _xlpm.x * 10 + _xlpm.d), 0), _xlfn.XLOOKUP(TRUE, ISNUMBER(_xlpm.b), _xlpm.b)))))</f>
        <v>0</v>
      </c>
    </row>
    <row r="5713" spans="134:136">
      <c r="ED5713">
        <v>0</v>
      </c>
      <c r="EF5713" s="3" cm="1">
        <f t="array" ref="EF57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"#")*(_xlpm.x&lt;&gt;EE5713), _xlpm.x * 10 + _xlpm.d), 0), _xlfn.XLOOKUP(TRUE, ISNUMBER(_xlpm.b), _xlpm.b)))))</f>
        <v>0</v>
      </c>
    </row>
    <row r="5714" spans="134:136">
      <c r="ED5714">
        <v>0</v>
      </c>
      <c r="EF5714" s="3" cm="1">
        <f t="array" ref="EF57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"#")*(_xlpm.x&lt;&gt;EE5714), _xlpm.x * 10 + _xlpm.d), 0), _xlfn.XLOOKUP(TRUE, ISNUMBER(_xlpm.b), _xlpm.b)))))</f>
        <v>0</v>
      </c>
    </row>
    <row r="5715" spans="134:136">
      <c r="ED5715">
        <v>0</v>
      </c>
      <c r="EF5715" s="3" cm="1">
        <f t="array" ref="EF57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"#")*(_xlpm.x&lt;&gt;EE5715), _xlpm.x * 10 + _xlpm.d), 0), _xlfn.XLOOKUP(TRUE, ISNUMBER(_xlpm.b), _xlpm.b)))))</f>
        <v>0</v>
      </c>
    </row>
    <row r="5716" spans="134:136">
      <c r="ED5716">
        <v>0</v>
      </c>
      <c r="EF5716" s="3" cm="1">
        <f t="array" ref="EF57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"#")*(_xlpm.x&lt;&gt;EE5716), _xlpm.x * 10 + _xlpm.d), 0), _xlfn.XLOOKUP(TRUE, ISNUMBER(_xlpm.b), _xlpm.b)))))</f>
        <v>0</v>
      </c>
    </row>
    <row r="5717" spans="134:136">
      <c r="ED5717">
        <v>0</v>
      </c>
      <c r="EF5717" s="3" cm="1">
        <f t="array" ref="EF57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"#")*(_xlpm.x&lt;&gt;EE5717), _xlpm.x * 10 + _xlpm.d), 0), _xlfn.XLOOKUP(TRUE, ISNUMBER(_xlpm.b), _xlpm.b)))))</f>
        <v>0</v>
      </c>
    </row>
    <row r="5718" spans="134:136">
      <c r="ED5718">
        <v>0</v>
      </c>
      <c r="EF5718" s="3" cm="1">
        <f t="array" ref="EF57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"#")*(_xlpm.x&lt;&gt;EE5718), _xlpm.x * 10 + _xlpm.d), 0), _xlfn.XLOOKUP(TRUE, ISNUMBER(_xlpm.b), _xlpm.b)))))</f>
        <v>0</v>
      </c>
    </row>
    <row r="5719" spans="134:136">
      <c r="ED5719">
        <v>0</v>
      </c>
      <c r="EF5719" s="3" cm="1">
        <f t="array" ref="EF57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"#")*(_xlpm.x&lt;&gt;EE5719), _xlpm.x * 10 + _xlpm.d), 0), _xlfn.XLOOKUP(TRUE, ISNUMBER(_xlpm.b), _xlpm.b)))))</f>
        <v>0</v>
      </c>
    </row>
    <row r="5720" spans="134:136">
      <c r="ED5720">
        <v>0</v>
      </c>
      <c r="EF5720" s="3" cm="1">
        <f t="array" ref="EF57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"#")*(_xlpm.x&lt;&gt;EE5720), _xlpm.x * 10 + _xlpm.d), 0), _xlfn.XLOOKUP(TRUE, ISNUMBER(_xlpm.b), _xlpm.b)))))</f>
        <v>0</v>
      </c>
    </row>
    <row r="5721" spans="134:136">
      <c r="ED5721">
        <v>0</v>
      </c>
      <c r="EF5721" s="3" cm="1">
        <f t="array" ref="EF57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"#")*(_xlpm.x&lt;&gt;EE5721), _xlpm.x * 10 + _xlpm.d), 0), _xlfn.XLOOKUP(TRUE, ISNUMBER(_xlpm.b), _xlpm.b)))))</f>
        <v>0</v>
      </c>
    </row>
    <row r="5722" spans="134:136">
      <c r="ED5722">
        <v>0</v>
      </c>
      <c r="EF5722" s="3" cm="1">
        <f t="array" ref="EF57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"#")*(_xlpm.x&lt;&gt;EE5722), _xlpm.x * 10 + _xlpm.d), 0), _xlfn.XLOOKUP(TRUE, ISNUMBER(_xlpm.b), _xlpm.b)))))</f>
        <v>0</v>
      </c>
    </row>
    <row r="5723" spans="134:136">
      <c r="ED5723">
        <v>0</v>
      </c>
      <c r="EF5723" s="3" cm="1">
        <f t="array" ref="EF57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"#")*(_xlpm.x&lt;&gt;EE5723), _xlpm.x * 10 + _xlpm.d), 0), _xlfn.XLOOKUP(TRUE, ISNUMBER(_xlpm.b), _xlpm.b)))))</f>
        <v>0</v>
      </c>
    </row>
    <row r="5724" spans="134:136">
      <c r="ED5724">
        <v>0</v>
      </c>
      <c r="EF5724" s="3" cm="1">
        <f t="array" ref="EF57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"#")*(_xlpm.x&lt;&gt;EE5724), _xlpm.x * 10 + _xlpm.d), 0), _xlfn.XLOOKUP(TRUE, ISNUMBER(_xlpm.b), _xlpm.b)))))</f>
        <v>0</v>
      </c>
    </row>
    <row r="5725" spans="134:136">
      <c r="ED5725">
        <v>0</v>
      </c>
      <c r="EF5725" s="3" cm="1">
        <f t="array" ref="EF57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"#")*(_xlpm.x&lt;&gt;EE5725), _xlpm.x * 10 + _xlpm.d), 0), _xlfn.XLOOKUP(TRUE, ISNUMBER(_xlpm.b), _xlpm.b)))))</f>
        <v>0</v>
      </c>
    </row>
    <row r="5726" spans="134:136">
      <c r="ED5726">
        <v>0</v>
      </c>
      <c r="EF5726" s="3" cm="1">
        <f t="array" ref="EF57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"#")*(_xlpm.x&lt;&gt;EE5726), _xlpm.x * 10 + _xlpm.d), 0), _xlfn.XLOOKUP(TRUE, ISNUMBER(_xlpm.b), _xlpm.b)))))</f>
        <v>0</v>
      </c>
    </row>
    <row r="5727" spans="134:136">
      <c r="ED5727">
        <v>0</v>
      </c>
      <c r="EF5727" s="3" cm="1">
        <f t="array" ref="EF57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"#")*(_xlpm.x&lt;&gt;EE5727), _xlpm.x * 10 + _xlpm.d), 0), _xlfn.XLOOKUP(TRUE, ISNUMBER(_xlpm.b), _xlpm.b)))))</f>
        <v>0</v>
      </c>
    </row>
    <row r="5728" spans="134:136">
      <c r="ED5728">
        <v>0</v>
      </c>
      <c r="EF5728" s="3" cm="1">
        <f t="array" ref="EF57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"#")*(_xlpm.x&lt;&gt;EE5728), _xlpm.x * 10 + _xlpm.d), 0), _xlfn.XLOOKUP(TRUE, ISNUMBER(_xlpm.b), _xlpm.b)))))</f>
        <v>0</v>
      </c>
    </row>
    <row r="5729" spans="134:136">
      <c r="ED5729">
        <v>0</v>
      </c>
      <c r="EF5729" s="3" cm="1">
        <f t="array" ref="EF57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"#")*(_xlpm.x&lt;&gt;EE5729), _xlpm.x * 10 + _xlpm.d), 0), _xlfn.XLOOKUP(TRUE, ISNUMBER(_xlpm.b), _xlpm.b)))))</f>
        <v>0</v>
      </c>
    </row>
    <row r="5730" spans="134:136">
      <c r="ED5730">
        <v>0</v>
      </c>
      <c r="EF5730" s="3" cm="1">
        <f t="array" ref="EF57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"#")*(_xlpm.x&lt;&gt;EE5730), _xlpm.x * 10 + _xlpm.d), 0), _xlfn.XLOOKUP(TRUE, ISNUMBER(_xlpm.b), _xlpm.b)))))</f>
        <v>0</v>
      </c>
    </row>
    <row r="5731" spans="134:136">
      <c r="ED5731">
        <v>0</v>
      </c>
      <c r="EF5731" s="3" cm="1">
        <f t="array" ref="EF57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"#")*(_xlpm.x&lt;&gt;EE5731), _xlpm.x * 10 + _xlpm.d), 0), _xlfn.XLOOKUP(TRUE, ISNUMBER(_xlpm.b), _xlpm.b)))))</f>
        <v>0</v>
      </c>
    </row>
    <row r="5732" spans="134:136">
      <c r="ED5732">
        <v>0</v>
      </c>
      <c r="EF5732" s="3" cm="1">
        <f t="array" ref="EF57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"#")*(_xlpm.x&lt;&gt;EE5732), _xlpm.x * 10 + _xlpm.d), 0), _xlfn.XLOOKUP(TRUE, ISNUMBER(_xlpm.b), _xlpm.b)))))</f>
        <v>0</v>
      </c>
    </row>
    <row r="5733" spans="134:136">
      <c r="ED5733">
        <v>0</v>
      </c>
      <c r="EF5733" s="3" cm="1">
        <f t="array" ref="EF57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"#")*(_xlpm.x&lt;&gt;EE5733), _xlpm.x * 10 + _xlpm.d), 0), _xlfn.XLOOKUP(TRUE, ISNUMBER(_xlpm.b), _xlpm.b)))))</f>
        <v>0</v>
      </c>
    </row>
    <row r="5734" spans="134:136">
      <c r="ED5734">
        <v>0</v>
      </c>
      <c r="EF5734" s="3" cm="1">
        <f t="array" ref="EF57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"#")*(_xlpm.x&lt;&gt;EE5734), _xlpm.x * 10 + _xlpm.d), 0), _xlfn.XLOOKUP(TRUE, ISNUMBER(_xlpm.b), _xlpm.b)))))</f>
        <v>0</v>
      </c>
    </row>
    <row r="5735" spans="134:136">
      <c r="ED5735">
        <v>0</v>
      </c>
      <c r="EF5735" s="3" cm="1">
        <f t="array" ref="EF57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"#")*(_xlpm.x&lt;&gt;EE5735), _xlpm.x * 10 + _xlpm.d), 0), _xlfn.XLOOKUP(TRUE, ISNUMBER(_xlpm.b), _xlpm.b)))))</f>
        <v>0</v>
      </c>
    </row>
    <row r="5736" spans="134:136">
      <c r="ED5736">
        <v>0</v>
      </c>
      <c r="EF5736" s="3" cm="1">
        <f t="array" ref="EF57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"#")*(_xlpm.x&lt;&gt;EE5736), _xlpm.x * 10 + _xlpm.d), 0), _xlfn.XLOOKUP(TRUE, ISNUMBER(_xlpm.b), _xlpm.b)))))</f>
        <v>0</v>
      </c>
    </row>
    <row r="5737" spans="134:136">
      <c r="ED5737">
        <v>0</v>
      </c>
      <c r="EF5737" s="3" cm="1">
        <f t="array" ref="EF57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"#")*(_xlpm.x&lt;&gt;EE5737), _xlpm.x * 10 + _xlpm.d), 0), _xlfn.XLOOKUP(TRUE, ISNUMBER(_xlpm.b), _xlpm.b)))))</f>
        <v>0</v>
      </c>
    </row>
    <row r="5738" spans="134:136">
      <c r="ED5738">
        <v>0</v>
      </c>
      <c r="EF5738" s="3" cm="1">
        <f t="array" ref="EF57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"#")*(_xlpm.x&lt;&gt;EE5738), _xlpm.x * 10 + _xlpm.d), 0), _xlfn.XLOOKUP(TRUE, ISNUMBER(_xlpm.b), _xlpm.b)))))</f>
        <v>0</v>
      </c>
    </row>
    <row r="5739" spans="134:136">
      <c r="ED5739">
        <v>0</v>
      </c>
      <c r="EF5739" s="3" cm="1">
        <f t="array" ref="EF57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"#")*(_xlpm.x&lt;&gt;EE5739), _xlpm.x * 10 + _xlpm.d), 0), _xlfn.XLOOKUP(TRUE, ISNUMBER(_xlpm.b), _xlpm.b)))))</f>
        <v>0</v>
      </c>
    </row>
    <row r="5740" spans="134:136">
      <c r="ED5740">
        <v>0</v>
      </c>
      <c r="EF5740" s="3" cm="1">
        <f t="array" ref="EF57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"#")*(_xlpm.x&lt;&gt;EE5740), _xlpm.x * 10 + _xlpm.d), 0), _xlfn.XLOOKUP(TRUE, ISNUMBER(_xlpm.b), _xlpm.b)))))</f>
        <v>0</v>
      </c>
    </row>
    <row r="5741" spans="134:136">
      <c r="ED5741">
        <v>0</v>
      </c>
      <c r="EF5741" s="3" cm="1">
        <f t="array" ref="EF57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"#")*(_xlpm.x&lt;&gt;EE5741), _xlpm.x * 10 + _xlpm.d), 0), _xlfn.XLOOKUP(TRUE, ISNUMBER(_xlpm.b), _xlpm.b)))))</f>
        <v>0</v>
      </c>
    </row>
    <row r="5742" spans="134:136">
      <c r="ED5742">
        <v>0</v>
      </c>
      <c r="EF5742" s="3" cm="1">
        <f t="array" ref="EF57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"#")*(_xlpm.x&lt;&gt;EE5742), _xlpm.x * 10 + _xlpm.d), 0), _xlfn.XLOOKUP(TRUE, ISNUMBER(_xlpm.b), _xlpm.b)))))</f>
        <v>0</v>
      </c>
    </row>
    <row r="5743" spans="134:136">
      <c r="ED5743">
        <v>0</v>
      </c>
      <c r="EF5743" s="3" cm="1">
        <f t="array" ref="EF57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"#")*(_xlpm.x&lt;&gt;EE5743), _xlpm.x * 10 + _xlpm.d), 0), _xlfn.XLOOKUP(TRUE, ISNUMBER(_xlpm.b), _xlpm.b)))))</f>
        <v>0</v>
      </c>
    </row>
    <row r="5744" spans="134:136">
      <c r="ED5744">
        <v>0</v>
      </c>
      <c r="EF5744" s="3" cm="1">
        <f t="array" ref="EF57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"#")*(_xlpm.x&lt;&gt;EE5744), _xlpm.x * 10 + _xlpm.d), 0), _xlfn.XLOOKUP(TRUE, ISNUMBER(_xlpm.b), _xlpm.b)))))</f>
        <v>0</v>
      </c>
    </row>
    <row r="5745" spans="134:136">
      <c r="ED5745">
        <v>0</v>
      </c>
      <c r="EF5745" s="3" cm="1">
        <f t="array" ref="EF57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"#")*(_xlpm.x&lt;&gt;EE5745), _xlpm.x * 10 + _xlpm.d), 0), _xlfn.XLOOKUP(TRUE, ISNUMBER(_xlpm.b), _xlpm.b)))))</f>
        <v>0</v>
      </c>
    </row>
    <row r="5746" spans="134:136">
      <c r="ED5746">
        <v>0</v>
      </c>
      <c r="EF5746" s="3" cm="1">
        <f t="array" ref="EF57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"#")*(_xlpm.x&lt;&gt;EE5746), _xlpm.x * 10 + _xlpm.d), 0), _xlfn.XLOOKUP(TRUE, ISNUMBER(_xlpm.b), _xlpm.b)))))</f>
        <v>0</v>
      </c>
    </row>
    <row r="5747" spans="134:136">
      <c r="ED5747">
        <v>0</v>
      </c>
      <c r="EF5747" s="3" cm="1">
        <f t="array" ref="EF57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"#")*(_xlpm.x&lt;&gt;EE5747), _xlpm.x * 10 + _xlpm.d), 0), _xlfn.XLOOKUP(TRUE, ISNUMBER(_xlpm.b), _xlpm.b)))))</f>
        <v>0</v>
      </c>
    </row>
    <row r="5748" spans="134:136">
      <c r="ED5748">
        <v>0</v>
      </c>
      <c r="EF5748" s="3" cm="1">
        <f t="array" ref="EF57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"#")*(_xlpm.x&lt;&gt;EE5748), _xlpm.x * 10 + _xlpm.d), 0), _xlfn.XLOOKUP(TRUE, ISNUMBER(_xlpm.b), _xlpm.b)))))</f>
        <v>0</v>
      </c>
    </row>
    <row r="5749" spans="134:136">
      <c r="ED5749">
        <v>0</v>
      </c>
      <c r="EF5749" s="3" cm="1">
        <f t="array" ref="EF57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"#")*(_xlpm.x&lt;&gt;EE5749), _xlpm.x * 10 + _xlpm.d), 0), _xlfn.XLOOKUP(TRUE, ISNUMBER(_xlpm.b), _xlpm.b)))))</f>
        <v>0</v>
      </c>
    </row>
    <row r="5750" spans="134:136">
      <c r="ED5750">
        <v>0</v>
      </c>
      <c r="EF5750" s="3" cm="1">
        <f t="array" ref="EF57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"#")*(_xlpm.x&lt;&gt;EE5750), _xlpm.x * 10 + _xlpm.d), 0), _xlfn.XLOOKUP(TRUE, ISNUMBER(_xlpm.b), _xlpm.b)))))</f>
        <v>0</v>
      </c>
    </row>
    <row r="5751" spans="134:136">
      <c r="ED5751">
        <v>0</v>
      </c>
      <c r="EF5751" s="3" cm="1">
        <f t="array" ref="EF57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"#")*(_xlpm.x&lt;&gt;EE5751), _xlpm.x * 10 + _xlpm.d), 0), _xlfn.XLOOKUP(TRUE, ISNUMBER(_xlpm.b), _xlpm.b)))))</f>
        <v>0</v>
      </c>
    </row>
    <row r="5752" spans="134:136">
      <c r="ED5752">
        <v>0</v>
      </c>
      <c r="EF5752" s="3" cm="1">
        <f t="array" ref="EF57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"#")*(_xlpm.x&lt;&gt;EE5752), _xlpm.x * 10 + _xlpm.d), 0), _xlfn.XLOOKUP(TRUE, ISNUMBER(_xlpm.b), _xlpm.b)))))</f>
        <v>0</v>
      </c>
    </row>
    <row r="5753" spans="134:136">
      <c r="ED5753">
        <v>0</v>
      </c>
      <c r="EF5753" s="3" cm="1">
        <f t="array" ref="EF57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"#")*(_xlpm.x&lt;&gt;EE5753), _xlpm.x * 10 + _xlpm.d), 0), _xlfn.XLOOKUP(TRUE, ISNUMBER(_xlpm.b), _xlpm.b)))))</f>
        <v>0</v>
      </c>
    </row>
    <row r="5754" spans="134:136">
      <c r="ED5754">
        <v>0</v>
      </c>
      <c r="EF5754" s="3" cm="1">
        <f t="array" ref="EF57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"#")*(_xlpm.x&lt;&gt;EE5754), _xlpm.x * 10 + _xlpm.d), 0), _xlfn.XLOOKUP(TRUE, ISNUMBER(_xlpm.b), _xlpm.b)))))</f>
        <v>0</v>
      </c>
    </row>
    <row r="5755" spans="134:136">
      <c r="ED5755">
        <v>0</v>
      </c>
      <c r="EF5755" s="3" cm="1">
        <f t="array" ref="EF57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"#")*(_xlpm.x&lt;&gt;EE5755), _xlpm.x * 10 + _xlpm.d), 0), _xlfn.XLOOKUP(TRUE, ISNUMBER(_xlpm.b), _xlpm.b)))))</f>
        <v>0</v>
      </c>
    </row>
    <row r="5756" spans="134:136">
      <c r="ED5756">
        <v>0</v>
      </c>
      <c r="EF5756" s="3" cm="1">
        <f t="array" ref="EF57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"#")*(_xlpm.x&lt;&gt;EE5756), _xlpm.x * 10 + _xlpm.d), 0), _xlfn.XLOOKUP(TRUE, ISNUMBER(_xlpm.b), _xlpm.b)))))</f>
        <v>0</v>
      </c>
    </row>
    <row r="5757" spans="134:136">
      <c r="ED5757">
        <v>0</v>
      </c>
      <c r="EF5757" s="3" cm="1">
        <f t="array" ref="EF57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"#")*(_xlpm.x&lt;&gt;EE5757), _xlpm.x * 10 + _xlpm.d), 0), _xlfn.XLOOKUP(TRUE, ISNUMBER(_xlpm.b), _xlpm.b)))))</f>
        <v>0</v>
      </c>
    </row>
    <row r="5758" spans="134:136">
      <c r="ED5758">
        <v>0</v>
      </c>
      <c r="EF5758" s="3" cm="1">
        <f t="array" ref="EF57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"#")*(_xlpm.x&lt;&gt;EE5758), _xlpm.x * 10 + _xlpm.d), 0), _xlfn.XLOOKUP(TRUE, ISNUMBER(_xlpm.b), _xlpm.b)))))</f>
        <v>0</v>
      </c>
    </row>
    <row r="5759" spans="134:136">
      <c r="ED5759">
        <v>0</v>
      </c>
      <c r="EF5759" s="3" cm="1">
        <f t="array" ref="EF57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"#")*(_xlpm.x&lt;&gt;EE5759), _xlpm.x * 10 + _xlpm.d), 0), _xlfn.XLOOKUP(TRUE, ISNUMBER(_xlpm.b), _xlpm.b)))))</f>
        <v>0</v>
      </c>
    </row>
    <row r="5760" spans="134:136">
      <c r="ED5760">
        <v>0</v>
      </c>
      <c r="EF5760" s="3" cm="1">
        <f t="array" ref="EF57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"#")*(_xlpm.x&lt;&gt;EE5760), _xlpm.x * 10 + _xlpm.d), 0), _xlfn.XLOOKUP(TRUE, ISNUMBER(_xlpm.b), _xlpm.b)))))</f>
        <v>0</v>
      </c>
    </row>
    <row r="5761" spans="134:136">
      <c r="ED5761">
        <v>0</v>
      </c>
      <c r="EF5761" s="3" cm="1">
        <f t="array" ref="EF57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"#")*(_xlpm.x&lt;&gt;EE5761), _xlpm.x * 10 + _xlpm.d), 0), _xlfn.XLOOKUP(TRUE, ISNUMBER(_xlpm.b), _xlpm.b)))))</f>
        <v>0</v>
      </c>
    </row>
    <row r="5762" spans="134:136">
      <c r="ED5762">
        <v>0</v>
      </c>
      <c r="EF5762" s="3" cm="1">
        <f t="array" ref="EF57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"#")*(_xlpm.x&lt;&gt;EE5762), _xlpm.x * 10 + _xlpm.d), 0), _xlfn.XLOOKUP(TRUE, ISNUMBER(_xlpm.b), _xlpm.b)))))</f>
        <v>0</v>
      </c>
    </row>
    <row r="5763" spans="134:136">
      <c r="ED5763">
        <v>0</v>
      </c>
      <c r="EF5763" s="3" cm="1">
        <f t="array" ref="EF57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"#")*(_xlpm.x&lt;&gt;EE5763), _xlpm.x * 10 + _xlpm.d), 0), _xlfn.XLOOKUP(TRUE, ISNUMBER(_xlpm.b), _xlpm.b)))))</f>
        <v>0</v>
      </c>
    </row>
    <row r="5764" spans="134:136">
      <c r="ED5764">
        <v>0</v>
      </c>
      <c r="EF5764" s="3" cm="1">
        <f t="array" ref="EF57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"#")*(_xlpm.x&lt;&gt;EE5764), _xlpm.x * 10 + _xlpm.d), 0), _xlfn.XLOOKUP(TRUE, ISNUMBER(_xlpm.b), _xlpm.b)))))</f>
        <v>0</v>
      </c>
    </row>
    <row r="5765" spans="134:136">
      <c r="ED5765">
        <v>0</v>
      </c>
      <c r="EF5765" s="3" cm="1">
        <f t="array" ref="EF57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"#")*(_xlpm.x&lt;&gt;EE5765), _xlpm.x * 10 + _xlpm.d), 0), _xlfn.XLOOKUP(TRUE, ISNUMBER(_xlpm.b), _xlpm.b)))))</f>
        <v>0</v>
      </c>
    </row>
    <row r="5766" spans="134:136">
      <c r="ED5766">
        <v>0</v>
      </c>
      <c r="EF5766" s="3" cm="1">
        <f t="array" ref="EF57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"#")*(_xlpm.x&lt;&gt;EE5766), _xlpm.x * 10 + _xlpm.d), 0), _xlfn.XLOOKUP(TRUE, ISNUMBER(_xlpm.b), _xlpm.b)))))</f>
        <v>0</v>
      </c>
    </row>
    <row r="5767" spans="134:136">
      <c r="ED5767">
        <v>0</v>
      </c>
      <c r="EF5767" s="3" cm="1">
        <f t="array" ref="EF57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"#")*(_xlpm.x&lt;&gt;EE5767), _xlpm.x * 10 + _xlpm.d), 0), _xlfn.XLOOKUP(TRUE, ISNUMBER(_xlpm.b), _xlpm.b)))))</f>
        <v>0</v>
      </c>
    </row>
    <row r="5768" spans="134:136">
      <c r="ED5768">
        <v>0</v>
      </c>
      <c r="EF5768" s="3" cm="1">
        <f t="array" ref="EF57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"#")*(_xlpm.x&lt;&gt;EE5768), _xlpm.x * 10 + _xlpm.d), 0), _xlfn.XLOOKUP(TRUE, ISNUMBER(_xlpm.b), _xlpm.b)))))</f>
        <v>0</v>
      </c>
    </row>
    <row r="5769" spans="134:136">
      <c r="ED5769">
        <v>0</v>
      </c>
      <c r="EF5769" s="3" cm="1">
        <f t="array" ref="EF57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"#")*(_xlpm.x&lt;&gt;EE5769), _xlpm.x * 10 + _xlpm.d), 0), _xlfn.XLOOKUP(TRUE, ISNUMBER(_xlpm.b), _xlpm.b)))))</f>
        <v>0</v>
      </c>
    </row>
    <row r="5770" spans="134:136">
      <c r="ED5770">
        <v>0</v>
      </c>
      <c r="EF5770" s="3" cm="1">
        <f t="array" ref="EF57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"#")*(_xlpm.x&lt;&gt;EE5770), _xlpm.x * 10 + _xlpm.d), 0), _xlfn.XLOOKUP(TRUE, ISNUMBER(_xlpm.b), _xlpm.b)))))</f>
        <v>0</v>
      </c>
    </row>
    <row r="5771" spans="134:136">
      <c r="ED5771">
        <v>0</v>
      </c>
      <c r="EF5771" s="3" cm="1">
        <f t="array" ref="EF57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"#")*(_xlpm.x&lt;&gt;EE5771), _xlpm.x * 10 + _xlpm.d), 0), _xlfn.XLOOKUP(TRUE, ISNUMBER(_xlpm.b), _xlpm.b)))))</f>
        <v>0</v>
      </c>
    </row>
    <row r="5772" spans="134:136">
      <c r="ED5772">
        <v>0</v>
      </c>
      <c r="EF5772" s="3" cm="1">
        <f t="array" ref="EF57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"#")*(_xlpm.x&lt;&gt;EE5772), _xlpm.x * 10 + _xlpm.d), 0), _xlfn.XLOOKUP(TRUE, ISNUMBER(_xlpm.b), _xlpm.b)))))</f>
        <v>0</v>
      </c>
    </row>
    <row r="5773" spans="134:136">
      <c r="ED5773">
        <v>0</v>
      </c>
      <c r="EF5773" s="3" cm="1">
        <f t="array" ref="EF57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"#")*(_xlpm.x&lt;&gt;EE5773), _xlpm.x * 10 + _xlpm.d), 0), _xlfn.XLOOKUP(TRUE, ISNUMBER(_xlpm.b), _xlpm.b)))))</f>
        <v>0</v>
      </c>
    </row>
    <row r="5774" spans="134:136">
      <c r="ED5774">
        <v>0</v>
      </c>
      <c r="EF5774" s="3" cm="1">
        <f t="array" ref="EF57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"#")*(_xlpm.x&lt;&gt;EE5774), _xlpm.x * 10 + _xlpm.d), 0), _xlfn.XLOOKUP(TRUE, ISNUMBER(_xlpm.b), _xlpm.b)))))</f>
        <v>0</v>
      </c>
    </row>
    <row r="5775" spans="134:136">
      <c r="ED5775">
        <v>0</v>
      </c>
      <c r="EF5775" s="3" cm="1">
        <f t="array" ref="EF57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"#")*(_xlpm.x&lt;&gt;EE5775), _xlpm.x * 10 + _xlpm.d), 0), _xlfn.XLOOKUP(TRUE, ISNUMBER(_xlpm.b), _xlpm.b)))))</f>
        <v>0</v>
      </c>
    </row>
    <row r="5776" spans="134:136">
      <c r="ED5776">
        <v>0</v>
      </c>
      <c r="EF5776" s="3" cm="1">
        <f t="array" ref="EF57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"#")*(_xlpm.x&lt;&gt;EE5776), _xlpm.x * 10 + _xlpm.d), 0), _xlfn.XLOOKUP(TRUE, ISNUMBER(_xlpm.b), _xlpm.b)))))</f>
        <v>0</v>
      </c>
    </row>
    <row r="5777" spans="134:136">
      <c r="ED5777">
        <v>0</v>
      </c>
      <c r="EF5777" s="3" cm="1">
        <f t="array" ref="EF57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"#")*(_xlpm.x&lt;&gt;EE5777), _xlpm.x * 10 + _xlpm.d), 0), _xlfn.XLOOKUP(TRUE, ISNUMBER(_xlpm.b), _xlpm.b)))))</f>
        <v>0</v>
      </c>
    </row>
    <row r="5778" spans="134:136">
      <c r="ED5778">
        <v>0</v>
      </c>
      <c r="EF5778" s="3" cm="1">
        <f t="array" ref="EF57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"#")*(_xlpm.x&lt;&gt;EE5778), _xlpm.x * 10 + _xlpm.d), 0), _xlfn.XLOOKUP(TRUE, ISNUMBER(_xlpm.b), _xlpm.b)))))</f>
        <v>0</v>
      </c>
    </row>
    <row r="5779" spans="134:136">
      <c r="ED5779">
        <v>0</v>
      </c>
      <c r="EF5779" s="3" cm="1">
        <f t="array" ref="EF57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"#")*(_xlpm.x&lt;&gt;EE5779), _xlpm.x * 10 + _xlpm.d), 0), _xlfn.XLOOKUP(TRUE, ISNUMBER(_xlpm.b), _xlpm.b)))))</f>
        <v>0</v>
      </c>
    </row>
    <row r="5780" spans="134:136">
      <c r="ED5780">
        <v>0</v>
      </c>
      <c r="EF5780" s="3" cm="1">
        <f t="array" ref="EF57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"#")*(_xlpm.x&lt;&gt;EE5780), _xlpm.x * 10 + _xlpm.d), 0), _xlfn.XLOOKUP(TRUE, ISNUMBER(_xlpm.b), _xlpm.b)))))</f>
        <v>0</v>
      </c>
    </row>
    <row r="5781" spans="134:136">
      <c r="ED5781">
        <v>0</v>
      </c>
      <c r="EF5781" s="3" cm="1">
        <f t="array" ref="EF57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"#")*(_xlpm.x&lt;&gt;EE5781), _xlpm.x * 10 + _xlpm.d), 0), _xlfn.XLOOKUP(TRUE, ISNUMBER(_xlpm.b), _xlpm.b)))))</f>
        <v>0</v>
      </c>
    </row>
    <row r="5782" spans="134:136">
      <c r="ED5782">
        <v>0</v>
      </c>
      <c r="EF5782" s="3" cm="1">
        <f t="array" ref="EF57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"#")*(_xlpm.x&lt;&gt;EE5782), _xlpm.x * 10 + _xlpm.d), 0), _xlfn.XLOOKUP(TRUE, ISNUMBER(_xlpm.b), _xlpm.b)))))</f>
        <v>0</v>
      </c>
    </row>
    <row r="5783" spans="134:136">
      <c r="ED5783">
        <v>0</v>
      </c>
      <c r="EF5783" s="3" cm="1">
        <f t="array" ref="EF57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"#")*(_xlpm.x&lt;&gt;EE5783), _xlpm.x * 10 + _xlpm.d), 0), _xlfn.XLOOKUP(TRUE, ISNUMBER(_xlpm.b), _xlpm.b)))))</f>
        <v>0</v>
      </c>
    </row>
    <row r="5784" spans="134:136">
      <c r="ED5784">
        <v>0</v>
      </c>
      <c r="EF5784" s="3" cm="1">
        <f t="array" ref="EF57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"#")*(_xlpm.x&lt;&gt;EE5784), _xlpm.x * 10 + _xlpm.d), 0), _xlfn.XLOOKUP(TRUE, ISNUMBER(_xlpm.b), _xlpm.b)))))</f>
        <v>0</v>
      </c>
    </row>
    <row r="5785" spans="134:136">
      <c r="ED5785">
        <v>0</v>
      </c>
      <c r="EF5785" s="3" cm="1">
        <f t="array" ref="EF57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"#")*(_xlpm.x&lt;&gt;EE5785), _xlpm.x * 10 + _xlpm.d), 0), _xlfn.XLOOKUP(TRUE, ISNUMBER(_xlpm.b), _xlpm.b)))))</f>
        <v>0</v>
      </c>
    </row>
    <row r="5786" spans="134:136">
      <c r="ED5786">
        <v>0</v>
      </c>
      <c r="EF5786" s="3" cm="1">
        <f t="array" ref="EF57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"#")*(_xlpm.x&lt;&gt;EE5786), _xlpm.x * 10 + _xlpm.d), 0), _xlfn.XLOOKUP(TRUE, ISNUMBER(_xlpm.b), _xlpm.b)))))</f>
        <v>0</v>
      </c>
    </row>
    <row r="5787" spans="134:136">
      <c r="ED5787">
        <v>0</v>
      </c>
      <c r="EF5787" s="3" cm="1">
        <f t="array" ref="EF57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"#")*(_xlpm.x&lt;&gt;EE5787), _xlpm.x * 10 + _xlpm.d), 0), _xlfn.XLOOKUP(TRUE, ISNUMBER(_xlpm.b), _xlpm.b)))))</f>
        <v>0</v>
      </c>
    </row>
    <row r="5788" spans="134:136">
      <c r="ED5788">
        <v>0</v>
      </c>
      <c r="EF5788" s="3" cm="1">
        <f t="array" ref="EF57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"#")*(_xlpm.x&lt;&gt;EE5788), _xlpm.x * 10 + _xlpm.d), 0), _xlfn.XLOOKUP(TRUE, ISNUMBER(_xlpm.b), _xlpm.b)))))</f>
        <v>0</v>
      </c>
    </row>
    <row r="5789" spans="134:136">
      <c r="ED5789">
        <v>0</v>
      </c>
      <c r="EF5789" s="3" cm="1">
        <f t="array" ref="EF57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"#")*(_xlpm.x&lt;&gt;EE5789), _xlpm.x * 10 + _xlpm.d), 0), _xlfn.XLOOKUP(TRUE, ISNUMBER(_xlpm.b), _xlpm.b)))))</f>
        <v>0</v>
      </c>
    </row>
    <row r="5790" spans="134:136">
      <c r="ED5790">
        <v>0</v>
      </c>
      <c r="EF5790" s="3" cm="1">
        <f t="array" ref="EF57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"#")*(_xlpm.x&lt;&gt;EE5790), _xlpm.x * 10 + _xlpm.d), 0), _xlfn.XLOOKUP(TRUE, ISNUMBER(_xlpm.b), _xlpm.b)))))</f>
        <v>0</v>
      </c>
    </row>
    <row r="5791" spans="134:136">
      <c r="ED5791">
        <v>0</v>
      </c>
      <c r="EF5791" s="3" cm="1">
        <f t="array" ref="EF57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"#")*(_xlpm.x&lt;&gt;EE5791), _xlpm.x * 10 + _xlpm.d), 0), _xlfn.XLOOKUP(TRUE, ISNUMBER(_xlpm.b), _xlpm.b)))))</f>
        <v>0</v>
      </c>
    </row>
    <row r="5792" spans="134:136">
      <c r="ED5792">
        <v>0</v>
      </c>
      <c r="EF5792" s="3" cm="1">
        <f t="array" ref="EF57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"#")*(_xlpm.x&lt;&gt;EE5792), _xlpm.x * 10 + _xlpm.d), 0), _xlfn.XLOOKUP(TRUE, ISNUMBER(_xlpm.b), _xlpm.b)))))</f>
        <v>0</v>
      </c>
    </row>
    <row r="5793" spans="134:136">
      <c r="ED5793">
        <v>0</v>
      </c>
      <c r="EF5793" s="3" cm="1">
        <f t="array" ref="EF57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"#")*(_xlpm.x&lt;&gt;EE5793), _xlpm.x * 10 + _xlpm.d), 0), _xlfn.XLOOKUP(TRUE, ISNUMBER(_xlpm.b), _xlpm.b)))))</f>
        <v>0</v>
      </c>
    </row>
    <row r="5794" spans="134:136">
      <c r="ED5794">
        <v>0</v>
      </c>
      <c r="EF5794" s="3" cm="1">
        <f t="array" ref="EF57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"#")*(_xlpm.x&lt;&gt;EE5794), _xlpm.x * 10 + _xlpm.d), 0), _xlfn.XLOOKUP(TRUE, ISNUMBER(_xlpm.b), _xlpm.b)))))</f>
        <v>0</v>
      </c>
    </row>
    <row r="5795" spans="134:136">
      <c r="ED5795">
        <v>0</v>
      </c>
      <c r="EF5795" s="3" cm="1">
        <f t="array" ref="EF57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"#")*(_xlpm.x&lt;&gt;EE5795), _xlpm.x * 10 + _xlpm.d), 0), _xlfn.XLOOKUP(TRUE, ISNUMBER(_xlpm.b), _xlpm.b)))))</f>
        <v>0</v>
      </c>
    </row>
    <row r="5796" spans="134:136">
      <c r="ED5796">
        <v>0</v>
      </c>
      <c r="EF5796" s="3" cm="1">
        <f t="array" ref="EF57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"#")*(_xlpm.x&lt;&gt;EE5796), _xlpm.x * 10 + _xlpm.d), 0), _xlfn.XLOOKUP(TRUE, ISNUMBER(_xlpm.b), _xlpm.b)))))</f>
        <v>0</v>
      </c>
    </row>
    <row r="5797" spans="134:136">
      <c r="ED5797">
        <v>0</v>
      </c>
      <c r="EF5797" s="3" cm="1">
        <f t="array" ref="EF57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"#")*(_xlpm.x&lt;&gt;EE5797), _xlpm.x * 10 + _xlpm.d), 0), _xlfn.XLOOKUP(TRUE, ISNUMBER(_xlpm.b), _xlpm.b)))))</f>
        <v>0</v>
      </c>
    </row>
    <row r="5798" spans="134:136">
      <c r="ED5798">
        <v>0</v>
      </c>
      <c r="EF5798" s="3" cm="1">
        <f t="array" ref="EF57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"#")*(_xlpm.x&lt;&gt;EE5798), _xlpm.x * 10 + _xlpm.d), 0), _xlfn.XLOOKUP(TRUE, ISNUMBER(_xlpm.b), _xlpm.b)))))</f>
        <v>0</v>
      </c>
    </row>
    <row r="5799" spans="134:136">
      <c r="ED5799">
        <v>0</v>
      </c>
      <c r="EF5799" s="3" cm="1">
        <f t="array" ref="EF57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"#")*(_xlpm.x&lt;&gt;EE5799), _xlpm.x * 10 + _xlpm.d), 0), _xlfn.XLOOKUP(TRUE, ISNUMBER(_xlpm.b), _xlpm.b)))))</f>
        <v>0</v>
      </c>
    </row>
    <row r="5800" spans="134:136">
      <c r="ED5800">
        <v>0</v>
      </c>
      <c r="EF5800" s="3" cm="1">
        <f t="array" ref="EF58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"#")*(_xlpm.x&lt;&gt;EE5800), _xlpm.x * 10 + _xlpm.d), 0), _xlfn.XLOOKUP(TRUE, ISNUMBER(_xlpm.b), _xlpm.b)))))</f>
        <v>0</v>
      </c>
    </row>
    <row r="5801" spans="134:136">
      <c r="ED5801">
        <v>0</v>
      </c>
      <c r="EF5801" s="3" cm="1">
        <f t="array" ref="EF58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"#")*(_xlpm.x&lt;&gt;EE5801), _xlpm.x * 10 + _xlpm.d), 0), _xlfn.XLOOKUP(TRUE, ISNUMBER(_xlpm.b), _xlpm.b)))))</f>
        <v>0</v>
      </c>
    </row>
    <row r="5802" spans="134:136">
      <c r="ED5802">
        <v>0</v>
      </c>
      <c r="EF5802" s="3" cm="1">
        <f t="array" ref="EF58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"#")*(_xlpm.x&lt;&gt;EE5802), _xlpm.x * 10 + _xlpm.d), 0), _xlfn.XLOOKUP(TRUE, ISNUMBER(_xlpm.b), _xlpm.b)))))</f>
        <v>0</v>
      </c>
    </row>
    <row r="5803" spans="134:136">
      <c r="ED5803">
        <v>0</v>
      </c>
      <c r="EF5803" s="3" cm="1">
        <f t="array" ref="EF58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"#")*(_xlpm.x&lt;&gt;EE5803), _xlpm.x * 10 + _xlpm.d), 0), _xlfn.XLOOKUP(TRUE, ISNUMBER(_xlpm.b), _xlpm.b)))))</f>
        <v>0</v>
      </c>
    </row>
    <row r="5804" spans="134:136">
      <c r="ED5804">
        <v>0</v>
      </c>
      <c r="EF5804" s="3" cm="1">
        <f t="array" ref="EF58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"#")*(_xlpm.x&lt;&gt;EE5804), _xlpm.x * 10 + _xlpm.d), 0), _xlfn.XLOOKUP(TRUE, ISNUMBER(_xlpm.b), _xlpm.b)))))</f>
        <v>0</v>
      </c>
    </row>
    <row r="5805" spans="134:136">
      <c r="ED5805">
        <v>0</v>
      </c>
      <c r="EF5805" s="3" cm="1">
        <f t="array" ref="EF58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"#")*(_xlpm.x&lt;&gt;EE5805), _xlpm.x * 10 + _xlpm.d), 0), _xlfn.XLOOKUP(TRUE, ISNUMBER(_xlpm.b), _xlpm.b)))))</f>
        <v>0</v>
      </c>
    </row>
    <row r="5806" spans="134:136">
      <c r="ED5806">
        <v>0</v>
      </c>
      <c r="EF5806" s="3" cm="1">
        <f t="array" ref="EF58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"#")*(_xlpm.x&lt;&gt;EE5806), _xlpm.x * 10 + _xlpm.d), 0), _xlfn.XLOOKUP(TRUE, ISNUMBER(_xlpm.b), _xlpm.b)))))</f>
        <v>0</v>
      </c>
    </row>
    <row r="5807" spans="134:136">
      <c r="ED5807">
        <v>0</v>
      </c>
      <c r="EF5807" s="3" cm="1">
        <f t="array" ref="EF58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"#")*(_xlpm.x&lt;&gt;EE5807), _xlpm.x * 10 + _xlpm.d), 0), _xlfn.XLOOKUP(TRUE, ISNUMBER(_xlpm.b), _xlpm.b)))))</f>
        <v>0</v>
      </c>
    </row>
    <row r="5808" spans="134:136">
      <c r="ED5808">
        <v>0</v>
      </c>
      <c r="EF5808" s="3" cm="1">
        <f t="array" ref="EF58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"#")*(_xlpm.x&lt;&gt;EE5808), _xlpm.x * 10 + _xlpm.d), 0), _xlfn.XLOOKUP(TRUE, ISNUMBER(_xlpm.b), _xlpm.b)))))</f>
        <v>0</v>
      </c>
    </row>
    <row r="5809" spans="134:136">
      <c r="ED5809">
        <v>0</v>
      </c>
      <c r="EF5809" s="3" cm="1">
        <f t="array" ref="EF58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"#")*(_xlpm.x&lt;&gt;EE5809), _xlpm.x * 10 + _xlpm.d), 0), _xlfn.XLOOKUP(TRUE, ISNUMBER(_xlpm.b), _xlpm.b)))))</f>
        <v>0</v>
      </c>
    </row>
    <row r="5810" spans="134:136">
      <c r="ED5810">
        <v>0</v>
      </c>
      <c r="EF5810" s="3" cm="1">
        <f t="array" ref="EF58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"#")*(_xlpm.x&lt;&gt;EE5810), _xlpm.x * 10 + _xlpm.d), 0), _xlfn.XLOOKUP(TRUE, ISNUMBER(_xlpm.b), _xlpm.b)))))</f>
        <v>0</v>
      </c>
    </row>
    <row r="5811" spans="134:136">
      <c r="ED5811">
        <v>0</v>
      </c>
      <c r="EF5811" s="3" cm="1">
        <f t="array" ref="EF58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"#")*(_xlpm.x&lt;&gt;EE5811), _xlpm.x * 10 + _xlpm.d), 0), _xlfn.XLOOKUP(TRUE, ISNUMBER(_xlpm.b), _xlpm.b)))))</f>
        <v>0</v>
      </c>
    </row>
    <row r="5812" spans="134:136">
      <c r="ED5812">
        <v>0</v>
      </c>
      <c r="EF5812" s="3" cm="1">
        <f t="array" ref="EF58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"#")*(_xlpm.x&lt;&gt;EE5812), _xlpm.x * 10 + _xlpm.d), 0), _xlfn.XLOOKUP(TRUE, ISNUMBER(_xlpm.b), _xlpm.b)))))</f>
        <v>0</v>
      </c>
    </row>
    <row r="5813" spans="134:136">
      <c r="ED5813">
        <v>0</v>
      </c>
      <c r="EF5813" s="3" cm="1">
        <f t="array" ref="EF58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"#")*(_xlpm.x&lt;&gt;EE5813), _xlpm.x * 10 + _xlpm.d), 0), _xlfn.XLOOKUP(TRUE, ISNUMBER(_xlpm.b), _xlpm.b)))))</f>
        <v>0</v>
      </c>
    </row>
    <row r="5814" spans="134:136">
      <c r="ED5814">
        <v>0</v>
      </c>
      <c r="EF5814" s="3" cm="1">
        <f t="array" ref="EF58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"#")*(_xlpm.x&lt;&gt;EE5814), _xlpm.x * 10 + _xlpm.d), 0), _xlfn.XLOOKUP(TRUE, ISNUMBER(_xlpm.b), _xlpm.b)))))</f>
        <v>0</v>
      </c>
    </row>
    <row r="5815" spans="134:136">
      <c r="ED5815">
        <v>0</v>
      </c>
      <c r="EF5815" s="3" cm="1">
        <f t="array" ref="EF58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"#")*(_xlpm.x&lt;&gt;EE5815), _xlpm.x * 10 + _xlpm.d), 0), _xlfn.XLOOKUP(TRUE, ISNUMBER(_xlpm.b), _xlpm.b)))))</f>
        <v>0</v>
      </c>
    </row>
    <row r="5816" spans="134:136">
      <c r="ED5816">
        <v>0</v>
      </c>
      <c r="EF5816" s="3" cm="1">
        <f t="array" ref="EF58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"#")*(_xlpm.x&lt;&gt;EE5816), _xlpm.x * 10 + _xlpm.d), 0), _xlfn.XLOOKUP(TRUE, ISNUMBER(_xlpm.b), _xlpm.b)))))</f>
        <v>0</v>
      </c>
    </row>
    <row r="5817" spans="134:136">
      <c r="ED5817">
        <v>0</v>
      </c>
      <c r="EF5817" s="3" cm="1">
        <f t="array" ref="EF58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"#")*(_xlpm.x&lt;&gt;EE5817), _xlpm.x * 10 + _xlpm.d), 0), _xlfn.XLOOKUP(TRUE, ISNUMBER(_xlpm.b), _xlpm.b)))))</f>
        <v>0</v>
      </c>
    </row>
    <row r="5818" spans="134:136">
      <c r="ED5818">
        <v>0</v>
      </c>
      <c r="EF5818" s="3" cm="1">
        <f t="array" ref="EF58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"#")*(_xlpm.x&lt;&gt;EE5818), _xlpm.x * 10 + _xlpm.d), 0), _xlfn.XLOOKUP(TRUE, ISNUMBER(_xlpm.b), _xlpm.b)))))</f>
        <v>0</v>
      </c>
    </row>
    <row r="5819" spans="134:136">
      <c r="ED5819">
        <v>0</v>
      </c>
      <c r="EF5819" s="3" cm="1">
        <f t="array" ref="EF58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"#")*(_xlpm.x&lt;&gt;EE5819), _xlpm.x * 10 + _xlpm.d), 0), _xlfn.XLOOKUP(TRUE, ISNUMBER(_xlpm.b), _xlpm.b)))))</f>
        <v>0</v>
      </c>
    </row>
    <row r="5820" spans="134:136">
      <c r="ED5820">
        <v>0</v>
      </c>
      <c r="EF5820" s="3" cm="1">
        <f t="array" ref="EF58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"#")*(_xlpm.x&lt;&gt;EE5820), _xlpm.x * 10 + _xlpm.d), 0), _xlfn.XLOOKUP(TRUE, ISNUMBER(_xlpm.b), _xlpm.b)))))</f>
        <v>0</v>
      </c>
    </row>
    <row r="5821" spans="134:136">
      <c r="ED5821">
        <v>0</v>
      </c>
      <c r="EF5821" s="3" cm="1">
        <f t="array" ref="EF58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"#")*(_xlpm.x&lt;&gt;EE5821), _xlpm.x * 10 + _xlpm.d), 0), _xlfn.XLOOKUP(TRUE, ISNUMBER(_xlpm.b), _xlpm.b)))))</f>
        <v>0</v>
      </c>
    </row>
    <row r="5822" spans="134:136">
      <c r="ED5822">
        <v>0</v>
      </c>
      <c r="EF5822" s="3" cm="1">
        <f t="array" ref="EF58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"#")*(_xlpm.x&lt;&gt;EE5822), _xlpm.x * 10 + _xlpm.d), 0), _xlfn.XLOOKUP(TRUE, ISNUMBER(_xlpm.b), _xlpm.b)))))</f>
        <v>0</v>
      </c>
    </row>
    <row r="5823" spans="134:136">
      <c r="ED5823">
        <v>0</v>
      </c>
      <c r="EF5823" s="3" cm="1">
        <f t="array" ref="EF58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"#")*(_xlpm.x&lt;&gt;EE5823), _xlpm.x * 10 + _xlpm.d), 0), _xlfn.XLOOKUP(TRUE, ISNUMBER(_xlpm.b), _xlpm.b)))))</f>
        <v>0</v>
      </c>
    </row>
    <row r="5824" spans="134:136">
      <c r="ED5824">
        <v>0</v>
      </c>
      <c r="EF5824" s="3" cm="1">
        <f t="array" ref="EF58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"#")*(_xlpm.x&lt;&gt;EE5824), _xlpm.x * 10 + _xlpm.d), 0), _xlfn.XLOOKUP(TRUE, ISNUMBER(_xlpm.b), _xlpm.b)))))</f>
        <v>0</v>
      </c>
    </row>
    <row r="5825" spans="134:136">
      <c r="ED5825">
        <v>0</v>
      </c>
      <c r="EF5825" s="3" cm="1">
        <f t="array" ref="EF58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"#")*(_xlpm.x&lt;&gt;EE5825), _xlpm.x * 10 + _xlpm.d), 0), _xlfn.XLOOKUP(TRUE, ISNUMBER(_xlpm.b), _xlpm.b)))))</f>
        <v>0</v>
      </c>
    </row>
    <row r="5826" spans="134:136">
      <c r="ED5826">
        <v>0</v>
      </c>
      <c r="EF5826" s="3" cm="1">
        <f t="array" ref="EF58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"#")*(_xlpm.x&lt;&gt;EE5826), _xlpm.x * 10 + _xlpm.d), 0), _xlfn.XLOOKUP(TRUE, ISNUMBER(_xlpm.b), _xlpm.b)))))</f>
        <v>0</v>
      </c>
    </row>
    <row r="5827" spans="134:136">
      <c r="ED5827">
        <v>0</v>
      </c>
      <c r="EF5827" s="3" cm="1">
        <f t="array" ref="EF58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"#")*(_xlpm.x&lt;&gt;EE5827), _xlpm.x * 10 + _xlpm.d), 0), _xlfn.XLOOKUP(TRUE, ISNUMBER(_xlpm.b), _xlpm.b)))))</f>
        <v>0</v>
      </c>
    </row>
    <row r="5828" spans="134:136">
      <c r="ED5828">
        <v>0</v>
      </c>
      <c r="EF5828" s="3" cm="1">
        <f t="array" ref="EF58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"#")*(_xlpm.x&lt;&gt;EE5828), _xlpm.x * 10 + _xlpm.d), 0), _xlfn.XLOOKUP(TRUE, ISNUMBER(_xlpm.b), _xlpm.b)))))</f>
        <v>0</v>
      </c>
    </row>
    <row r="5829" spans="134:136">
      <c r="ED5829">
        <v>0</v>
      </c>
      <c r="EF5829" s="3" cm="1">
        <f t="array" ref="EF58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"#")*(_xlpm.x&lt;&gt;EE5829), _xlpm.x * 10 + _xlpm.d), 0), _xlfn.XLOOKUP(TRUE, ISNUMBER(_xlpm.b), _xlpm.b)))))</f>
        <v>0</v>
      </c>
    </row>
    <row r="5830" spans="134:136">
      <c r="ED5830">
        <v>0</v>
      </c>
      <c r="EF5830" s="3" cm="1">
        <f t="array" ref="EF58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"#")*(_xlpm.x&lt;&gt;EE5830), _xlpm.x * 10 + _xlpm.d), 0), _xlfn.XLOOKUP(TRUE, ISNUMBER(_xlpm.b), _xlpm.b)))))</f>
        <v>0</v>
      </c>
    </row>
    <row r="5831" spans="134:136">
      <c r="ED5831">
        <v>0</v>
      </c>
      <c r="EF5831" s="3" cm="1">
        <f t="array" ref="EF58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"#")*(_xlpm.x&lt;&gt;EE5831), _xlpm.x * 10 + _xlpm.d), 0), _xlfn.XLOOKUP(TRUE, ISNUMBER(_xlpm.b), _xlpm.b)))))</f>
        <v>0</v>
      </c>
    </row>
    <row r="5832" spans="134:136">
      <c r="ED5832">
        <v>0</v>
      </c>
      <c r="EF5832" s="3" cm="1">
        <f t="array" ref="EF58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"#")*(_xlpm.x&lt;&gt;EE5832), _xlpm.x * 10 + _xlpm.d), 0), _xlfn.XLOOKUP(TRUE, ISNUMBER(_xlpm.b), _xlpm.b)))))</f>
        <v>0</v>
      </c>
    </row>
    <row r="5833" spans="134:136">
      <c r="ED5833">
        <v>0</v>
      </c>
      <c r="EF5833" s="3" cm="1">
        <f t="array" ref="EF58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"#")*(_xlpm.x&lt;&gt;EE5833), _xlpm.x * 10 + _xlpm.d), 0), _xlfn.XLOOKUP(TRUE, ISNUMBER(_xlpm.b), _xlpm.b)))))</f>
        <v>0</v>
      </c>
    </row>
    <row r="5834" spans="134:136">
      <c r="ED5834">
        <v>0</v>
      </c>
      <c r="EF5834" s="3" cm="1">
        <f t="array" ref="EF58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"#")*(_xlpm.x&lt;&gt;EE5834), _xlpm.x * 10 + _xlpm.d), 0), _xlfn.XLOOKUP(TRUE, ISNUMBER(_xlpm.b), _xlpm.b)))))</f>
        <v>0</v>
      </c>
    </row>
    <row r="5835" spans="134:136">
      <c r="ED5835">
        <v>0</v>
      </c>
      <c r="EF5835" s="3" cm="1">
        <f t="array" ref="EF58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"#")*(_xlpm.x&lt;&gt;EE5835), _xlpm.x * 10 + _xlpm.d), 0), _xlfn.XLOOKUP(TRUE, ISNUMBER(_xlpm.b), _xlpm.b)))))</f>
        <v>0</v>
      </c>
    </row>
    <row r="5836" spans="134:136">
      <c r="ED5836">
        <v>0</v>
      </c>
      <c r="EF5836" s="3" cm="1">
        <f t="array" ref="EF58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"#")*(_xlpm.x&lt;&gt;EE5836), _xlpm.x * 10 + _xlpm.d), 0), _xlfn.XLOOKUP(TRUE, ISNUMBER(_xlpm.b), _xlpm.b)))))</f>
        <v>0</v>
      </c>
    </row>
    <row r="5837" spans="134:136">
      <c r="ED5837">
        <v>0</v>
      </c>
      <c r="EF5837" s="3" cm="1">
        <f t="array" ref="EF58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"#")*(_xlpm.x&lt;&gt;EE5837), _xlpm.x * 10 + _xlpm.d), 0), _xlfn.XLOOKUP(TRUE, ISNUMBER(_xlpm.b), _xlpm.b)))))</f>
        <v>0</v>
      </c>
    </row>
    <row r="5838" spans="134:136">
      <c r="ED5838">
        <v>0</v>
      </c>
      <c r="EF5838" s="3" cm="1">
        <f t="array" ref="EF58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"#")*(_xlpm.x&lt;&gt;EE5838), _xlpm.x * 10 + _xlpm.d), 0), _xlfn.XLOOKUP(TRUE, ISNUMBER(_xlpm.b), _xlpm.b)))))</f>
        <v>0</v>
      </c>
    </row>
    <row r="5839" spans="134:136">
      <c r="ED5839">
        <v>0</v>
      </c>
      <c r="EF5839" s="3" cm="1">
        <f t="array" ref="EF58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"#")*(_xlpm.x&lt;&gt;EE5839), _xlpm.x * 10 + _xlpm.d), 0), _xlfn.XLOOKUP(TRUE, ISNUMBER(_xlpm.b), _xlpm.b)))))</f>
        <v>0</v>
      </c>
    </row>
    <row r="5840" spans="134:136">
      <c r="ED5840">
        <v>0</v>
      </c>
      <c r="EF5840" s="3" cm="1">
        <f t="array" ref="EF58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"#")*(_xlpm.x&lt;&gt;EE5840), _xlpm.x * 10 + _xlpm.d), 0), _xlfn.XLOOKUP(TRUE, ISNUMBER(_xlpm.b), _xlpm.b)))))</f>
        <v>0</v>
      </c>
    </row>
    <row r="5841" spans="134:136">
      <c r="ED5841">
        <v>0</v>
      </c>
      <c r="EF5841" s="3" cm="1">
        <f t="array" ref="EF58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"#")*(_xlpm.x&lt;&gt;EE5841), _xlpm.x * 10 + _xlpm.d), 0), _xlfn.XLOOKUP(TRUE, ISNUMBER(_xlpm.b), _xlpm.b)))))</f>
        <v>0</v>
      </c>
    </row>
    <row r="5842" spans="134:136">
      <c r="ED5842">
        <v>0</v>
      </c>
      <c r="EF5842" s="3" cm="1">
        <f t="array" ref="EF58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"#")*(_xlpm.x&lt;&gt;EE5842), _xlpm.x * 10 + _xlpm.d), 0), _xlfn.XLOOKUP(TRUE, ISNUMBER(_xlpm.b), _xlpm.b)))))</f>
        <v>0</v>
      </c>
    </row>
    <row r="5843" spans="134:136">
      <c r="ED5843">
        <v>0</v>
      </c>
      <c r="EF5843" s="3" cm="1">
        <f t="array" ref="EF58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"#")*(_xlpm.x&lt;&gt;EE5843), _xlpm.x * 10 + _xlpm.d), 0), _xlfn.XLOOKUP(TRUE, ISNUMBER(_xlpm.b), _xlpm.b)))))</f>
        <v>0</v>
      </c>
    </row>
    <row r="5844" spans="134:136">
      <c r="ED5844">
        <v>0</v>
      </c>
      <c r="EF5844" s="3" cm="1">
        <f t="array" ref="EF58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"#")*(_xlpm.x&lt;&gt;EE5844), _xlpm.x * 10 + _xlpm.d), 0), _xlfn.XLOOKUP(TRUE, ISNUMBER(_xlpm.b), _xlpm.b)))))</f>
        <v>0</v>
      </c>
    </row>
    <row r="5845" spans="134:136">
      <c r="ED5845">
        <v>0</v>
      </c>
      <c r="EF5845" s="3" cm="1">
        <f t="array" ref="EF58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"#")*(_xlpm.x&lt;&gt;EE5845), _xlpm.x * 10 + _xlpm.d), 0), _xlfn.XLOOKUP(TRUE, ISNUMBER(_xlpm.b), _xlpm.b)))))</f>
        <v>0</v>
      </c>
    </row>
    <row r="5846" spans="134:136">
      <c r="ED5846">
        <v>0</v>
      </c>
      <c r="EF5846" s="3" cm="1">
        <f t="array" ref="EF58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"#")*(_xlpm.x&lt;&gt;EE5846), _xlpm.x * 10 + _xlpm.d), 0), _xlfn.XLOOKUP(TRUE, ISNUMBER(_xlpm.b), _xlpm.b)))))</f>
        <v>0</v>
      </c>
    </row>
    <row r="5847" spans="134:136">
      <c r="ED5847">
        <v>0</v>
      </c>
      <c r="EF5847" s="3" cm="1">
        <f t="array" ref="EF58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"#")*(_xlpm.x&lt;&gt;EE5847), _xlpm.x * 10 + _xlpm.d), 0), _xlfn.XLOOKUP(TRUE, ISNUMBER(_xlpm.b), _xlpm.b)))))</f>
        <v>0</v>
      </c>
    </row>
    <row r="5848" spans="134:136">
      <c r="ED5848">
        <v>0</v>
      </c>
      <c r="EF5848" s="3" cm="1">
        <f t="array" ref="EF58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"#")*(_xlpm.x&lt;&gt;EE5848), _xlpm.x * 10 + _xlpm.d), 0), _xlfn.XLOOKUP(TRUE, ISNUMBER(_xlpm.b), _xlpm.b)))))</f>
        <v>0</v>
      </c>
    </row>
    <row r="5849" spans="134:136">
      <c r="ED5849">
        <v>0</v>
      </c>
      <c r="EF5849" s="3" cm="1">
        <f t="array" ref="EF58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"#")*(_xlpm.x&lt;&gt;EE5849), _xlpm.x * 10 + _xlpm.d), 0), _xlfn.XLOOKUP(TRUE, ISNUMBER(_xlpm.b), _xlpm.b)))))</f>
        <v>0</v>
      </c>
    </row>
    <row r="5850" spans="134:136">
      <c r="ED5850">
        <v>0</v>
      </c>
      <c r="EF5850" s="3" cm="1">
        <f t="array" ref="EF58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"#")*(_xlpm.x&lt;&gt;EE5850), _xlpm.x * 10 + _xlpm.d), 0), _xlfn.XLOOKUP(TRUE, ISNUMBER(_xlpm.b), _xlpm.b)))))</f>
        <v>0</v>
      </c>
    </row>
    <row r="5851" spans="134:136">
      <c r="ED5851">
        <v>0</v>
      </c>
      <c r="EF5851" s="3" cm="1">
        <f t="array" ref="EF58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"#")*(_xlpm.x&lt;&gt;EE5851), _xlpm.x * 10 + _xlpm.d), 0), _xlfn.XLOOKUP(TRUE, ISNUMBER(_xlpm.b), _xlpm.b)))))</f>
        <v>0</v>
      </c>
    </row>
    <row r="5852" spans="134:136">
      <c r="ED5852">
        <v>0</v>
      </c>
      <c r="EF5852" s="3" cm="1">
        <f t="array" ref="EF58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"#")*(_xlpm.x&lt;&gt;EE5852), _xlpm.x * 10 + _xlpm.d), 0), _xlfn.XLOOKUP(TRUE, ISNUMBER(_xlpm.b), _xlpm.b)))))</f>
        <v>0</v>
      </c>
    </row>
    <row r="5853" spans="134:136">
      <c r="ED5853">
        <v>0</v>
      </c>
      <c r="EF5853" s="3" cm="1">
        <f t="array" ref="EF58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"#")*(_xlpm.x&lt;&gt;EE5853), _xlpm.x * 10 + _xlpm.d), 0), _xlfn.XLOOKUP(TRUE, ISNUMBER(_xlpm.b), _xlpm.b)))))</f>
        <v>0</v>
      </c>
    </row>
    <row r="5854" spans="134:136">
      <c r="ED5854">
        <v>0</v>
      </c>
      <c r="EF5854" s="3" cm="1">
        <f t="array" ref="EF58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"#")*(_xlpm.x&lt;&gt;EE5854), _xlpm.x * 10 + _xlpm.d), 0), _xlfn.XLOOKUP(TRUE, ISNUMBER(_xlpm.b), _xlpm.b)))))</f>
        <v>0</v>
      </c>
    </row>
    <row r="5855" spans="134:136">
      <c r="ED5855">
        <v>0</v>
      </c>
      <c r="EF5855" s="3" cm="1">
        <f t="array" ref="EF58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"#")*(_xlpm.x&lt;&gt;EE5855), _xlpm.x * 10 + _xlpm.d), 0), _xlfn.XLOOKUP(TRUE, ISNUMBER(_xlpm.b), _xlpm.b)))))</f>
        <v>0</v>
      </c>
    </row>
    <row r="5856" spans="134:136">
      <c r="ED5856">
        <v>0</v>
      </c>
      <c r="EF5856" s="3" cm="1">
        <f t="array" ref="EF58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"#")*(_xlpm.x&lt;&gt;EE5856), _xlpm.x * 10 + _xlpm.d), 0), _xlfn.XLOOKUP(TRUE, ISNUMBER(_xlpm.b), _xlpm.b)))))</f>
        <v>0</v>
      </c>
    </row>
    <row r="5857" spans="134:136">
      <c r="ED5857">
        <v>0</v>
      </c>
      <c r="EF5857" s="3" cm="1">
        <f t="array" ref="EF58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"#")*(_xlpm.x&lt;&gt;EE5857), _xlpm.x * 10 + _xlpm.d), 0), _xlfn.XLOOKUP(TRUE, ISNUMBER(_xlpm.b), _xlpm.b)))))</f>
        <v>0</v>
      </c>
    </row>
    <row r="5858" spans="134:136">
      <c r="ED5858">
        <v>0</v>
      </c>
      <c r="EF5858" s="3" cm="1">
        <f t="array" ref="EF58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"#")*(_xlpm.x&lt;&gt;EE5858), _xlpm.x * 10 + _xlpm.d), 0), _xlfn.XLOOKUP(TRUE, ISNUMBER(_xlpm.b), _xlpm.b)))))</f>
        <v>0</v>
      </c>
    </row>
    <row r="5859" spans="134:136">
      <c r="ED5859">
        <v>0</v>
      </c>
      <c r="EF5859" s="3" cm="1">
        <f t="array" ref="EF58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"#")*(_xlpm.x&lt;&gt;EE5859), _xlpm.x * 10 + _xlpm.d), 0), _xlfn.XLOOKUP(TRUE, ISNUMBER(_xlpm.b), _xlpm.b)))))</f>
        <v>0</v>
      </c>
    </row>
    <row r="5860" spans="134:136">
      <c r="ED5860">
        <v>0</v>
      </c>
      <c r="EF5860" s="3" cm="1">
        <f t="array" ref="EF58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"#")*(_xlpm.x&lt;&gt;EE5860), _xlpm.x * 10 + _xlpm.d), 0), _xlfn.XLOOKUP(TRUE, ISNUMBER(_xlpm.b), _xlpm.b)))))</f>
        <v>0</v>
      </c>
    </row>
    <row r="5861" spans="134:136">
      <c r="ED5861">
        <v>0</v>
      </c>
      <c r="EF5861" s="3" cm="1">
        <f t="array" ref="EF58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"#")*(_xlpm.x&lt;&gt;EE5861), _xlpm.x * 10 + _xlpm.d), 0), _xlfn.XLOOKUP(TRUE, ISNUMBER(_xlpm.b), _xlpm.b)))))</f>
        <v>0</v>
      </c>
    </row>
    <row r="5862" spans="134:136">
      <c r="ED5862">
        <v>0</v>
      </c>
      <c r="EF5862" s="3" cm="1">
        <f t="array" ref="EF58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"#")*(_xlpm.x&lt;&gt;EE5862), _xlpm.x * 10 + _xlpm.d), 0), _xlfn.XLOOKUP(TRUE, ISNUMBER(_xlpm.b), _xlpm.b)))))</f>
        <v>0</v>
      </c>
    </row>
    <row r="5863" spans="134:136">
      <c r="ED5863">
        <v>0</v>
      </c>
      <c r="EF5863" s="3" cm="1">
        <f t="array" ref="EF58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"#")*(_xlpm.x&lt;&gt;EE5863), _xlpm.x * 10 + _xlpm.d), 0), _xlfn.XLOOKUP(TRUE, ISNUMBER(_xlpm.b), _xlpm.b)))))</f>
        <v>0</v>
      </c>
    </row>
    <row r="5864" spans="134:136">
      <c r="ED5864">
        <v>0</v>
      </c>
      <c r="EF5864" s="3" cm="1">
        <f t="array" ref="EF58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"#")*(_xlpm.x&lt;&gt;EE5864), _xlpm.x * 10 + _xlpm.d), 0), _xlfn.XLOOKUP(TRUE, ISNUMBER(_xlpm.b), _xlpm.b)))))</f>
        <v>0</v>
      </c>
    </row>
    <row r="5865" spans="134:136">
      <c r="ED5865">
        <v>0</v>
      </c>
      <c r="EF5865" s="3" cm="1">
        <f t="array" ref="EF58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"#")*(_xlpm.x&lt;&gt;EE5865), _xlpm.x * 10 + _xlpm.d), 0), _xlfn.XLOOKUP(TRUE, ISNUMBER(_xlpm.b), _xlpm.b)))))</f>
        <v>0</v>
      </c>
    </row>
    <row r="5866" spans="134:136">
      <c r="ED5866">
        <v>0</v>
      </c>
      <c r="EF5866" s="3" cm="1">
        <f t="array" ref="EF58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"#")*(_xlpm.x&lt;&gt;EE5866), _xlpm.x * 10 + _xlpm.d), 0), _xlfn.XLOOKUP(TRUE, ISNUMBER(_xlpm.b), _xlpm.b)))))</f>
        <v>0</v>
      </c>
    </row>
    <row r="5867" spans="134:136">
      <c r="ED5867">
        <v>0</v>
      </c>
      <c r="EF5867" s="3" cm="1">
        <f t="array" ref="EF58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"#")*(_xlpm.x&lt;&gt;EE5867), _xlpm.x * 10 + _xlpm.d), 0), _xlfn.XLOOKUP(TRUE, ISNUMBER(_xlpm.b), _xlpm.b)))))</f>
        <v>0</v>
      </c>
    </row>
    <row r="5868" spans="134:136">
      <c r="ED5868">
        <v>0</v>
      </c>
      <c r="EF5868" s="3" cm="1">
        <f t="array" ref="EF58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"#")*(_xlpm.x&lt;&gt;EE5868), _xlpm.x * 10 + _xlpm.d), 0), _xlfn.XLOOKUP(TRUE, ISNUMBER(_xlpm.b), _xlpm.b)))))</f>
        <v>0</v>
      </c>
    </row>
    <row r="5869" spans="134:136">
      <c r="ED5869">
        <v>0</v>
      </c>
      <c r="EF5869" s="3" cm="1">
        <f t="array" ref="EF58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"#")*(_xlpm.x&lt;&gt;EE5869), _xlpm.x * 10 + _xlpm.d), 0), _xlfn.XLOOKUP(TRUE, ISNUMBER(_xlpm.b), _xlpm.b)))))</f>
        <v>0</v>
      </c>
    </row>
    <row r="5870" spans="134:136">
      <c r="ED5870">
        <v>0</v>
      </c>
      <c r="EF5870" s="3" cm="1">
        <f t="array" ref="EF58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"#")*(_xlpm.x&lt;&gt;EE5870), _xlpm.x * 10 + _xlpm.d), 0), _xlfn.XLOOKUP(TRUE, ISNUMBER(_xlpm.b), _xlpm.b)))))</f>
        <v>0</v>
      </c>
    </row>
    <row r="5871" spans="134:136">
      <c r="ED5871">
        <v>0</v>
      </c>
      <c r="EF5871" s="3" cm="1">
        <f t="array" ref="EF58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"#")*(_xlpm.x&lt;&gt;EE5871), _xlpm.x * 10 + _xlpm.d), 0), _xlfn.XLOOKUP(TRUE, ISNUMBER(_xlpm.b), _xlpm.b)))))</f>
        <v>0</v>
      </c>
    </row>
    <row r="5872" spans="134:136">
      <c r="ED5872">
        <v>0</v>
      </c>
      <c r="EF5872" s="3" cm="1">
        <f t="array" ref="EF58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"#")*(_xlpm.x&lt;&gt;EE5872), _xlpm.x * 10 + _xlpm.d), 0), _xlfn.XLOOKUP(TRUE, ISNUMBER(_xlpm.b), _xlpm.b)))))</f>
        <v>0</v>
      </c>
    </row>
    <row r="5873" spans="134:136">
      <c r="ED5873">
        <v>0</v>
      </c>
      <c r="EF5873" s="3" cm="1">
        <f t="array" ref="EF58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"#")*(_xlpm.x&lt;&gt;EE5873), _xlpm.x * 10 + _xlpm.d), 0), _xlfn.XLOOKUP(TRUE, ISNUMBER(_xlpm.b), _xlpm.b)))))</f>
        <v>0</v>
      </c>
    </row>
    <row r="5874" spans="134:136">
      <c r="ED5874">
        <v>0</v>
      </c>
      <c r="EF5874" s="3" cm="1">
        <f t="array" ref="EF58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"#")*(_xlpm.x&lt;&gt;EE5874), _xlpm.x * 10 + _xlpm.d), 0), _xlfn.XLOOKUP(TRUE, ISNUMBER(_xlpm.b), _xlpm.b)))))</f>
        <v>0</v>
      </c>
    </row>
    <row r="5875" spans="134:136">
      <c r="ED5875">
        <v>0</v>
      </c>
      <c r="EF5875" s="3" cm="1">
        <f t="array" ref="EF58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"#")*(_xlpm.x&lt;&gt;EE5875), _xlpm.x * 10 + _xlpm.d), 0), _xlfn.XLOOKUP(TRUE, ISNUMBER(_xlpm.b), _xlpm.b)))))</f>
        <v>0</v>
      </c>
    </row>
    <row r="5876" spans="134:136">
      <c r="ED5876">
        <v>0</v>
      </c>
      <c r="EF5876" s="3" cm="1">
        <f t="array" ref="EF58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"#")*(_xlpm.x&lt;&gt;EE5876), _xlpm.x * 10 + _xlpm.d), 0), _xlfn.XLOOKUP(TRUE, ISNUMBER(_xlpm.b), _xlpm.b)))))</f>
        <v>0</v>
      </c>
    </row>
    <row r="5877" spans="134:136">
      <c r="ED5877">
        <v>0</v>
      </c>
      <c r="EF5877" s="3" cm="1">
        <f t="array" ref="EF58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"#")*(_xlpm.x&lt;&gt;EE5877), _xlpm.x * 10 + _xlpm.d), 0), _xlfn.XLOOKUP(TRUE, ISNUMBER(_xlpm.b), _xlpm.b)))))</f>
        <v>0</v>
      </c>
    </row>
    <row r="5878" spans="134:136">
      <c r="ED5878">
        <v>0</v>
      </c>
      <c r="EF5878" s="3" cm="1">
        <f t="array" ref="EF58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"#")*(_xlpm.x&lt;&gt;EE5878), _xlpm.x * 10 + _xlpm.d), 0), _xlfn.XLOOKUP(TRUE, ISNUMBER(_xlpm.b), _xlpm.b)))))</f>
        <v>0</v>
      </c>
    </row>
    <row r="5879" spans="134:136">
      <c r="ED5879">
        <v>0</v>
      </c>
      <c r="EF5879" s="3" cm="1">
        <f t="array" ref="EF58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"#")*(_xlpm.x&lt;&gt;EE5879), _xlpm.x * 10 + _xlpm.d), 0), _xlfn.XLOOKUP(TRUE, ISNUMBER(_xlpm.b), _xlpm.b)))))</f>
        <v>0</v>
      </c>
    </row>
    <row r="5880" spans="134:136">
      <c r="ED5880">
        <v>0</v>
      </c>
      <c r="EF5880" s="3" cm="1">
        <f t="array" ref="EF58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"#")*(_xlpm.x&lt;&gt;EE5880), _xlpm.x * 10 + _xlpm.d), 0), _xlfn.XLOOKUP(TRUE, ISNUMBER(_xlpm.b), _xlpm.b)))))</f>
        <v>0</v>
      </c>
    </row>
    <row r="5881" spans="134:136">
      <c r="ED5881">
        <v>0</v>
      </c>
      <c r="EF5881" s="3" cm="1">
        <f t="array" ref="EF58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"#")*(_xlpm.x&lt;&gt;EE5881), _xlpm.x * 10 + _xlpm.d), 0), _xlfn.XLOOKUP(TRUE, ISNUMBER(_xlpm.b), _xlpm.b)))))</f>
        <v>0</v>
      </c>
    </row>
    <row r="5882" spans="134:136">
      <c r="ED5882">
        <v>0</v>
      </c>
      <c r="EF5882" s="3" cm="1">
        <f t="array" ref="EF58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"#")*(_xlpm.x&lt;&gt;EE5882), _xlpm.x * 10 + _xlpm.d), 0), _xlfn.XLOOKUP(TRUE, ISNUMBER(_xlpm.b), _xlpm.b)))))</f>
        <v>0</v>
      </c>
    </row>
    <row r="5883" spans="134:136">
      <c r="ED5883">
        <v>0</v>
      </c>
      <c r="EF5883" s="3" cm="1">
        <f t="array" ref="EF58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"#")*(_xlpm.x&lt;&gt;EE5883), _xlpm.x * 10 + _xlpm.d), 0), _xlfn.XLOOKUP(TRUE, ISNUMBER(_xlpm.b), _xlpm.b)))))</f>
        <v>0</v>
      </c>
    </row>
    <row r="5884" spans="134:136">
      <c r="ED5884">
        <v>0</v>
      </c>
      <c r="EF5884" s="3" cm="1">
        <f t="array" ref="EF58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"#")*(_xlpm.x&lt;&gt;EE5884), _xlpm.x * 10 + _xlpm.d), 0), _xlfn.XLOOKUP(TRUE, ISNUMBER(_xlpm.b), _xlpm.b)))))</f>
        <v>0</v>
      </c>
    </row>
    <row r="5885" spans="134:136">
      <c r="ED5885">
        <v>0</v>
      </c>
      <c r="EF5885" s="3" cm="1">
        <f t="array" ref="EF58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"#")*(_xlpm.x&lt;&gt;EE5885), _xlpm.x * 10 + _xlpm.d), 0), _xlfn.XLOOKUP(TRUE, ISNUMBER(_xlpm.b), _xlpm.b)))))</f>
        <v>0</v>
      </c>
    </row>
    <row r="5886" spans="134:136">
      <c r="ED5886">
        <v>0</v>
      </c>
      <c r="EF5886" s="3" cm="1">
        <f t="array" ref="EF58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"#")*(_xlpm.x&lt;&gt;EE5886), _xlpm.x * 10 + _xlpm.d), 0), _xlfn.XLOOKUP(TRUE, ISNUMBER(_xlpm.b), _xlpm.b)))))</f>
        <v>0</v>
      </c>
    </row>
    <row r="5887" spans="134:136">
      <c r="ED5887">
        <v>0</v>
      </c>
      <c r="EF5887" s="3" cm="1">
        <f t="array" ref="EF58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"#")*(_xlpm.x&lt;&gt;EE5887), _xlpm.x * 10 + _xlpm.d), 0), _xlfn.XLOOKUP(TRUE, ISNUMBER(_xlpm.b), _xlpm.b)))))</f>
        <v>0</v>
      </c>
    </row>
    <row r="5888" spans="134:136">
      <c r="ED5888">
        <v>0</v>
      </c>
      <c r="EF5888" s="3" cm="1">
        <f t="array" ref="EF58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"#")*(_xlpm.x&lt;&gt;EE5888), _xlpm.x * 10 + _xlpm.d), 0), _xlfn.XLOOKUP(TRUE, ISNUMBER(_xlpm.b), _xlpm.b)))))</f>
        <v>0</v>
      </c>
    </row>
    <row r="5889" spans="134:136">
      <c r="ED5889">
        <v>0</v>
      </c>
      <c r="EF5889" s="3" cm="1">
        <f t="array" ref="EF58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"#")*(_xlpm.x&lt;&gt;EE5889), _xlpm.x * 10 + _xlpm.d), 0), _xlfn.XLOOKUP(TRUE, ISNUMBER(_xlpm.b), _xlpm.b)))))</f>
        <v>0</v>
      </c>
    </row>
    <row r="5890" spans="134:136">
      <c r="ED5890">
        <v>0</v>
      </c>
      <c r="EF5890" s="3" cm="1">
        <f t="array" ref="EF58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"#")*(_xlpm.x&lt;&gt;EE5890), _xlpm.x * 10 + _xlpm.d), 0), _xlfn.XLOOKUP(TRUE, ISNUMBER(_xlpm.b), _xlpm.b)))))</f>
        <v>0</v>
      </c>
    </row>
    <row r="5891" spans="134:136">
      <c r="ED5891">
        <v>0</v>
      </c>
      <c r="EF5891" s="3" cm="1">
        <f t="array" ref="EF58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"#")*(_xlpm.x&lt;&gt;EE5891), _xlpm.x * 10 + _xlpm.d), 0), _xlfn.XLOOKUP(TRUE, ISNUMBER(_xlpm.b), _xlpm.b)))))</f>
        <v>0</v>
      </c>
    </row>
    <row r="5892" spans="134:136">
      <c r="ED5892">
        <v>0</v>
      </c>
      <c r="EF5892" s="3" cm="1">
        <f t="array" ref="EF58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"#")*(_xlpm.x&lt;&gt;EE5892), _xlpm.x * 10 + _xlpm.d), 0), _xlfn.XLOOKUP(TRUE, ISNUMBER(_xlpm.b), _xlpm.b)))))</f>
        <v>0</v>
      </c>
    </row>
    <row r="5893" spans="134:136">
      <c r="ED5893">
        <v>0</v>
      </c>
      <c r="EF5893" s="3" cm="1">
        <f t="array" ref="EF58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"#")*(_xlpm.x&lt;&gt;EE5893), _xlpm.x * 10 + _xlpm.d), 0), _xlfn.XLOOKUP(TRUE, ISNUMBER(_xlpm.b), _xlpm.b)))))</f>
        <v>0</v>
      </c>
    </row>
    <row r="5894" spans="134:136">
      <c r="ED5894">
        <v>0</v>
      </c>
      <c r="EF5894" s="3" cm="1">
        <f t="array" ref="EF58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"#")*(_xlpm.x&lt;&gt;EE5894), _xlpm.x * 10 + _xlpm.d), 0), _xlfn.XLOOKUP(TRUE, ISNUMBER(_xlpm.b), _xlpm.b)))))</f>
        <v>0</v>
      </c>
    </row>
    <row r="5895" spans="134:136">
      <c r="ED5895">
        <v>0</v>
      </c>
      <c r="EF5895" s="3" cm="1">
        <f t="array" ref="EF58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"#")*(_xlpm.x&lt;&gt;EE5895), _xlpm.x * 10 + _xlpm.d), 0), _xlfn.XLOOKUP(TRUE, ISNUMBER(_xlpm.b), _xlpm.b)))))</f>
        <v>0</v>
      </c>
    </row>
    <row r="5896" spans="134:136">
      <c r="ED5896">
        <v>0</v>
      </c>
      <c r="EF5896" s="3" cm="1">
        <f t="array" ref="EF58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"#")*(_xlpm.x&lt;&gt;EE5896), _xlpm.x * 10 + _xlpm.d), 0), _xlfn.XLOOKUP(TRUE, ISNUMBER(_xlpm.b), _xlpm.b)))))</f>
        <v>0</v>
      </c>
    </row>
    <row r="5897" spans="134:136">
      <c r="ED5897">
        <v>0</v>
      </c>
      <c r="EF5897" s="3" cm="1">
        <f t="array" ref="EF58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"#")*(_xlpm.x&lt;&gt;EE5897), _xlpm.x * 10 + _xlpm.d), 0), _xlfn.XLOOKUP(TRUE, ISNUMBER(_xlpm.b), _xlpm.b)))))</f>
        <v>0</v>
      </c>
    </row>
    <row r="5898" spans="134:136">
      <c r="ED5898">
        <v>0</v>
      </c>
      <c r="EF5898" s="3" cm="1">
        <f t="array" ref="EF58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"#")*(_xlpm.x&lt;&gt;EE5898), _xlpm.x * 10 + _xlpm.d), 0), _xlfn.XLOOKUP(TRUE, ISNUMBER(_xlpm.b), _xlpm.b)))))</f>
        <v>0</v>
      </c>
    </row>
    <row r="5899" spans="134:136">
      <c r="ED5899">
        <v>0</v>
      </c>
      <c r="EF5899" s="3" cm="1">
        <f t="array" ref="EF58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"#")*(_xlpm.x&lt;&gt;EE5899), _xlpm.x * 10 + _xlpm.d), 0), _xlfn.XLOOKUP(TRUE, ISNUMBER(_xlpm.b), _xlpm.b)))))</f>
        <v>0</v>
      </c>
    </row>
    <row r="5900" spans="134:136">
      <c r="ED5900">
        <v>0</v>
      </c>
      <c r="EF5900" s="3" cm="1">
        <f t="array" ref="EF59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"#")*(_xlpm.x&lt;&gt;EE5900), _xlpm.x * 10 + _xlpm.d), 0), _xlfn.XLOOKUP(TRUE, ISNUMBER(_xlpm.b), _xlpm.b)))))</f>
        <v>0</v>
      </c>
    </row>
    <row r="5901" spans="134:136">
      <c r="ED5901">
        <v>0</v>
      </c>
      <c r="EF5901" s="3" cm="1">
        <f t="array" ref="EF59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"#")*(_xlpm.x&lt;&gt;EE5901), _xlpm.x * 10 + _xlpm.d), 0), _xlfn.XLOOKUP(TRUE, ISNUMBER(_xlpm.b), _xlpm.b)))))</f>
        <v>0</v>
      </c>
    </row>
    <row r="5902" spans="134:136">
      <c r="ED5902">
        <v>0</v>
      </c>
      <c r="EF5902" s="3" cm="1">
        <f t="array" ref="EF59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"#")*(_xlpm.x&lt;&gt;EE5902), _xlpm.x * 10 + _xlpm.d), 0), _xlfn.XLOOKUP(TRUE, ISNUMBER(_xlpm.b), _xlpm.b)))))</f>
        <v>0</v>
      </c>
    </row>
    <row r="5903" spans="134:136">
      <c r="ED5903">
        <v>0</v>
      </c>
      <c r="EF5903" s="3" cm="1">
        <f t="array" ref="EF59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"#")*(_xlpm.x&lt;&gt;EE5903), _xlpm.x * 10 + _xlpm.d), 0), _xlfn.XLOOKUP(TRUE, ISNUMBER(_xlpm.b), _xlpm.b)))))</f>
        <v>0</v>
      </c>
    </row>
    <row r="5904" spans="134:136">
      <c r="ED5904">
        <v>0</v>
      </c>
      <c r="EF5904" s="3" cm="1">
        <f t="array" ref="EF59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"#")*(_xlpm.x&lt;&gt;EE5904), _xlpm.x * 10 + _xlpm.d), 0), _xlfn.XLOOKUP(TRUE, ISNUMBER(_xlpm.b), _xlpm.b)))))</f>
        <v>0</v>
      </c>
    </row>
    <row r="5905" spans="134:136">
      <c r="ED5905">
        <v>0</v>
      </c>
      <c r="EF5905" s="3" cm="1">
        <f t="array" ref="EF59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"#")*(_xlpm.x&lt;&gt;EE5905), _xlpm.x * 10 + _xlpm.d), 0), _xlfn.XLOOKUP(TRUE, ISNUMBER(_xlpm.b), _xlpm.b)))))</f>
        <v>0</v>
      </c>
    </row>
    <row r="5906" spans="134:136">
      <c r="ED5906">
        <v>0</v>
      </c>
      <c r="EF5906" s="3" cm="1">
        <f t="array" ref="EF59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"#")*(_xlpm.x&lt;&gt;EE5906), _xlpm.x * 10 + _xlpm.d), 0), _xlfn.XLOOKUP(TRUE, ISNUMBER(_xlpm.b), _xlpm.b)))))</f>
        <v>0</v>
      </c>
    </row>
    <row r="5907" spans="134:136">
      <c r="ED5907">
        <v>0</v>
      </c>
      <c r="EF5907" s="3" cm="1">
        <f t="array" ref="EF59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"#")*(_xlpm.x&lt;&gt;EE5907), _xlpm.x * 10 + _xlpm.d), 0), _xlfn.XLOOKUP(TRUE, ISNUMBER(_xlpm.b), _xlpm.b)))))</f>
        <v>0</v>
      </c>
    </row>
    <row r="5908" spans="134:136">
      <c r="ED5908">
        <v>0</v>
      </c>
      <c r="EF5908" s="3" cm="1">
        <f t="array" ref="EF59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"#")*(_xlpm.x&lt;&gt;EE5908), _xlpm.x * 10 + _xlpm.d), 0), _xlfn.XLOOKUP(TRUE, ISNUMBER(_xlpm.b), _xlpm.b)))))</f>
        <v>0</v>
      </c>
    </row>
    <row r="5909" spans="134:136">
      <c r="ED5909">
        <v>0</v>
      </c>
      <c r="EF5909" s="3" cm="1">
        <f t="array" ref="EF59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"#")*(_xlpm.x&lt;&gt;EE5909), _xlpm.x * 10 + _xlpm.d), 0), _xlfn.XLOOKUP(TRUE, ISNUMBER(_xlpm.b), _xlpm.b)))))</f>
        <v>0</v>
      </c>
    </row>
    <row r="5910" spans="134:136">
      <c r="ED5910">
        <v>0</v>
      </c>
      <c r="EF5910" s="3" cm="1">
        <f t="array" ref="EF59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"#")*(_xlpm.x&lt;&gt;EE5910), _xlpm.x * 10 + _xlpm.d), 0), _xlfn.XLOOKUP(TRUE, ISNUMBER(_xlpm.b), _xlpm.b)))))</f>
        <v>0</v>
      </c>
    </row>
    <row r="5911" spans="134:136">
      <c r="ED5911">
        <v>0</v>
      </c>
      <c r="EF5911" s="3" cm="1">
        <f t="array" ref="EF59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"#")*(_xlpm.x&lt;&gt;EE5911), _xlpm.x * 10 + _xlpm.d), 0), _xlfn.XLOOKUP(TRUE, ISNUMBER(_xlpm.b), _xlpm.b)))))</f>
        <v>0</v>
      </c>
    </row>
    <row r="5912" spans="134:136">
      <c r="ED5912">
        <v>0</v>
      </c>
      <c r="EF5912" s="3" cm="1">
        <f t="array" ref="EF59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"#")*(_xlpm.x&lt;&gt;EE5912), _xlpm.x * 10 + _xlpm.d), 0), _xlfn.XLOOKUP(TRUE, ISNUMBER(_xlpm.b), _xlpm.b)))))</f>
        <v>0</v>
      </c>
    </row>
    <row r="5913" spans="134:136">
      <c r="ED5913">
        <v>0</v>
      </c>
      <c r="EF5913" s="3" cm="1">
        <f t="array" ref="EF59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"#")*(_xlpm.x&lt;&gt;EE5913), _xlpm.x * 10 + _xlpm.d), 0), _xlfn.XLOOKUP(TRUE, ISNUMBER(_xlpm.b), _xlpm.b)))))</f>
        <v>0</v>
      </c>
    </row>
    <row r="5914" spans="134:136">
      <c r="ED5914">
        <v>0</v>
      </c>
      <c r="EF5914" s="3" cm="1">
        <f t="array" ref="EF59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"#")*(_xlpm.x&lt;&gt;EE5914), _xlpm.x * 10 + _xlpm.d), 0), _xlfn.XLOOKUP(TRUE, ISNUMBER(_xlpm.b), _xlpm.b)))))</f>
        <v>0</v>
      </c>
    </row>
    <row r="5915" spans="134:136">
      <c r="ED5915">
        <v>0</v>
      </c>
      <c r="EF5915" s="3" cm="1">
        <f t="array" ref="EF59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"#")*(_xlpm.x&lt;&gt;EE5915), _xlpm.x * 10 + _xlpm.d), 0), _xlfn.XLOOKUP(TRUE, ISNUMBER(_xlpm.b), _xlpm.b)))))</f>
        <v>0</v>
      </c>
    </row>
    <row r="5916" spans="134:136">
      <c r="ED5916">
        <v>0</v>
      </c>
      <c r="EF5916" s="3" cm="1">
        <f t="array" ref="EF59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"#")*(_xlpm.x&lt;&gt;EE5916), _xlpm.x * 10 + _xlpm.d), 0), _xlfn.XLOOKUP(TRUE, ISNUMBER(_xlpm.b), _xlpm.b)))))</f>
        <v>0</v>
      </c>
    </row>
    <row r="5917" spans="134:136">
      <c r="ED5917">
        <v>0</v>
      </c>
      <c r="EF5917" s="3" cm="1">
        <f t="array" ref="EF59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"#")*(_xlpm.x&lt;&gt;EE5917), _xlpm.x * 10 + _xlpm.d), 0), _xlfn.XLOOKUP(TRUE, ISNUMBER(_xlpm.b), _xlpm.b)))))</f>
        <v>0</v>
      </c>
    </row>
    <row r="5918" spans="134:136">
      <c r="ED5918">
        <v>0</v>
      </c>
      <c r="EF5918" s="3" cm="1">
        <f t="array" ref="EF59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"#")*(_xlpm.x&lt;&gt;EE5918), _xlpm.x * 10 + _xlpm.d), 0), _xlfn.XLOOKUP(TRUE, ISNUMBER(_xlpm.b), _xlpm.b)))))</f>
        <v>0</v>
      </c>
    </row>
    <row r="5919" spans="134:136">
      <c r="ED5919">
        <v>0</v>
      </c>
      <c r="EF5919" s="3" cm="1">
        <f t="array" ref="EF59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"#")*(_xlpm.x&lt;&gt;EE5919), _xlpm.x * 10 + _xlpm.d), 0), _xlfn.XLOOKUP(TRUE, ISNUMBER(_xlpm.b), _xlpm.b)))))</f>
        <v>0</v>
      </c>
    </row>
    <row r="5920" spans="134:136">
      <c r="ED5920">
        <v>0</v>
      </c>
      <c r="EF5920" s="3" cm="1">
        <f t="array" ref="EF59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"#")*(_xlpm.x&lt;&gt;EE5920), _xlpm.x * 10 + _xlpm.d), 0), _xlfn.XLOOKUP(TRUE, ISNUMBER(_xlpm.b), _xlpm.b)))))</f>
        <v>0</v>
      </c>
    </row>
    <row r="5921" spans="134:136">
      <c r="ED5921">
        <v>0</v>
      </c>
      <c r="EF5921" s="3" cm="1">
        <f t="array" ref="EF59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"#")*(_xlpm.x&lt;&gt;EE5921), _xlpm.x * 10 + _xlpm.d), 0), _xlfn.XLOOKUP(TRUE, ISNUMBER(_xlpm.b), _xlpm.b)))))</f>
        <v>0</v>
      </c>
    </row>
    <row r="5922" spans="134:136">
      <c r="ED5922">
        <v>0</v>
      </c>
      <c r="EF5922" s="3" cm="1">
        <f t="array" ref="EF59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"#")*(_xlpm.x&lt;&gt;EE5922), _xlpm.x * 10 + _xlpm.d), 0), _xlfn.XLOOKUP(TRUE, ISNUMBER(_xlpm.b), _xlpm.b)))))</f>
        <v>0</v>
      </c>
    </row>
    <row r="5923" spans="134:136">
      <c r="ED5923">
        <v>0</v>
      </c>
      <c r="EF5923" s="3" cm="1">
        <f t="array" ref="EF59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"#")*(_xlpm.x&lt;&gt;EE5923), _xlpm.x * 10 + _xlpm.d), 0), _xlfn.XLOOKUP(TRUE, ISNUMBER(_xlpm.b), _xlpm.b)))))</f>
        <v>0</v>
      </c>
    </row>
    <row r="5924" spans="134:136">
      <c r="ED5924">
        <v>0</v>
      </c>
      <c r="EF5924" s="3" cm="1">
        <f t="array" ref="EF59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"#")*(_xlpm.x&lt;&gt;EE5924), _xlpm.x * 10 + _xlpm.d), 0), _xlfn.XLOOKUP(TRUE, ISNUMBER(_xlpm.b), _xlpm.b)))))</f>
        <v>0</v>
      </c>
    </row>
    <row r="5925" spans="134:136">
      <c r="ED5925">
        <v>0</v>
      </c>
      <c r="EF5925" s="3" cm="1">
        <f t="array" ref="EF59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"#")*(_xlpm.x&lt;&gt;EE5925), _xlpm.x * 10 + _xlpm.d), 0), _xlfn.XLOOKUP(TRUE, ISNUMBER(_xlpm.b), _xlpm.b)))))</f>
        <v>0</v>
      </c>
    </row>
    <row r="5926" spans="134:136">
      <c r="ED5926">
        <v>0</v>
      </c>
      <c r="EF5926" s="3" cm="1">
        <f t="array" ref="EF59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"#")*(_xlpm.x&lt;&gt;EE5926), _xlpm.x * 10 + _xlpm.d), 0), _xlfn.XLOOKUP(TRUE, ISNUMBER(_xlpm.b), _xlpm.b)))))</f>
        <v>0</v>
      </c>
    </row>
    <row r="5927" spans="134:136">
      <c r="ED5927">
        <v>0</v>
      </c>
      <c r="EF5927" s="3" cm="1">
        <f t="array" ref="EF59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"#")*(_xlpm.x&lt;&gt;EE5927), _xlpm.x * 10 + _xlpm.d), 0), _xlfn.XLOOKUP(TRUE, ISNUMBER(_xlpm.b), _xlpm.b)))))</f>
        <v>0</v>
      </c>
    </row>
    <row r="5928" spans="134:136">
      <c r="ED5928">
        <v>0</v>
      </c>
      <c r="EF5928" s="3" cm="1">
        <f t="array" ref="EF59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"#")*(_xlpm.x&lt;&gt;EE5928), _xlpm.x * 10 + _xlpm.d), 0), _xlfn.XLOOKUP(TRUE, ISNUMBER(_xlpm.b), _xlpm.b)))))</f>
        <v>0</v>
      </c>
    </row>
    <row r="5929" spans="134:136">
      <c r="ED5929">
        <v>0</v>
      </c>
      <c r="EF5929" s="3" cm="1">
        <f t="array" ref="EF59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"#")*(_xlpm.x&lt;&gt;EE5929), _xlpm.x * 10 + _xlpm.d), 0), _xlfn.XLOOKUP(TRUE, ISNUMBER(_xlpm.b), _xlpm.b)))))</f>
        <v>0</v>
      </c>
    </row>
    <row r="5930" spans="134:136">
      <c r="ED5930">
        <v>0</v>
      </c>
      <c r="EF5930" s="3" cm="1">
        <f t="array" ref="EF59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"#")*(_xlpm.x&lt;&gt;EE5930), _xlpm.x * 10 + _xlpm.d), 0), _xlfn.XLOOKUP(TRUE, ISNUMBER(_xlpm.b), _xlpm.b)))))</f>
        <v>0</v>
      </c>
    </row>
    <row r="5931" spans="134:136">
      <c r="ED5931">
        <v>0</v>
      </c>
      <c r="EF5931" s="3" cm="1">
        <f t="array" ref="EF59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"#")*(_xlpm.x&lt;&gt;EE5931), _xlpm.x * 10 + _xlpm.d), 0), _xlfn.XLOOKUP(TRUE, ISNUMBER(_xlpm.b), _xlpm.b)))))</f>
        <v>0</v>
      </c>
    </row>
    <row r="5932" spans="134:136">
      <c r="ED5932">
        <v>0</v>
      </c>
      <c r="EF5932" s="3" cm="1">
        <f t="array" ref="EF59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"#")*(_xlpm.x&lt;&gt;EE5932), _xlpm.x * 10 + _xlpm.d), 0), _xlfn.XLOOKUP(TRUE, ISNUMBER(_xlpm.b), _xlpm.b)))))</f>
        <v>0</v>
      </c>
    </row>
    <row r="5933" spans="134:136">
      <c r="ED5933">
        <v>0</v>
      </c>
      <c r="EF5933" s="3" cm="1">
        <f t="array" ref="EF59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"#")*(_xlpm.x&lt;&gt;EE5933), _xlpm.x * 10 + _xlpm.d), 0), _xlfn.XLOOKUP(TRUE, ISNUMBER(_xlpm.b), _xlpm.b)))))</f>
        <v>0</v>
      </c>
    </row>
    <row r="5934" spans="134:136">
      <c r="ED5934">
        <v>0</v>
      </c>
      <c r="EF5934" s="3" cm="1">
        <f t="array" ref="EF59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"#")*(_xlpm.x&lt;&gt;EE5934), _xlpm.x * 10 + _xlpm.d), 0), _xlfn.XLOOKUP(TRUE, ISNUMBER(_xlpm.b), _xlpm.b)))))</f>
        <v>0</v>
      </c>
    </row>
    <row r="5935" spans="134:136">
      <c r="ED5935">
        <v>0</v>
      </c>
      <c r="EF5935" s="3" cm="1">
        <f t="array" ref="EF59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"#")*(_xlpm.x&lt;&gt;EE5935), _xlpm.x * 10 + _xlpm.d), 0), _xlfn.XLOOKUP(TRUE, ISNUMBER(_xlpm.b), _xlpm.b)))))</f>
        <v>0</v>
      </c>
    </row>
    <row r="5936" spans="134:136">
      <c r="ED5936">
        <v>0</v>
      </c>
      <c r="EF5936" s="3" cm="1">
        <f t="array" ref="EF59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"#")*(_xlpm.x&lt;&gt;EE5936), _xlpm.x * 10 + _xlpm.d), 0), _xlfn.XLOOKUP(TRUE, ISNUMBER(_xlpm.b), _xlpm.b)))))</f>
        <v>0</v>
      </c>
    </row>
    <row r="5937" spans="134:136">
      <c r="ED5937">
        <v>0</v>
      </c>
      <c r="EF5937" s="3" cm="1">
        <f t="array" ref="EF59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"#")*(_xlpm.x&lt;&gt;EE5937), _xlpm.x * 10 + _xlpm.d), 0), _xlfn.XLOOKUP(TRUE, ISNUMBER(_xlpm.b), _xlpm.b)))))</f>
        <v>0</v>
      </c>
    </row>
    <row r="5938" spans="134:136">
      <c r="ED5938">
        <v>0</v>
      </c>
      <c r="EF5938" s="3" cm="1">
        <f t="array" ref="EF59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"#")*(_xlpm.x&lt;&gt;EE5938), _xlpm.x * 10 + _xlpm.d), 0), _xlfn.XLOOKUP(TRUE, ISNUMBER(_xlpm.b), _xlpm.b)))))</f>
        <v>0</v>
      </c>
    </row>
    <row r="5939" spans="134:136">
      <c r="ED5939">
        <v>0</v>
      </c>
      <c r="EF5939" s="3" cm="1">
        <f t="array" ref="EF59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"#")*(_xlpm.x&lt;&gt;EE5939), _xlpm.x * 10 + _xlpm.d), 0), _xlfn.XLOOKUP(TRUE, ISNUMBER(_xlpm.b), _xlpm.b)))))</f>
        <v>0</v>
      </c>
    </row>
    <row r="5940" spans="134:136">
      <c r="ED5940">
        <v>0</v>
      </c>
      <c r="EF5940" s="3" cm="1">
        <f t="array" ref="EF59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"#")*(_xlpm.x&lt;&gt;EE5940), _xlpm.x * 10 + _xlpm.d), 0), _xlfn.XLOOKUP(TRUE, ISNUMBER(_xlpm.b), _xlpm.b)))))</f>
        <v>0</v>
      </c>
    </row>
    <row r="5941" spans="134:136">
      <c r="ED5941">
        <v>0</v>
      </c>
      <c r="EF5941" s="3" cm="1">
        <f t="array" ref="EF59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"#")*(_xlpm.x&lt;&gt;EE5941), _xlpm.x * 10 + _xlpm.d), 0), _xlfn.XLOOKUP(TRUE, ISNUMBER(_xlpm.b), _xlpm.b)))))</f>
        <v>0</v>
      </c>
    </row>
    <row r="5942" spans="134:136">
      <c r="ED5942">
        <v>0</v>
      </c>
      <c r="EF5942" s="3" cm="1">
        <f t="array" ref="EF59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"#")*(_xlpm.x&lt;&gt;EE5942), _xlpm.x * 10 + _xlpm.d), 0), _xlfn.XLOOKUP(TRUE, ISNUMBER(_xlpm.b), _xlpm.b)))))</f>
        <v>0</v>
      </c>
    </row>
    <row r="5943" spans="134:136">
      <c r="ED5943">
        <v>0</v>
      </c>
      <c r="EF5943" s="3" cm="1">
        <f t="array" ref="EF59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"#")*(_xlpm.x&lt;&gt;EE5943), _xlpm.x * 10 + _xlpm.d), 0), _xlfn.XLOOKUP(TRUE, ISNUMBER(_xlpm.b), _xlpm.b)))))</f>
        <v>0</v>
      </c>
    </row>
    <row r="5944" spans="134:136">
      <c r="ED5944">
        <v>0</v>
      </c>
      <c r="EF5944" s="3" cm="1">
        <f t="array" ref="EF59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"#")*(_xlpm.x&lt;&gt;EE5944), _xlpm.x * 10 + _xlpm.d), 0), _xlfn.XLOOKUP(TRUE, ISNUMBER(_xlpm.b), _xlpm.b)))))</f>
        <v>0</v>
      </c>
    </row>
    <row r="5945" spans="134:136">
      <c r="ED5945">
        <v>0</v>
      </c>
      <c r="EF5945" s="3" cm="1">
        <f t="array" ref="EF59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"#")*(_xlpm.x&lt;&gt;EE5945), _xlpm.x * 10 + _xlpm.d), 0), _xlfn.XLOOKUP(TRUE, ISNUMBER(_xlpm.b), _xlpm.b)))))</f>
        <v>0</v>
      </c>
    </row>
    <row r="5946" spans="134:136">
      <c r="ED5946">
        <v>0</v>
      </c>
      <c r="EF5946" s="3" cm="1">
        <f t="array" ref="EF59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"#")*(_xlpm.x&lt;&gt;EE5946), _xlpm.x * 10 + _xlpm.d), 0), _xlfn.XLOOKUP(TRUE, ISNUMBER(_xlpm.b), _xlpm.b)))))</f>
        <v>0</v>
      </c>
    </row>
    <row r="5947" spans="134:136">
      <c r="ED5947">
        <v>0</v>
      </c>
      <c r="EF5947" s="3" cm="1">
        <f t="array" ref="EF59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"#")*(_xlpm.x&lt;&gt;EE5947), _xlpm.x * 10 + _xlpm.d), 0), _xlfn.XLOOKUP(TRUE, ISNUMBER(_xlpm.b), _xlpm.b)))))</f>
        <v>0</v>
      </c>
    </row>
    <row r="5948" spans="134:136">
      <c r="ED5948">
        <v>0</v>
      </c>
      <c r="EF5948" s="3" cm="1">
        <f t="array" ref="EF59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"#")*(_xlpm.x&lt;&gt;EE5948), _xlpm.x * 10 + _xlpm.d), 0), _xlfn.XLOOKUP(TRUE, ISNUMBER(_xlpm.b), _xlpm.b)))))</f>
        <v>0</v>
      </c>
    </row>
    <row r="5949" spans="134:136">
      <c r="ED5949">
        <v>0</v>
      </c>
      <c r="EF5949" s="3" cm="1">
        <f t="array" ref="EF59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"#")*(_xlpm.x&lt;&gt;EE5949), _xlpm.x * 10 + _xlpm.d), 0), _xlfn.XLOOKUP(TRUE, ISNUMBER(_xlpm.b), _xlpm.b)))))</f>
        <v>0</v>
      </c>
    </row>
    <row r="5950" spans="134:136">
      <c r="ED5950">
        <v>0</v>
      </c>
      <c r="EF5950" s="3" cm="1">
        <f t="array" ref="EF59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"#")*(_xlpm.x&lt;&gt;EE5950), _xlpm.x * 10 + _xlpm.d), 0), _xlfn.XLOOKUP(TRUE, ISNUMBER(_xlpm.b), _xlpm.b)))))</f>
        <v>0</v>
      </c>
    </row>
    <row r="5951" spans="134:136">
      <c r="ED5951">
        <v>0</v>
      </c>
      <c r="EF5951" s="3" cm="1">
        <f t="array" ref="EF59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"#")*(_xlpm.x&lt;&gt;EE5951), _xlpm.x * 10 + _xlpm.d), 0), _xlfn.XLOOKUP(TRUE, ISNUMBER(_xlpm.b), _xlpm.b)))))</f>
        <v>0</v>
      </c>
    </row>
    <row r="5952" spans="134:136">
      <c r="ED5952">
        <v>0</v>
      </c>
      <c r="EF5952" s="3" cm="1">
        <f t="array" ref="EF59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"#")*(_xlpm.x&lt;&gt;EE5952), _xlpm.x * 10 + _xlpm.d), 0), _xlfn.XLOOKUP(TRUE, ISNUMBER(_xlpm.b), _xlpm.b)))))</f>
        <v>0</v>
      </c>
    </row>
    <row r="5953" spans="134:136">
      <c r="ED5953">
        <v>0</v>
      </c>
      <c r="EF5953" s="3" cm="1">
        <f t="array" ref="EF59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"#")*(_xlpm.x&lt;&gt;EE5953), _xlpm.x * 10 + _xlpm.d), 0), _xlfn.XLOOKUP(TRUE, ISNUMBER(_xlpm.b), _xlpm.b)))))</f>
        <v>0</v>
      </c>
    </row>
    <row r="5954" spans="134:136">
      <c r="ED5954">
        <v>0</v>
      </c>
      <c r="EF5954" s="3" cm="1">
        <f t="array" ref="EF59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"#")*(_xlpm.x&lt;&gt;EE5954), _xlpm.x * 10 + _xlpm.d), 0), _xlfn.XLOOKUP(TRUE, ISNUMBER(_xlpm.b), _xlpm.b)))))</f>
        <v>0</v>
      </c>
    </row>
    <row r="5955" spans="134:136">
      <c r="ED5955">
        <v>0</v>
      </c>
      <c r="EF5955" s="3" cm="1">
        <f t="array" ref="EF59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"#")*(_xlpm.x&lt;&gt;EE5955), _xlpm.x * 10 + _xlpm.d), 0), _xlfn.XLOOKUP(TRUE, ISNUMBER(_xlpm.b), _xlpm.b)))))</f>
        <v>0</v>
      </c>
    </row>
    <row r="5956" spans="134:136">
      <c r="ED5956">
        <v>0</v>
      </c>
      <c r="EF5956" s="3" cm="1">
        <f t="array" ref="EF59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"#")*(_xlpm.x&lt;&gt;EE5956), _xlpm.x * 10 + _xlpm.d), 0), _xlfn.XLOOKUP(TRUE, ISNUMBER(_xlpm.b), _xlpm.b)))))</f>
        <v>0</v>
      </c>
    </row>
    <row r="5957" spans="134:136">
      <c r="ED5957">
        <v>0</v>
      </c>
      <c r="EF5957" s="3" cm="1">
        <f t="array" ref="EF59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"#")*(_xlpm.x&lt;&gt;EE5957), _xlpm.x * 10 + _xlpm.d), 0), _xlfn.XLOOKUP(TRUE, ISNUMBER(_xlpm.b), _xlpm.b)))))</f>
        <v>0</v>
      </c>
    </row>
    <row r="5958" spans="134:136">
      <c r="ED5958">
        <v>0</v>
      </c>
      <c r="EF5958" s="3" cm="1">
        <f t="array" ref="EF59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"#")*(_xlpm.x&lt;&gt;EE5958), _xlpm.x * 10 + _xlpm.d), 0), _xlfn.XLOOKUP(TRUE, ISNUMBER(_xlpm.b), _xlpm.b)))))</f>
        <v>0</v>
      </c>
    </row>
    <row r="5959" spans="134:136">
      <c r="ED5959">
        <v>0</v>
      </c>
      <c r="EF5959" s="3" cm="1">
        <f t="array" ref="EF59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"#")*(_xlpm.x&lt;&gt;EE5959), _xlpm.x * 10 + _xlpm.d), 0), _xlfn.XLOOKUP(TRUE, ISNUMBER(_xlpm.b), _xlpm.b)))))</f>
        <v>0</v>
      </c>
    </row>
    <row r="5960" spans="134:136">
      <c r="ED5960">
        <v>0</v>
      </c>
      <c r="EF5960" s="3" cm="1">
        <f t="array" ref="EF59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"#")*(_xlpm.x&lt;&gt;EE5960), _xlpm.x * 10 + _xlpm.d), 0), _xlfn.XLOOKUP(TRUE, ISNUMBER(_xlpm.b), _xlpm.b)))))</f>
        <v>0</v>
      </c>
    </row>
    <row r="5961" spans="134:136">
      <c r="ED5961">
        <v>0</v>
      </c>
      <c r="EF5961" s="3" cm="1">
        <f t="array" ref="EF59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"#")*(_xlpm.x&lt;&gt;EE5961), _xlpm.x * 10 + _xlpm.d), 0), _xlfn.XLOOKUP(TRUE, ISNUMBER(_xlpm.b), _xlpm.b)))))</f>
        <v>0</v>
      </c>
    </row>
    <row r="5962" spans="134:136">
      <c r="ED5962">
        <v>0</v>
      </c>
      <c r="EF5962" s="3" cm="1">
        <f t="array" ref="EF59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"#")*(_xlpm.x&lt;&gt;EE5962), _xlpm.x * 10 + _xlpm.d), 0), _xlfn.XLOOKUP(TRUE, ISNUMBER(_xlpm.b), _xlpm.b)))))</f>
        <v>0</v>
      </c>
    </row>
    <row r="5963" spans="134:136">
      <c r="ED5963">
        <v>0</v>
      </c>
      <c r="EF5963" s="3" cm="1">
        <f t="array" ref="EF59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"#")*(_xlpm.x&lt;&gt;EE5963), _xlpm.x * 10 + _xlpm.d), 0), _xlfn.XLOOKUP(TRUE, ISNUMBER(_xlpm.b), _xlpm.b)))))</f>
        <v>0</v>
      </c>
    </row>
    <row r="5964" spans="134:136">
      <c r="ED5964">
        <v>0</v>
      </c>
      <c r="EF5964" s="3" cm="1">
        <f t="array" ref="EF59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"#")*(_xlpm.x&lt;&gt;EE5964), _xlpm.x * 10 + _xlpm.d), 0), _xlfn.XLOOKUP(TRUE, ISNUMBER(_xlpm.b), _xlpm.b)))))</f>
        <v>0</v>
      </c>
    </row>
    <row r="5965" spans="134:136">
      <c r="ED5965">
        <v>0</v>
      </c>
      <c r="EF5965" s="3" cm="1">
        <f t="array" ref="EF59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"#")*(_xlpm.x&lt;&gt;EE5965), _xlpm.x * 10 + _xlpm.d), 0), _xlfn.XLOOKUP(TRUE, ISNUMBER(_xlpm.b), _xlpm.b)))))</f>
        <v>0</v>
      </c>
    </row>
    <row r="5966" spans="134:136">
      <c r="ED5966">
        <v>0</v>
      </c>
      <c r="EF5966" s="3" cm="1">
        <f t="array" ref="EF59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"#")*(_xlpm.x&lt;&gt;EE5966), _xlpm.x * 10 + _xlpm.d), 0), _xlfn.XLOOKUP(TRUE, ISNUMBER(_xlpm.b), _xlpm.b)))))</f>
        <v>0</v>
      </c>
    </row>
    <row r="5967" spans="134:136">
      <c r="ED5967">
        <v>0</v>
      </c>
      <c r="EF5967" s="3" cm="1">
        <f t="array" ref="EF59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"#")*(_xlpm.x&lt;&gt;EE5967), _xlpm.x * 10 + _xlpm.d), 0), _xlfn.XLOOKUP(TRUE, ISNUMBER(_xlpm.b), _xlpm.b)))))</f>
        <v>0</v>
      </c>
    </row>
    <row r="5968" spans="134:136">
      <c r="ED5968">
        <v>0</v>
      </c>
      <c r="EF5968" s="3" cm="1">
        <f t="array" ref="EF59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"#")*(_xlpm.x&lt;&gt;EE5968), _xlpm.x * 10 + _xlpm.d), 0), _xlfn.XLOOKUP(TRUE, ISNUMBER(_xlpm.b), _xlpm.b)))))</f>
        <v>0</v>
      </c>
    </row>
    <row r="5969" spans="134:136">
      <c r="ED5969">
        <v>0</v>
      </c>
      <c r="EF5969" s="3" cm="1">
        <f t="array" ref="EF59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"#")*(_xlpm.x&lt;&gt;EE5969), _xlpm.x * 10 + _xlpm.d), 0), _xlfn.XLOOKUP(TRUE, ISNUMBER(_xlpm.b), _xlpm.b)))))</f>
        <v>0</v>
      </c>
    </row>
    <row r="5970" spans="134:136">
      <c r="ED5970">
        <v>0</v>
      </c>
      <c r="EF5970" s="3" cm="1">
        <f t="array" ref="EF59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"#")*(_xlpm.x&lt;&gt;EE5970), _xlpm.x * 10 + _xlpm.d), 0), _xlfn.XLOOKUP(TRUE, ISNUMBER(_xlpm.b), _xlpm.b)))))</f>
        <v>0</v>
      </c>
    </row>
    <row r="5971" spans="134:136">
      <c r="ED5971">
        <v>0</v>
      </c>
      <c r="EF5971" s="3" cm="1">
        <f t="array" ref="EF59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"#")*(_xlpm.x&lt;&gt;EE5971), _xlpm.x * 10 + _xlpm.d), 0), _xlfn.XLOOKUP(TRUE, ISNUMBER(_xlpm.b), _xlpm.b)))))</f>
        <v>0</v>
      </c>
    </row>
    <row r="5972" spans="134:136">
      <c r="ED5972">
        <v>0</v>
      </c>
      <c r="EF5972" s="3" cm="1">
        <f t="array" ref="EF59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"#")*(_xlpm.x&lt;&gt;EE5972), _xlpm.x * 10 + _xlpm.d), 0), _xlfn.XLOOKUP(TRUE, ISNUMBER(_xlpm.b), _xlpm.b)))))</f>
        <v>0</v>
      </c>
    </row>
    <row r="5973" spans="134:136">
      <c r="ED5973">
        <v>0</v>
      </c>
      <c r="EF5973" s="3" cm="1">
        <f t="array" ref="EF59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"#")*(_xlpm.x&lt;&gt;EE5973), _xlpm.x * 10 + _xlpm.d), 0), _xlfn.XLOOKUP(TRUE, ISNUMBER(_xlpm.b), _xlpm.b)))))</f>
        <v>0</v>
      </c>
    </row>
    <row r="5974" spans="134:136">
      <c r="ED5974">
        <v>0</v>
      </c>
      <c r="EF5974" s="3" cm="1">
        <f t="array" ref="EF59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"#")*(_xlpm.x&lt;&gt;EE5974), _xlpm.x * 10 + _xlpm.d), 0), _xlfn.XLOOKUP(TRUE, ISNUMBER(_xlpm.b), _xlpm.b)))))</f>
        <v>0</v>
      </c>
    </row>
    <row r="5975" spans="134:136">
      <c r="ED5975">
        <v>0</v>
      </c>
      <c r="EF5975" s="3" cm="1">
        <f t="array" ref="EF59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"#")*(_xlpm.x&lt;&gt;EE5975), _xlpm.x * 10 + _xlpm.d), 0), _xlfn.XLOOKUP(TRUE, ISNUMBER(_xlpm.b), _xlpm.b)))))</f>
        <v>0</v>
      </c>
    </row>
    <row r="5976" spans="134:136">
      <c r="ED5976">
        <v>0</v>
      </c>
      <c r="EF5976" s="3" cm="1">
        <f t="array" ref="EF59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"#")*(_xlpm.x&lt;&gt;EE5976), _xlpm.x * 10 + _xlpm.d), 0), _xlfn.XLOOKUP(TRUE, ISNUMBER(_xlpm.b), _xlpm.b)))))</f>
        <v>0</v>
      </c>
    </row>
    <row r="5977" spans="134:136">
      <c r="ED5977">
        <v>0</v>
      </c>
      <c r="EF5977" s="3" cm="1">
        <f t="array" ref="EF59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"#")*(_xlpm.x&lt;&gt;EE5977), _xlpm.x * 10 + _xlpm.d), 0), _xlfn.XLOOKUP(TRUE, ISNUMBER(_xlpm.b), _xlpm.b)))))</f>
        <v>0</v>
      </c>
    </row>
    <row r="5978" spans="134:136">
      <c r="ED5978">
        <v>0</v>
      </c>
      <c r="EF5978" s="3" cm="1">
        <f t="array" ref="EF59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"#")*(_xlpm.x&lt;&gt;EE5978), _xlpm.x * 10 + _xlpm.d), 0), _xlfn.XLOOKUP(TRUE, ISNUMBER(_xlpm.b), _xlpm.b)))))</f>
        <v>0</v>
      </c>
    </row>
    <row r="5979" spans="134:136">
      <c r="ED5979">
        <v>0</v>
      </c>
      <c r="EF5979" s="3" cm="1">
        <f t="array" ref="EF59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"#")*(_xlpm.x&lt;&gt;EE5979), _xlpm.x * 10 + _xlpm.d), 0), _xlfn.XLOOKUP(TRUE, ISNUMBER(_xlpm.b), _xlpm.b)))))</f>
        <v>0</v>
      </c>
    </row>
    <row r="5980" spans="134:136">
      <c r="ED5980">
        <v>0</v>
      </c>
      <c r="EF5980" s="3" cm="1">
        <f t="array" ref="EF59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"#")*(_xlpm.x&lt;&gt;EE5980), _xlpm.x * 10 + _xlpm.d), 0), _xlfn.XLOOKUP(TRUE, ISNUMBER(_xlpm.b), _xlpm.b)))))</f>
        <v>0</v>
      </c>
    </row>
    <row r="5981" spans="134:136">
      <c r="ED5981">
        <v>0</v>
      </c>
      <c r="EF5981" s="3" cm="1">
        <f t="array" ref="EF59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"#")*(_xlpm.x&lt;&gt;EE5981), _xlpm.x * 10 + _xlpm.d), 0), _xlfn.XLOOKUP(TRUE, ISNUMBER(_xlpm.b), _xlpm.b)))))</f>
        <v>0</v>
      </c>
    </row>
    <row r="5982" spans="134:136">
      <c r="ED5982">
        <v>0</v>
      </c>
      <c r="EF5982" s="3" cm="1">
        <f t="array" ref="EF59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"#")*(_xlpm.x&lt;&gt;EE5982), _xlpm.x * 10 + _xlpm.d), 0), _xlfn.XLOOKUP(TRUE, ISNUMBER(_xlpm.b), _xlpm.b)))))</f>
        <v>0</v>
      </c>
    </row>
    <row r="5983" spans="134:136">
      <c r="ED5983">
        <v>0</v>
      </c>
      <c r="EF5983" s="3" cm="1">
        <f t="array" ref="EF59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"#")*(_xlpm.x&lt;&gt;EE5983), _xlpm.x * 10 + _xlpm.d), 0), _xlfn.XLOOKUP(TRUE, ISNUMBER(_xlpm.b), _xlpm.b)))))</f>
        <v>0</v>
      </c>
    </row>
    <row r="5984" spans="134:136">
      <c r="ED5984">
        <v>0</v>
      </c>
      <c r="EF5984" s="3" cm="1">
        <f t="array" ref="EF59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"#")*(_xlpm.x&lt;&gt;EE5984), _xlpm.x * 10 + _xlpm.d), 0), _xlfn.XLOOKUP(TRUE, ISNUMBER(_xlpm.b), _xlpm.b)))))</f>
        <v>0</v>
      </c>
    </row>
    <row r="5985" spans="134:136">
      <c r="ED5985">
        <v>0</v>
      </c>
      <c r="EF5985" s="3" cm="1">
        <f t="array" ref="EF59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"#")*(_xlpm.x&lt;&gt;EE5985), _xlpm.x * 10 + _xlpm.d), 0), _xlfn.XLOOKUP(TRUE, ISNUMBER(_xlpm.b), _xlpm.b)))))</f>
        <v>0</v>
      </c>
    </row>
    <row r="5986" spans="134:136">
      <c r="ED5986">
        <v>0</v>
      </c>
      <c r="EF5986" s="3" cm="1">
        <f t="array" ref="EF59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"#")*(_xlpm.x&lt;&gt;EE5986), _xlpm.x * 10 + _xlpm.d), 0), _xlfn.XLOOKUP(TRUE, ISNUMBER(_xlpm.b), _xlpm.b)))))</f>
        <v>0</v>
      </c>
    </row>
    <row r="5987" spans="134:136">
      <c r="ED5987">
        <v>0</v>
      </c>
      <c r="EF5987" s="3" cm="1">
        <f t="array" ref="EF59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"#")*(_xlpm.x&lt;&gt;EE5987), _xlpm.x * 10 + _xlpm.d), 0), _xlfn.XLOOKUP(TRUE, ISNUMBER(_xlpm.b), _xlpm.b)))))</f>
        <v>0</v>
      </c>
    </row>
    <row r="5988" spans="134:136">
      <c r="ED5988">
        <v>0</v>
      </c>
      <c r="EF5988" s="3" cm="1">
        <f t="array" ref="EF59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"#")*(_xlpm.x&lt;&gt;EE5988), _xlpm.x * 10 + _xlpm.d), 0), _xlfn.XLOOKUP(TRUE, ISNUMBER(_xlpm.b), _xlpm.b)))))</f>
        <v>0</v>
      </c>
    </row>
    <row r="5989" spans="134:136">
      <c r="ED5989">
        <v>0</v>
      </c>
      <c r="EF5989" s="3" cm="1">
        <f t="array" ref="EF59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"#")*(_xlpm.x&lt;&gt;EE5989), _xlpm.x * 10 + _xlpm.d), 0), _xlfn.XLOOKUP(TRUE, ISNUMBER(_xlpm.b), _xlpm.b)))))</f>
        <v>0</v>
      </c>
    </row>
    <row r="5990" spans="134:136">
      <c r="ED5990">
        <v>0</v>
      </c>
      <c r="EF5990" s="3" cm="1">
        <f t="array" ref="EF59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"#")*(_xlpm.x&lt;&gt;EE5990), _xlpm.x * 10 + _xlpm.d), 0), _xlfn.XLOOKUP(TRUE, ISNUMBER(_xlpm.b), _xlpm.b)))))</f>
        <v>0</v>
      </c>
    </row>
    <row r="5991" spans="134:136">
      <c r="ED5991">
        <v>0</v>
      </c>
      <c r="EF5991" s="3" cm="1">
        <f t="array" ref="EF59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"#")*(_xlpm.x&lt;&gt;EE5991), _xlpm.x * 10 + _xlpm.d), 0), _xlfn.XLOOKUP(TRUE, ISNUMBER(_xlpm.b), _xlpm.b)))))</f>
        <v>0</v>
      </c>
    </row>
    <row r="5992" spans="134:136">
      <c r="ED5992">
        <v>0</v>
      </c>
      <c r="EF5992" s="3" cm="1">
        <f t="array" ref="EF59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"#")*(_xlpm.x&lt;&gt;EE5992), _xlpm.x * 10 + _xlpm.d), 0), _xlfn.XLOOKUP(TRUE, ISNUMBER(_xlpm.b), _xlpm.b)))))</f>
        <v>0</v>
      </c>
    </row>
    <row r="5993" spans="134:136">
      <c r="ED5993">
        <v>0</v>
      </c>
      <c r="EF5993" s="3" cm="1">
        <f t="array" ref="EF59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"#")*(_xlpm.x&lt;&gt;EE5993), _xlpm.x * 10 + _xlpm.d), 0), _xlfn.XLOOKUP(TRUE, ISNUMBER(_xlpm.b), _xlpm.b)))))</f>
        <v>0</v>
      </c>
    </row>
    <row r="5994" spans="134:136">
      <c r="ED5994">
        <v>0</v>
      </c>
      <c r="EF5994" s="3" cm="1">
        <f t="array" ref="EF59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"#")*(_xlpm.x&lt;&gt;EE5994), _xlpm.x * 10 + _xlpm.d), 0), _xlfn.XLOOKUP(TRUE, ISNUMBER(_xlpm.b), _xlpm.b)))))</f>
        <v>0</v>
      </c>
    </row>
    <row r="5995" spans="134:136">
      <c r="ED5995">
        <v>0</v>
      </c>
      <c r="EF5995" s="3" cm="1">
        <f t="array" ref="EF59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"#")*(_xlpm.x&lt;&gt;EE5995), _xlpm.x * 10 + _xlpm.d), 0), _xlfn.XLOOKUP(TRUE, ISNUMBER(_xlpm.b), _xlpm.b)))))</f>
        <v>0</v>
      </c>
    </row>
    <row r="5996" spans="134:136">
      <c r="ED5996">
        <v>0</v>
      </c>
      <c r="EF5996" s="3" cm="1">
        <f t="array" ref="EF59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"#")*(_xlpm.x&lt;&gt;EE5996), _xlpm.x * 10 + _xlpm.d), 0), _xlfn.XLOOKUP(TRUE, ISNUMBER(_xlpm.b), _xlpm.b)))))</f>
        <v>0</v>
      </c>
    </row>
    <row r="5997" spans="134:136">
      <c r="ED5997">
        <v>0</v>
      </c>
      <c r="EF5997" s="3" cm="1">
        <f t="array" ref="EF59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"#")*(_xlpm.x&lt;&gt;EE5997), _xlpm.x * 10 + _xlpm.d), 0), _xlfn.XLOOKUP(TRUE, ISNUMBER(_xlpm.b), _xlpm.b)))))</f>
        <v>0</v>
      </c>
    </row>
    <row r="5998" spans="134:136">
      <c r="ED5998">
        <v>0</v>
      </c>
      <c r="EF5998" s="3" cm="1">
        <f t="array" ref="EF59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"#")*(_xlpm.x&lt;&gt;EE5998), _xlpm.x * 10 + _xlpm.d), 0), _xlfn.XLOOKUP(TRUE, ISNUMBER(_xlpm.b), _xlpm.b)))))</f>
        <v>0</v>
      </c>
    </row>
    <row r="5999" spans="134:136">
      <c r="ED5999">
        <v>0</v>
      </c>
      <c r="EF5999" s="3" cm="1">
        <f t="array" ref="EF59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"#")*(_xlpm.x&lt;&gt;EE5999), _xlpm.x * 10 + _xlpm.d), 0), _xlfn.XLOOKUP(TRUE, ISNUMBER(_xlpm.b), _xlpm.b)))))</f>
        <v>0</v>
      </c>
    </row>
    <row r="6000" spans="134:136">
      <c r="ED6000">
        <v>0</v>
      </c>
      <c r="EF6000" s="3" cm="1">
        <f t="array" ref="EF60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"#")*(_xlpm.x&lt;&gt;EE6000), _xlpm.x * 10 + _xlpm.d), 0), _xlfn.XLOOKUP(TRUE, ISNUMBER(_xlpm.b), _xlpm.b)))))</f>
        <v>0</v>
      </c>
    </row>
    <row r="6001" spans="134:136">
      <c r="ED6001">
        <v>0</v>
      </c>
      <c r="EF6001" s="3" cm="1">
        <f t="array" ref="EF60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"#")*(_xlpm.x&lt;&gt;EE6001), _xlpm.x * 10 + _xlpm.d), 0), _xlfn.XLOOKUP(TRUE, ISNUMBER(_xlpm.b), _xlpm.b)))))</f>
        <v>0</v>
      </c>
    </row>
    <row r="6002" spans="134:136">
      <c r="ED6002">
        <v>0</v>
      </c>
      <c r="EF6002" s="3" cm="1">
        <f t="array" ref="EF60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"#")*(_xlpm.x&lt;&gt;EE6002), _xlpm.x * 10 + _xlpm.d), 0), _xlfn.XLOOKUP(TRUE, ISNUMBER(_xlpm.b), _xlpm.b)))))</f>
        <v>0</v>
      </c>
    </row>
    <row r="6003" spans="134:136">
      <c r="ED6003">
        <v>0</v>
      </c>
      <c r="EF6003" s="3" cm="1">
        <f t="array" ref="EF60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"#")*(_xlpm.x&lt;&gt;EE6003), _xlpm.x * 10 + _xlpm.d), 0), _xlfn.XLOOKUP(TRUE, ISNUMBER(_xlpm.b), _xlpm.b)))))</f>
        <v>0</v>
      </c>
    </row>
    <row r="6004" spans="134:136">
      <c r="ED6004">
        <v>0</v>
      </c>
      <c r="EF6004" s="3" cm="1">
        <f t="array" ref="EF60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"#")*(_xlpm.x&lt;&gt;EE6004), _xlpm.x * 10 + _xlpm.d), 0), _xlfn.XLOOKUP(TRUE, ISNUMBER(_xlpm.b), _xlpm.b)))))</f>
        <v>0</v>
      </c>
    </row>
    <row r="6005" spans="134:136">
      <c r="ED6005">
        <v>0</v>
      </c>
      <c r="EF6005" s="3" cm="1">
        <f t="array" ref="EF60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"#")*(_xlpm.x&lt;&gt;EE6005), _xlpm.x * 10 + _xlpm.d), 0), _xlfn.XLOOKUP(TRUE, ISNUMBER(_xlpm.b), _xlpm.b)))))</f>
        <v>0</v>
      </c>
    </row>
    <row r="6006" spans="134:136">
      <c r="ED6006">
        <v>0</v>
      </c>
      <c r="EF6006" s="3" cm="1">
        <f t="array" ref="EF60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"#")*(_xlpm.x&lt;&gt;EE6006), _xlpm.x * 10 + _xlpm.d), 0), _xlfn.XLOOKUP(TRUE, ISNUMBER(_xlpm.b), _xlpm.b)))))</f>
        <v>0</v>
      </c>
    </row>
    <row r="6007" spans="134:136">
      <c r="ED6007">
        <v>0</v>
      </c>
      <c r="EF6007" s="3" cm="1">
        <f t="array" ref="EF60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"#")*(_xlpm.x&lt;&gt;EE6007), _xlpm.x * 10 + _xlpm.d), 0), _xlfn.XLOOKUP(TRUE, ISNUMBER(_xlpm.b), _xlpm.b)))))</f>
        <v>0</v>
      </c>
    </row>
    <row r="6008" spans="134:136">
      <c r="ED6008">
        <v>0</v>
      </c>
      <c r="EF6008" s="3" cm="1">
        <f t="array" ref="EF60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"#")*(_xlpm.x&lt;&gt;EE6008), _xlpm.x * 10 + _xlpm.d), 0), _xlfn.XLOOKUP(TRUE, ISNUMBER(_xlpm.b), _xlpm.b)))))</f>
        <v>0</v>
      </c>
    </row>
    <row r="6009" spans="134:136">
      <c r="ED6009">
        <v>0</v>
      </c>
      <c r="EF6009" s="3" cm="1">
        <f t="array" ref="EF60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"#")*(_xlpm.x&lt;&gt;EE6009), _xlpm.x * 10 + _xlpm.d), 0), _xlfn.XLOOKUP(TRUE, ISNUMBER(_xlpm.b), _xlpm.b)))))</f>
        <v>0</v>
      </c>
    </row>
    <row r="6010" spans="134:136">
      <c r="ED6010">
        <v>0</v>
      </c>
      <c r="EF6010" s="3" cm="1">
        <f t="array" ref="EF60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"#")*(_xlpm.x&lt;&gt;EE6010), _xlpm.x * 10 + _xlpm.d), 0), _xlfn.XLOOKUP(TRUE, ISNUMBER(_xlpm.b), _xlpm.b)))))</f>
        <v>0</v>
      </c>
    </row>
    <row r="6011" spans="134:136">
      <c r="ED6011">
        <v>0</v>
      </c>
      <c r="EF6011" s="3" cm="1">
        <f t="array" ref="EF60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"#")*(_xlpm.x&lt;&gt;EE6011), _xlpm.x * 10 + _xlpm.d), 0), _xlfn.XLOOKUP(TRUE, ISNUMBER(_xlpm.b), _xlpm.b)))))</f>
        <v>0</v>
      </c>
    </row>
    <row r="6012" spans="134:136">
      <c r="ED6012">
        <v>0</v>
      </c>
      <c r="EF6012" s="3" cm="1">
        <f t="array" ref="EF60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"#")*(_xlpm.x&lt;&gt;EE6012), _xlpm.x * 10 + _xlpm.d), 0), _xlfn.XLOOKUP(TRUE, ISNUMBER(_xlpm.b), _xlpm.b)))))</f>
        <v>0</v>
      </c>
    </row>
    <row r="6013" spans="134:136">
      <c r="ED6013">
        <v>0</v>
      </c>
      <c r="EF6013" s="3" cm="1">
        <f t="array" ref="EF60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"#")*(_xlpm.x&lt;&gt;EE6013), _xlpm.x * 10 + _xlpm.d), 0), _xlfn.XLOOKUP(TRUE, ISNUMBER(_xlpm.b), _xlpm.b)))))</f>
        <v>0</v>
      </c>
    </row>
    <row r="6014" spans="134:136">
      <c r="ED6014">
        <v>0</v>
      </c>
      <c r="EF6014" s="3" cm="1">
        <f t="array" ref="EF60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"#")*(_xlpm.x&lt;&gt;EE6014), _xlpm.x * 10 + _xlpm.d), 0), _xlfn.XLOOKUP(TRUE, ISNUMBER(_xlpm.b), _xlpm.b)))))</f>
        <v>0</v>
      </c>
    </row>
    <row r="6015" spans="134:136">
      <c r="ED6015">
        <v>0</v>
      </c>
      <c r="EF6015" s="3" cm="1">
        <f t="array" ref="EF60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"#")*(_xlpm.x&lt;&gt;EE6015), _xlpm.x * 10 + _xlpm.d), 0), _xlfn.XLOOKUP(TRUE, ISNUMBER(_xlpm.b), _xlpm.b)))))</f>
        <v>0</v>
      </c>
    </row>
    <row r="6016" spans="134:136">
      <c r="ED6016">
        <v>0</v>
      </c>
      <c r="EF6016" s="3" cm="1">
        <f t="array" ref="EF60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"#")*(_xlpm.x&lt;&gt;EE6016), _xlpm.x * 10 + _xlpm.d), 0), _xlfn.XLOOKUP(TRUE, ISNUMBER(_xlpm.b), _xlpm.b)))))</f>
        <v>0</v>
      </c>
    </row>
    <row r="6017" spans="134:136">
      <c r="ED6017">
        <v>0</v>
      </c>
      <c r="EF6017" s="3" cm="1">
        <f t="array" ref="EF60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"#")*(_xlpm.x&lt;&gt;EE6017), _xlpm.x * 10 + _xlpm.d), 0), _xlfn.XLOOKUP(TRUE, ISNUMBER(_xlpm.b), _xlpm.b)))))</f>
        <v>0</v>
      </c>
    </row>
    <row r="6018" spans="134:136">
      <c r="ED6018">
        <v>0</v>
      </c>
      <c r="EF6018" s="3" cm="1">
        <f t="array" ref="EF60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"#")*(_xlpm.x&lt;&gt;EE6018), _xlpm.x * 10 + _xlpm.d), 0), _xlfn.XLOOKUP(TRUE, ISNUMBER(_xlpm.b), _xlpm.b)))))</f>
        <v>0</v>
      </c>
    </row>
    <row r="6019" spans="134:136">
      <c r="ED6019">
        <v>0</v>
      </c>
      <c r="EF6019" s="3" cm="1">
        <f t="array" ref="EF60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"#")*(_xlpm.x&lt;&gt;EE6019), _xlpm.x * 10 + _xlpm.d), 0), _xlfn.XLOOKUP(TRUE, ISNUMBER(_xlpm.b), _xlpm.b)))))</f>
        <v>0</v>
      </c>
    </row>
    <row r="6020" spans="134:136">
      <c r="ED6020">
        <v>0</v>
      </c>
      <c r="EF6020" s="3" cm="1">
        <f t="array" ref="EF60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"#")*(_xlpm.x&lt;&gt;EE6020), _xlpm.x * 10 + _xlpm.d), 0), _xlfn.XLOOKUP(TRUE, ISNUMBER(_xlpm.b), _xlpm.b)))))</f>
        <v>0</v>
      </c>
    </row>
    <row r="6021" spans="134:136">
      <c r="ED6021">
        <v>0</v>
      </c>
      <c r="EF6021" s="3" cm="1">
        <f t="array" ref="EF60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"#")*(_xlpm.x&lt;&gt;EE6021), _xlpm.x * 10 + _xlpm.d), 0), _xlfn.XLOOKUP(TRUE, ISNUMBER(_xlpm.b), _xlpm.b)))))</f>
        <v>0</v>
      </c>
    </row>
    <row r="6022" spans="134:136">
      <c r="ED6022">
        <v>0</v>
      </c>
      <c r="EF6022" s="3" cm="1">
        <f t="array" ref="EF60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"#")*(_xlpm.x&lt;&gt;EE6022), _xlpm.x * 10 + _xlpm.d), 0), _xlfn.XLOOKUP(TRUE, ISNUMBER(_xlpm.b), _xlpm.b)))))</f>
        <v>0</v>
      </c>
    </row>
    <row r="6023" spans="134:136">
      <c r="ED6023">
        <v>0</v>
      </c>
      <c r="EF6023" s="3" cm="1">
        <f t="array" ref="EF60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"#")*(_xlpm.x&lt;&gt;EE6023), _xlpm.x * 10 + _xlpm.d), 0), _xlfn.XLOOKUP(TRUE, ISNUMBER(_xlpm.b), _xlpm.b)))))</f>
        <v>0</v>
      </c>
    </row>
    <row r="6024" spans="134:136">
      <c r="ED6024">
        <v>0</v>
      </c>
      <c r="EF6024" s="3" cm="1">
        <f t="array" ref="EF60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"#")*(_xlpm.x&lt;&gt;EE6024), _xlpm.x * 10 + _xlpm.d), 0), _xlfn.XLOOKUP(TRUE, ISNUMBER(_xlpm.b), _xlpm.b)))))</f>
        <v>0</v>
      </c>
    </row>
    <row r="6025" spans="134:136">
      <c r="ED6025">
        <v>0</v>
      </c>
      <c r="EF6025" s="3" cm="1">
        <f t="array" ref="EF60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"#")*(_xlpm.x&lt;&gt;EE6025), _xlpm.x * 10 + _xlpm.d), 0), _xlfn.XLOOKUP(TRUE, ISNUMBER(_xlpm.b), _xlpm.b)))))</f>
        <v>0</v>
      </c>
    </row>
    <row r="6026" spans="134:136">
      <c r="ED6026">
        <v>0</v>
      </c>
      <c r="EF6026" s="3" cm="1">
        <f t="array" ref="EF60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"#")*(_xlpm.x&lt;&gt;EE6026), _xlpm.x * 10 + _xlpm.d), 0), _xlfn.XLOOKUP(TRUE, ISNUMBER(_xlpm.b), _xlpm.b)))))</f>
        <v>0</v>
      </c>
    </row>
    <row r="6027" spans="134:136">
      <c r="ED6027">
        <v>0</v>
      </c>
      <c r="EF6027" s="3" cm="1">
        <f t="array" ref="EF60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"#")*(_xlpm.x&lt;&gt;EE6027), _xlpm.x * 10 + _xlpm.d), 0), _xlfn.XLOOKUP(TRUE, ISNUMBER(_xlpm.b), _xlpm.b)))))</f>
        <v>0</v>
      </c>
    </row>
    <row r="6028" spans="134:136">
      <c r="ED6028">
        <v>0</v>
      </c>
      <c r="EF6028" s="3" cm="1">
        <f t="array" ref="EF60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"#")*(_xlpm.x&lt;&gt;EE6028), _xlpm.x * 10 + _xlpm.d), 0), _xlfn.XLOOKUP(TRUE, ISNUMBER(_xlpm.b), _xlpm.b)))))</f>
        <v>0</v>
      </c>
    </row>
    <row r="6029" spans="134:136">
      <c r="ED6029">
        <v>0</v>
      </c>
      <c r="EF6029" s="3" cm="1">
        <f t="array" ref="EF60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"#")*(_xlpm.x&lt;&gt;EE6029), _xlpm.x * 10 + _xlpm.d), 0), _xlfn.XLOOKUP(TRUE, ISNUMBER(_xlpm.b), _xlpm.b)))))</f>
        <v>0</v>
      </c>
    </row>
    <row r="6030" spans="134:136">
      <c r="ED6030">
        <v>0</v>
      </c>
      <c r="EF6030" s="3" cm="1">
        <f t="array" ref="EF60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"#")*(_xlpm.x&lt;&gt;EE6030), _xlpm.x * 10 + _xlpm.d), 0), _xlfn.XLOOKUP(TRUE, ISNUMBER(_xlpm.b), _xlpm.b)))))</f>
        <v>0</v>
      </c>
    </row>
    <row r="6031" spans="134:136">
      <c r="ED6031">
        <v>0</v>
      </c>
      <c r="EF6031" s="3" cm="1">
        <f t="array" ref="EF60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"#")*(_xlpm.x&lt;&gt;EE6031), _xlpm.x * 10 + _xlpm.d), 0), _xlfn.XLOOKUP(TRUE, ISNUMBER(_xlpm.b), _xlpm.b)))))</f>
        <v>0</v>
      </c>
    </row>
    <row r="6032" spans="134:136">
      <c r="ED6032">
        <v>0</v>
      </c>
      <c r="EF6032" s="3" cm="1">
        <f t="array" ref="EF60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"#")*(_xlpm.x&lt;&gt;EE6032), _xlpm.x * 10 + _xlpm.d), 0), _xlfn.XLOOKUP(TRUE, ISNUMBER(_xlpm.b), _xlpm.b)))))</f>
        <v>0</v>
      </c>
    </row>
    <row r="6033" spans="134:136">
      <c r="ED6033">
        <v>0</v>
      </c>
      <c r="EF6033" s="3" cm="1">
        <f t="array" ref="EF60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"#")*(_xlpm.x&lt;&gt;EE6033), _xlpm.x * 10 + _xlpm.d), 0), _xlfn.XLOOKUP(TRUE, ISNUMBER(_xlpm.b), _xlpm.b)))))</f>
        <v>0</v>
      </c>
    </row>
    <row r="6034" spans="134:136">
      <c r="ED6034">
        <v>0</v>
      </c>
      <c r="EF6034" s="3" cm="1">
        <f t="array" ref="EF60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"#")*(_xlpm.x&lt;&gt;EE6034), _xlpm.x * 10 + _xlpm.d), 0), _xlfn.XLOOKUP(TRUE, ISNUMBER(_xlpm.b), _xlpm.b)))))</f>
        <v>0</v>
      </c>
    </row>
    <row r="6035" spans="134:136">
      <c r="ED6035">
        <v>0</v>
      </c>
      <c r="EF6035" s="3" cm="1">
        <f t="array" ref="EF60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"#")*(_xlpm.x&lt;&gt;EE6035), _xlpm.x * 10 + _xlpm.d), 0), _xlfn.XLOOKUP(TRUE, ISNUMBER(_xlpm.b), _xlpm.b)))))</f>
        <v>0</v>
      </c>
    </row>
    <row r="6036" spans="134:136">
      <c r="ED6036">
        <v>0</v>
      </c>
      <c r="EF6036" s="3" cm="1">
        <f t="array" ref="EF60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"#")*(_xlpm.x&lt;&gt;EE6036), _xlpm.x * 10 + _xlpm.d), 0), _xlfn.XLOOKUP(TRUE, ISNUMBER(_xlpm.b), _xlpm.b)))))</f>
        <v>0</v>
      </c>
    </row>
    <row r="6037" spans="134:136">
      <c r="ED6037">
        <v>0</v>
      </c>
      <c r="EF6037" s="3" cm="1">
        <f t="array" ref="EF60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"#")*(_xlpm.x&lt;&gt;EE6037), _xlpm.x * 10 + _xlpm.d), 0), _xlfn.XLOOKUP(TRUE, ISNUMBER(_xlpm.b), _xlpm.b)))))</f>
        <v>0</v>
      </c>
    </row>
    <row r="6038" spans="134:136">
      <c r="ED6038">
        <v>0</v>
      </c>
      <c r="EF6038" s="3" cm="1">
        <f t="array" ref="EF60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"#")*(_xlpm.x&lt;&gt;EE6038), _xlpm.x * 10 + _xlpm.d), 0), _xlfn.XLOOKUP(TRUE, ISNUMBER(_xlpm.b), _xlpm.b)))))</f>
        <v>0</v>
      </c>
    </row>
    <row r="6039" spans="134:136">
      <c r="ED6039">
        <v>0</v>
      </c>
      <c r="EF6039" s="3" cm="1">
        <f t="array" ref="EF60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"#")*(_xlpm.x&lt;&gt;EE6039), _xlpm.x * 10 + _xlpm.d), 0), _xlfn.XLOOKUP(TRUE, ISNUMBER(_xlpm.b), _xlpm.b)))))</f>
        <v>0</v>
      </c>
    </row>
    <row r="6040" spans="134:136">
      <c r="ED6040">
        <v>0</v>
      </c>
      <c r="EF6040" s="3" cm="1">
        <f t="array" ref="EF60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"#")*(_xlpm.x&lt;&gt;EE6040), _xlpm.x * 10 + _xlpm.d), 0), _xlfn.XLOOKUP(TRUE, ISNUMBER(_xlpm.b), _xlpm.b)))))</f>
        <v>0</v>
      </c>
    </row>
    <row r="6041" spans="134:136">
      <c r="ED6041">
        <v>0</v>
      </c>
      <c r="EF6041" s="3" cm="1">
        <f t="array" ref="EF60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"#")*(_xlpm.x&lt;&gt;EE6041), _xlpm.x * 10 + _xlpm.d), 0), _xlfn.XLOOKUP(TRUE, ISNUMBER(_xlpm.b), _xlpm.b)))))</f>
        <v>0</v>
      </c>
    </row>
    <row r="6042" spans="134:136">
      <c r="ED6042">
        <v>0</v>
      </c>
      <c r="EF6042" s="3" cm="1">
        <f t="array" ref="EF60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"#")*(_xlpm.x&lt;&gt;EE6042), _xlpm.x * 10 + _xlpm.d), 0), _xlfn.XLOOKUP(TRUE, ISNUMBER(_xlpm.b), _xlpm.b)))))</f>
        <v>0</v>
      </c>
    </row>
    <row r="6043" spans="134:136">
      <c r="ED6043">
        <v>0</v>
      </c>
      <c r="EF6043" s="3" cm="1">
        <f t="array" ref="EF60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"#")*(_xlpm.x&lt;&gt;EE6043), _xlpm.x * 10 + _xlpm.d), 0), _xlfn.XLOOKUP(TRUE, ISNUMBER(_xlpm.b), _xlpm.b)))))</f>
        <v>0</v>
      </c>
    </row>
    <row r="6044" spans="134:136">
      <c r="ED6044">
        <v>0</v>
      </c>
      <c r="EF6044" s="3" cm="1">
        <f t="array" ref="EF60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"#")*(_xlpm.x&lt;&gt;EE6044), _xlpm.x * 10 + _xlpm.d), 0), _xlfn.XLOOKUP(TRUE, ISNUMBER(_xlpm.b), _xlpm.b)))))</f>
        <v>0</v>
      </c>
    </row>
    <row r="6045" spans="134:136">
      <c r="ED6045">
        <v>0</v>
      </c>
      <c r="EF6045" s="3" cm="1">
        <f t="array" ref="EF60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"#")*(_xlpm.x&lt;&gt;EE6045), _xlpm.x * 10 + _xlpm.d), 0), _xlfn.XLOOKUP(TRUE, ISNUMBER(_xlpm.b), _xlpm.b)))))</f>
        <v>0</v>
      </c>
    </row>
    <row r="6046" spans="134:136">
      <c r="ED6046">
        <v>0</v>
      </c>
      <c r="EF6046" s="3" cm="1">
        <f t="array" ref="EF60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"#")*(_xlpm.x&lt;&gt;EE6046), _xlpm.x * 10 + _xlpm.d), 0), _xlfn.XLOOKUP(TRUE, ISNUMBER(_xlpm.b), _xlpm.b)))))</f>
        <v>0</v>
      </c>
    </row>
    <row r="6047" spans="134:136">
      <c r="ED6047">
        <v>0</v>
      </c>
      <c r="EF6047" s="3" cm="1">
        <f t="array" ref="EF60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"#")*(_xlpm.x&lt;&gt;EE6047), _xlpm.x * 10 + _xlpm.d), 0), _xlfn.XLOOKUP(TRUE, ISNUMBER(_xlpm.b), _xlpm.b)))))</f>
        <v>0</v>
      </c>
    </row>
    <row r="6048" spans="134:136">
      <c r="ED6048">
        <v>0</v>
      </c>
      <c r="EF6048" s="3" cm="1">
        <f t="array" ref="EF60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"#")*(_xlpm.x&lt;&gt;EE6048), _xlpm.x * 10 + _xlpm.d), 0), _xlfn.XLOOKUP(TRUE, ISNUMBER(_xlpm.b), _xlpm.b)))))</f>
        <v>0</v>
      </c>
    </row>
    <row r="6049" spans="134:136">
      <c r="ED6049">
        <v>0</v>
      </c>
      <c r="EF6049" s="3" cm="1">
        <f t="array" ref="EF60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"#")*(_xlpm.x&lt;&gt;EE6049), _xlpm.x * 10 + _xlpm.d), 0), _xlfn.XLOOKUP(TRUE, ISNUMBER(_xlpm.b), _xlpm.b)))))</f>
        <v>0</v>
      </c>
    </row>
    <row r="6050" spans="134:136">
      <c r="ED6050">
        <v>0</v>
      </c>
      <c r="EF6050" s="3" cm="1">
        <f t="array" ref="EF60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"#")*(_xlpm.x&lt;&gt;EE6050), _xlpm.x * 10 + _xlpm.d), 0), _xlfn.XLOOKUP(TRUE, ISNUMBER(_xlpm.b), _xlpm.b)))))</f>
        <v>0</v>
      </c>
    </row>
    <row r="6051" spans="134:136">
      <c r="ED6051">
        <v>0</v>
      </c>
      <c r="EF6051" s="3" cm="1">
        <f t="array" ref="EF60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"#")*(_xlpm.x&lt;&gt;EE6051), _xlpm.x * 10 + _xlpm.d), 0), _xlfn.XLOOKUP(TRUE, ISNUMBER(_xlpm.b), _xlpm.b)))))</f>
        <v>0</v>
      </c>
    </row>
    <row r="6052" spans="134:136">
      <c r="ED6052">
        <v>0</v>
      </c>
      <c r="EF6052" s="3" cm="1">
        <f t="array" ref="EF60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"#")*(_xlpm.x&lt;&gt;EE6052), _xlpm.x * 10 + _xlpm.d), 0), _xlfn.XLOOKUP(TRUE, ISNUMBER(_xlpm.b), _xlpm.b)))))</f>
        <v>0</v>
      </c>
    </row>
    <row r="6053" spans="134:136">
      <c r="ED6053">
        <v>0</v>
      </c>
      <c r="EF6053" s="3" cm="1">
        <f t="array" ref="EF60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"#")*(_xlpm.x&lt;&gt;EE6053), _xlpm.x * 10 + _xlpm.d), 0), _xlfn.XLOOKUP(TRUE, ISNUMBER(_xlpm.b), _xlpm.b)))))</f>
        <v>0</v>
      </c>
    </row>
    <row r="6054" spans="134:136">
      <c r="ED6054">
        <v>0</v>
      </c>
      <c r="EF6054" s="3" cm="1">
        <f t="array" ref="EF60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"#")*(_xlpm.x&lt;&gt;EE6054), _xlpm.x * 10 + _xlpm.d), 0), _xlfn.XLOOKUP(TRUE, ISNUMBER(_xlpm.b), _xlpm.b)))))</f>
        <v>0</v>
      </c>
    </row>
    <row r="6055" spans="134:136">
      <c r="ED6055">
        <v>0</v>
      </c>
      <c r="EF6055" s="3" cm="1">
        <f t="array" ref="EF60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"#")*(_xlpm.x&lt;&gt;EE6055), _xlpm.x * 10 + _xlpm.d), 0), _xlfn.XLOOKUP(TRUE, ISNUMBER(_xlpm.b), _xlpm.b)))))</f>
        <v>0</v>
      </c>
    </row>
    <row r="6056" spans="134:136">
      <c r="ED6056">
        <v>0</v>
      </c>
      <c r="EF6056" s="3" cm="1">
        <f t="array" ref="EF60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"#")*(_xlpm.x&lt;&gt;EE6056), _xlpm.x * 10 + _xlpm.d), 0), _xlfn.XLOOKUP(TRUE, ISNUMBER(_xlpm.b), _xlpm.b)))))</f>
        <v>0</v>
      </c>
    </row>
    <row r="6057" spans="134:136">
      <c r="ED6057">
        <v>0</v>
      </c>
      <c r="EF6057" s="3" cm="1">
        <f t="array" ref="EF60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"#")*(_xlpm.x&lt;&gt;EE6057), _xlpm.x * 10 + _xlpm.d), 0), _xlfn.XLOOKUP(TRUE, ISNUMBER(_xlpm.b), _xlpm.b)))))</f>
        <v>0</v>
      </c>
    </row>
    <row r="6058" spans="134:136">
      <c r="ED6058">
        <v>0</v>
      </c>
      <c r="EF6058" s="3" cm="1">
        <f t="array" ref="EF60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"#")*(_xlpm.x&lt;&gt;EE6058), _xlpm.x * 10 + _xlpm.d), 0), _xlfn.XLOOKUP(TRUE, ISNUMBER(_xlpm.b), _xlpm.b)))))</f>
        <v>0</v>
      </c>
    </row>
    <row r="6059" spans="134:136">
      <c r="ED6059">
        <v>0</v>
      </c>
      <c r="EF6059" s="3" cm="1">
        <f t="array" ref="EF60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"#")*(_xlpm.x&lt;&gt;EE6059), _xlpm.x * 10 + _xlpm.d), 0), _xlfn.XLOOKUP(TRUE, ISNUMBER(_xlpm.b), _xlpm.b)))))</f>
        <v>0</v>
      </c>
    </row>
    <row r="6060" spans="134:136">
      <c r="ED6060">
        <v>0</v>
      </c>
      <c r="EF6060" s="3" cm="1">
        <f t="array" ref="EF60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"#")*(_xlpm.x&lt;&gt;EE6060), _xlpm.x * 10 + _xlpm.d), 0), _xlfn.XLOOKUP(TRUE, ISNUMBER(_xlpm.b), _xlpm.b)))))</f>
        <v>0</v>
      </c>
    </row>
    <row r="6061" spans="134:136">
      <c r="ED6061">
        <v>0</v>
      </c>
      <c r="EF6061" s="3" cm="1">
        <f t="array" ref="EF60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"#")*(_xlpm.x&lt;&gt;EE6061), _xlpm.x * 10 + _xlpm.d), 0), _xlfn.XLOOKUP(TRUE, ISNUMBER(_xlpm.b), _xlpm.b)))))</f>
        <v>0</v>
      </c>
    </row>
    <row r="6062" spans="134:136">
      <c r="ED6062">
        <v>0</v>
      </c>
      <c r="EF6062" s="3" cm="1">
        <f t="array" ref="EF60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"#")*(_xlpm.x&lt;&gt;EE6062), _xlpm.x * 10 + _xlpm.d), 0), _xlfn.XLOOKUP(TRUE, ISNUMBER(_xlpm.b), _xlpm.b)))))</f>
        <v>0</v>
      </c>
    </row>
    <row r="6063" spans="134:136">
      <c r="ED6063">
        <v>0</v>
      </c>
      <c r="EF6063" s="3" cm="1">
        <f t="array" ref="EF60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"#")*(_xlpm.x&lt;&gt;EE6063), _xlpm.x * 10 + _xlpm.d), 0), _xlfn.XLOOKUP(TRUE, ISNUMBER(_xlpm.b), _xlpm.b)))))</f>
        <v>0</v>
      </c>
    </row>
    <row r="6064" spans="134:136">
      <c r="ED6064">
        <v>0</v>
      </c>
      <c r="EF6064" s="3" cm="1">
        <f t="array" ref="EF60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"#")*(_xlpm.x&lt;&gt;EE6064), _xlpm.x * 10 + _xlpm.d), 0), _xlfn.XLOOKUP(TRUE, ISNUMBER(_xlpm.b), _xlpm.b)))))</f>
        <v>0</v>
      </c>
    </row>
    <row r="6065" spans="134:136">
      <c r="ED6065">
        <v>0</v>
      </c>
      <c r="EF6065" s="3" cm="1">
        <f t="array" ref="EF60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"#")*(_xlpm.x&lt;&gt;EE6065), _xlpm.x * 10 + _xlpm.d), 0), _xlfn.XLOOKUP(TRUE, ISNUMBER(_xlpm.b), _xlpm.b)))))</f>
        <v>0</v>
      </c>
    </row>
    <row r="6066" spans="134:136">
      <c r="ED6066">
        <v>0</v>
      </c>
      <c r="EF6066" s="3" cm="1">
        <f t="array" ref="EF60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"#")*(_xlpm.x&lt;&gt;EE6066), _xlpm.x * 10 + _xlpm.d), 0), _xlfn.XLOOKUP(TRUE, ISNUMBER(_xlpm.b), _xlpm.b)))))</f>
        <v>0</v>
      </c>
    </row>
    <row r="6067" spans="134:136">
      <c r="ED6067">
        <v>0</v>
      </c>
      <c r="EF6067" s="3" cm="1">
        <f t="array" ref="EF60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"#")*(_xlpm.x&lt;&gt;EE6067), _xlpm.x * 10 + _xlpm.d), 0), _xlfn.XLOOKUP(TRUE, ISNUMBER(_xlpm.b), _xlpm.b)))))</f>
        <v>0</v>
      </c>
    </row>
    <row r="6068" spans="134:136">
      <c r="ED6068">
        <v>0</v>
      </c>
      <c r="EF6068" s="3" cm="1">
        <f t="array" ref="EF60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"#")*(_xlpm.x&lt;&gt;EE6068), _xlpm.x * 10 + _xlpm.d), 0), _xlfn.XLOOKUP(TRUE, ISNUMBER(_xlpm.b), _xlpm.b)))))</f>
        <v>0</v>
      </c>
    </row>
    <row r="6069" spans="134:136">
      <c r="ED6069">
        <v>0</v>
      </c>
      <c r="EF6069" s="3" cm="1">
        <f t="array" ref="EF60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"#")*(_xlpm.x&lt;&gt;EE6069), _xlpm.x * 10 + _xlpm.d), 0), _xlfn.XLOOKUP(TRUE, ISNUMBER(_xlpm.b), _xlpm.b)))))</f>
        <v>0</v>
      </c>
    </row>
    <row r="6070" spans="134:136">
      <c r="ED6070">
        <v>0</v>
      </c>
      <c r="EF6070" s="3" cm="1">
        <f t="array" ref="EF60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"#")*(_xlpm.x&lt;&gt;EE6070), _xlpm.x * 10 + _xlpm.d), 0), _xlfn.XLOOKUP(TRUE, ISNUMBER(_xlpm.b), _xlpm.b)))))</f>
        <v>0</v>
      </c>
    </row>
    <row r="6071" spans="134:136">
      <c r="ED6071">
        <v>0</v>
      </c>
      <c r="EF6071" s="3" cm="1">
        <f t="array" ref="EF60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"#")*(_xlpm.x&lt;&gt;EE6071), _xlpm.x * 10 + _xlpm.d), 0), _xlfn.XLOOKUP(TRUE, ISNUMBER(_xlpm.b), _xlpm.b)))))</f>
        <v>0</v>
      </c>
    </row>
    <row r="6072" spans="134:136">
      <c r="ED6072">
        <v>0</v>
      </c>
      <c r="EF6072" s="3" cm="1">
        <f t="array" ref="EF60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"#")*(_xlpm.x&lt;&gt;EE6072), _xlpm.x * 10 + _xlpm.d), 0), _xlfn.XLOOKUP(TRUE, ISNUMBER(_xlpm.b), _xlpm.b)))))</f>
        <v>0</v>
      </c>
    </row>
    <row r="6073" spans="134:136">
      <c r="ED6073">
        <v>0</v>
      </c>
      <c r="EF6073" s="3" cm="1">
        <f t="array" ref="EF60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"#")*(_xlpm.x&lt;&gt;EE6073), _xlpm.x * 10 + _xlpm.d), 0), _xlfn.XLOOKUP(TRUE, ISNUMBER(_xlpm.b), _xlpm.b)))))</f>
        <v>0</v>
      </c>
    </row>
    <row r="6074" spans="134:136">
      <c r="ED6074">
        <v>0</v>
      </c>
      <c r="EF6074" s="3" cm="1">
        <f t="array" ref="EF60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"#")*(_xlpm.x&lt;&gt;EE6074), _xlpm.x * 10 + _xlpm.d), 0), _xlfn.XLOOKUP(TRUE, ISNUMBER(_xlpm.b), _xlpm.b)))))</f>
        <v>0</v>
      </c>
    </row>
    <row r="6075" spans="134:136">
      <c r="ED6075">
        <v>0</v>
      </c>
      <c r="EF6075" s="3" cm="1">
        <f t="array" ref="EF60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"#")*(_xlpm.x&lt;&gt;EE6075), _xlpm.x * 10 + _xlpm.d), 0), _xlfn.XLOOKUP(TRUE, ISNUMBER(_xlpm.b), _xlpm.b)))))</f>
        <v>0</v>
      </c>
    </row>
    <row r="6076" spans="134:136">
      <c r="ED6076">
        <v>0</v>
      </c>
      <c r="EF6076" s="3" cm="1">
        <f t="array" ref="EF60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"#")*(_xlpm.x&lt;&gt;EE6076), _xlpm.x * 10 + _xlpm.d), 0), _xlfn.XLOOKUP(TRUE, ISNUMBER(_xlpm.b), _xlpm.b)))))</f>
        <v>0</v>
      </c>
    </row>
    <row r="6077" spans="134:136">
      <c r="ED6077">
        <v>0</v>
      </c>
      <c r="EF6077" s="3" cm="1">
        <f t="array" ref="EF60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"#")*(_xlpm.x&lt;&gt;EE6077), _xlpm.x * 10 + _xlpm.d), 0), _xlfn.XLOOKUP(TRUE, ISNUMBER(_xlpm.b), _xlpm.b)))))</f>
        <v>0</v>
      </c>
    </row>
    <row r="6078" spans="134:136">
      <c r="ED6078">
        <v>0</v>
      </c>
      <c r="EF6078" s="3" cm="1">
        <f t="array" ref="EF60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"#")*(_xlpm.x&lt;&gt;EE6078), _xlpm.x * 10 + _xlpm.d), 0), _xlfn.XLOOKUP(TRUE, ISNUMBER(_xlpm.b), _xlpm.b)))))</f>
        <v>0</v>
      </c>
    </row>
    <row r="6079" spans="134:136">
      <c r="ED6079">
        <v>0</v>
      </c>
      <c r="EF6079" s="3" cm="1">
        <f t="array" ref="EF60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"#")*(_xlpm.x&lt;&gt;EE6079), _xlpm.x * 10 + _xlpm.d), 0), _xlfn.XLOOKUP(TRUE, ISNUMBER(_xlpm.b), _xlpm.b)))))</f>
        <v>0</v>
      </c>
    </row>
    <row r="6080" spans="134:136">
      <c r="ED6080">
        <v>0</v>
      </c>
      <c r="EF6080" s="3" cm="1">
        <f t="array" ref="EF60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"#")*(_xlpm.x&lt;&gt;EE6080), _xlpm.x * 10 + _xlpm.d), 0), _xlfn.XLOOKUP(TRUE, ISNUMBER(_xlpm.b), _xlpm.b)))))</f>
        <v>0</v>
      </c>
    </row>
    <row r="6081" spans="134:136">
      <c r="ED6081">
        <v>0</v>
      </c>
      <c r="EF6081" s="3" cm="1">
        <f t="array" ref="EF60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"#")*(_xlpm.x&lt;&gt;EE6081), _xlpm.x * 10 + _xlpm.d), 0), _xlfn.XLOOKUP(TRUE, ISNUMBER(_xlpm.b), _xlpm.b)))))</f>
        <v>0</v>
      </c>
    </row>
    <row r="6082" spans="134:136">
      <c r="ED6082">
        <v>0</v>
      </c>
      <c r="EF6082" s="3" cm="1">
        <f t="array" ref="EF60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"#")*(_xlpm.x&lt;&gt;EE6082), _xlpm.x * 10 + _xlpm.d), 0), _xlfn.XLOOKUP(TRUE, ISNUMBER(_xlpm.b), _xlpm.b)))))</f>
        <v>0</v>
      </c>
    </row>
    <row r="6083" spans="134:136">
      <c r="ED6083">
        <v>0</v>
      </c>
      <c r="EF6083" s="3" cm="1">
        <f t="array" ref="EF60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"#")*(_xlpm.x&lt;&gt;EE6083), _xlpm.x * 10 + _xlpm.d), 0), _xlfn.XLOOKUP(TRUE, ISNUMBER(_xlpm.b), _xlpm.b)))))</f>
        <v>0</v>
      </c>
    </row>
    <row r="6084" spans="134:136">
      <c r="ED6084">
        <v>0</v>
      </c>
      <c r="EF6084" s="3" cm="1">
        <f t="array" ref="EF60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"#")*(_xlpm.x&lt;&gt;EE6084), _xlpm.x * 10 + _xlpm.d), 0), _xlfn.XLOOKUP(TRUE, ISNUMBER(_xlpm.b), _xlpm.b)))))</f>
        <v>0</v>
      </c>
    </row>
    <row r="6085" spans="134:136">
      <c r="ED6085">
        <v>0</v>
      </c>
      <c r="EF6085" s="3" cm="1">
        <f t="array" ref="EF60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"#")*(_xlpm.x&lt;&gt;EE6085), _xlpm.x * 10 + _xlpm.d), 0), _xlfn.XLOOKUP(TRUE, ISNUMBER(_xlpm.b), _xlpm.b)))))</f>
        <v>0</v>
      </c>
    </row>
    <row r="6086" spans="134:136">
      <c r="ED6086">
        <v>0</v>
      </c>
      <c r="EF6086" s="3" cm="1">
        <f t="array" ref="EF60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"#")*(_xlpm.x&lt;&gt;EE6086), _xlpm.x * 10 + _xlpm.d), 0), _xlfn.XLOOKUP(TRUE, ISNUMBER(_xlpm.b), _xlpm.b)))))</f>
        <v>0</v>
      </c>
    </row>
    <row r="6087" spans="134:136">
      <c r="ED6087">
        <v>0</v>
      </c>
      <c r="EF6087" s="3" cm="1">
        <f t="array" ref="EF60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"#")*(_xlpm.x&lt;&gt;EE6087), _xlpm.x * 10 + _xlpm.d), 0), _xlfn.XLOOKUP(TRUE, ISNUMBER(_xlpm.b), _xlpm.b)))))</f>
        <v>0</v>
      </c>
    </row>
    <row r="6088" spans="134:136">
      <c r="ED6088">
        <v>0</v>
      </c>
      <c r="EF6088" s="3" cm="1">
        <f t="array" ref="EF60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"#")*(_xlpm.x&lt;&gt;EE6088), _xlpm.x * 10 + _xlpm.d), 0), _xlfn.XLOOKUP(TRUE, ISNUMBER(_xlpm.b), _xlpm.b)))))</f>
        <v>0</v>
      </c>
    </row>
    <row r="6089" spans="134:136">
      <c r="ED6089">
        <v>0</v>
      </c>
      <c r="EF6089" s="3" cm="1">
        <f t="array" ref="EF60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"#")*(_xlpm.x&lt;&gt;EE6089), _xlpm.x * 10 + _xlpm.d), 0), _xlfn.XLOOKUP(TRUE, ISNUMBER(_xlpm.b), _xlpm.b)))))</f>
        <v>0</v>
      </c>
    </row>
    <row r="6090" spans="134:136">
      <c r="ED6090">
        <v>0</v>
      </c>
      <c r="EF6090" s="3" cm="1">
        <f t="array" ref="EF60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"#")*(_xlpm.x&lt;&gt;EE6090), _xlpm.x * 10 + _xlpm.d), 0), _xlfn.XLOOKUP(TRUE, ISNUMBER(_xlpm.b), _xlpm.b)))))</f>
        <v>0</v>
      </c>
    </row>
    <row r="6091" spans="134:136">
      <c r="ED6091">
        <v>0</v>
      </c>
      <c r="EF6091" s="3" cm="1">
        <f t="array" ref="EF60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"#")*(_xlpm.x&lt;&gt;EE6091), _xlpm.x * 10 + _xlpm.d), 0), _xlfn.XLOOKUP(TRUE, ISNUMBER(_xlpm.b), _xlpm.b)))))</f>
        <v>0</v>
      </c>
    </row>
    <row r="6092" spans="134:136">
      <c r="ED6092">
        <v>0</v>
      </c>
      <c r="EF6092" s="3" cm="1">
        <f t="array" ref="EF60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"#")*(_xlpm.x&lt;&gt;EE6092), _xlpm.x * 10 + _xlpm.d), 0), _xlfn.XLOOKUP(TRUE, ISNUMBER(_xlpm.b), _xlpm.b)))))</f>
        <v>0</v>
      </c>
    </row>
    <row r="6093" spans="134:136">
      <c r="ED6093">
        <v>0</v>
      </c>
      <c r="EF6093" s="3" cm="1">
        <f t="array" ref="EF60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"#")*(_xlpm.x&lt;&gt;EE6093), _xlpm.x * 10 + _xlpm.d), 0), _xlfn.XLOOKUP(TRUE, ISNUMBER(_xlpm.b), _xlpm.b)))))</f>
        <v>0</v>
      </c>
    </row>
    <row r="6094" spans="134:136">
      <c r="ED6094">
        <v>0</v>
      </c>
      <c r="EF6094" s="3" cm="1">
        <f t="array" ref="EF60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"#")*(_xlpm.x&lt;&gt;EE6094), _xlpm.x * 10 + _xlpm.d), 0), _xlfn.XLOOKUP(TRUE, ISNUMBER(_xlpm.b), _xlpm.b)))))</f>
        <v>0</v>
      </c>
    </row>
    <row r="6095" spans="134:136">
      <c r="ED6095">
        <v>0</v>
      </c>
      <c r="EF6095" s="3" cm="1">
        <f t="array" ref="EF60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"#")*(_xlpm.x&lt;&gt;EE6095), _xlpm.x * 10 + _xlpm.d), 0), _xlfn.XLOOKUP(TRUE, ISNUMBER(_xlpm.b), _xlpm.b)))))</f>
        <v>0</v>
      </c>
    </row>
    <row r="6096" spans="134:136">
      <c r="ED6096">
        <v>0</v>
      </c>
      <c r="EF6096" s="3" cm="1">
        <f t="array" ref="EF60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"#")*(_xlpm.x&lt;&gt;EE6096), _xlpm.x * 10 + _xlpm.d), 0), _xlfn.XLOOKUP(TRUE, ISNUMBER(_xlpm.b), _xlpm.b)))))</f>
        <v>0</v>
      </c>
    </row>
    <row r="6097" spans="134:136">
      <c r="ED6097">
        <v>0</v>
      </c>
      <c r="EF6097" s="3" cm="1">
        <f t="array" ref="EF60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"#")*(_xlpm.x&lt;&gt;EE6097), _xlpm.x * 10 + _xlpm.d), 0), _xlfn.XLOOKUP(TRUE, ISNUMBER(_xlpm.b), _xlpm.b)))))</f>
        <v>0</v>
      </c>
    </row>
    <row r="6098" spans="134:136">
      <c r="ED6098">
        <v>0</v>
      </c>
      <c r="EF6098" s="3" cm="1">
        <f t="array" ref="EF60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"#")*(_xlpm.x&lt;&gt;EE6098), _xlpm.x * 10 + _xlpm.d), 0), _xlfn.XLOOKUP(TRUE, ISNUMBER(_xlpm.b), _xlpm.b)))))</f>
        <v>0</v>
      </c>
    </row>
    <row r="6099" spans="134:136">
      <c r="ED6099">
        <v>0</v>
      </c>
      <c r="EF6099" s="3" cm="1">
        <f t="array" ref="EF60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"#")*(_xlpm.x&lt;&gt;EE6099), _xlpm.x * 10 + _xlpm.d), 0), _xlfn.XLOOKUP(TRUE, ISNUMBER(_xlpm.b), _xlpm.b)))))</f>
        <v>0</v>
      </c>
    </row>
    <row r="6100" spans="134:136">
      <c r="ED6100">
        <v>0</v>
      </c>
      <c r="EF6100" s="3" cm="1">
        <f t="array" ref="EF61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"#")*(_xlpm.x&lt;&gt;EE6100), _xlpm.x * 10 + _xlpm.d), 0), _xlfn.XLOOKUP(TRUE, ISNUMBER(_xlpm.b), _xlpm.b)))))</f>
        <v>0</v>
      </c>
    </row>
    <row r="6101" spans="134:136">
      <c r="ED6101">
        <v>0</v>
      </c>
      <c r="EF6101" s="3" cm="1">
        <f t="array" ref="EF61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"#")*(_xlpm.x&lt;&gt;EE6101), _xlpm.x * 10 + _xlpm.d), 0), _xlfn.XLOOKUP(TRUE, ISNUMBER(_xlpm.b), _xlpm.b)))))</f>
        <v>0</v>
      </c>
    </row>
    <row r="6102" spans="134:136">
      <c r="ED6102">
        <v>0</v>
      </c>
      <c r="EF6102" s="3" cm="1">
        <f t="array" ref="EF61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"#")*(_xlpm.x&lt;&gt;EE6102), _xlpm.x * 10 + _xlpm.d), 0), _xlfn.XLOOKUP(TRUE, ISNUMBER(_xlpm.b), _xlpm.b)))))</f>
        <v>0</v>
      </c>
    </row>
    <row r="6103" spans="134:136">
      <c r="ED6103">
        <v>0</v>
      </c>
      <c r="EF6103" s="3" cm="1">
        <f t="array" ref="EF61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"#")*(_xlpm.x&lt;&gt;EE6103), _xlpm.x * 10 + _xlpm.d), 0), _xlfn.XLOOKUP(TRUE, ISNUMBER(_xlpm.b), _xlpm.b)))))</f>
        <v>0</v>
      </c>
    </row>
    <row r="6104" spans="134:136">
      <c r="ED6104">
        <v>0</v>
      </c>
      <c r="EF6104" s="3" cm="1">
        <f t="array" ref="EF61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"#")*(_xlpm.x&lt;&gt;EE6104), _xlpm.x * 10 + _xlpm.d), 0), _xlfn.XLOOKUP(TRUE, ISNUMBER(_xlpm.b), _xlpm.b)))))</f>
        <v>0</v>
      </c>
    </row>
    <row r="6105" spans="134:136">
      <c r="ED6105">
        <v>0</v>
      </c>
      <c r="EF6105" s="3" cm="1">
        <f t="array" ref="EF61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"#")*(_xlpm.x&lt;&gt;EE6105), _xlpm.x * 10 + _xlpm.d), 0), _xlfn.XLOOKUP(TRUE, ISNUMBER(_xlpm.b), _xlpm.b)))))</f>
        <v>0</v>
      </c>
    </row>
    <row r="6106" spans="134:136">
      <c r="ED6106">
        <v>0</v>
      </c>
      <c r="EF6106" s="3" cm="1">
        <f t="array" ref="EF61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"#")*(_xlpm.x&lt;&gt;EE6106), _xlpm.x * 10 + _xlpm.d), 0), _xlfn.XLOOKUP(TRUE, ISNUMBER(_xlpm.b), _xlpm.b)))))</f>
        <v>0</v>
      </c>
    </row>
    <row r="6107" spans="134:136">
      <c r="ED6107">
        <v>0</v>
      </c>
      <c r="EF6107" s="3" cm="1">
        <f t="array" ref="EF61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"#")*(_xlpm.x&lt;&gt;EE6107), _xlpm.x * 10 + _xlpm.d), 0), _xlfn.XLOOKUP(TRUE, ISNUMBER(_xlpm.b), _xlpm.b)))))</f>
        <v>0</v>
      </c>
    </row>
    <row r="6108" spans="134:136">
      <c r="ED6108">
        <v>0</v>
      </c>
      <c r="EF6108" s="3" cm="1">
        <f t="array" ref="EF61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"#")*(_xlpm.x&lt;&gt;EE6108), _xlpm.x * 10 + _xlpm.d), 0), _xlfn.XLOOKUP(TRUE, ISNUMBER(_xlpm.b), _xlpm.b)))))</f>
        <v>0</v>
      </c>
    </row>
    <row r="6109" spans="134:136">
      <c r="ED6109">
        <v>0</v>
      </c>
      <c r="EF6109" s="3" cm="1">
        <f t="array" ref="EF61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"#")*(_xlpm.x&lt;&gt;EE6109), _xlpm.x * 10 + _xlpm.d), 0), _xlfn.XLOOKUP(TRUE, ISNUMBER(_xlpm.b), _xlpm.b)))))</f>
        <v>0</v>
      </c>
    </row>
    <row r="6110" spans="134:136">
      <c r="ED6110">
        <v>0</v>
      </c>
      <c r="EF6110" s="3" cm="1">
        <f t="array" ref="EF61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"#")*(_xlpm.x&lt;&gt;EE6110), _xlpm.x * 10 + _xlpm.d), 0), _xlfn.XLOOKUP(TRUE, ISNUMBER(_xlpm.b), _xlpm.b)))))</f>
        <v>0</v>
      </c>
    </row>
    <row r="6111" spans="134:136">
      <c r="ED6111">
        <v>0</v>
      </c>
      <c r="EF6111" s="3" cm="1">
        <f t="array" ref="EF61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"#")*(_xlpm.x&lt;&gt;EE6111), _xlpm.x * 10 + _xlpm.d), 0), _xlfn.XLOOKUP(TRUE, ISNUMBER(_xlpm.b), _xlpm.b)))))</f>
        <v>0</v>
      </c>
    </row>
    <row r="6112" spans="134:136">
      <c r="ED6112">
        <v>0</v>
      </c>
      <c r="EF6112" s="3" cm="1">
        <f t="array" ref="EF61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"#")*(_xlpm.x&lt;&gt;EE6112), _xlpm.x * 10 + _xlpm.d), 0), _xlfn.XLOOKUP(TRUE, ISNUMBER(_xlpm.b), _xlpm.b)))))</f>
        <v>0</v>
      </c>
    </row>
    <row r="6113" spans="134:136">
      <c r="ED6113">
        <v>0</v>
      </c>
      <c r="EF6113" s="3" cm="1">
        <f t="array" ref="EF61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"#")*(_xlpm.x&lt;&gt;EE6113), _xlpm.x * 10 + _xlpm.d), 0), _xlfn.XLOOKUP(TRUE, ISNUMBER(_xlpm.b), _xlpm.b)))))</f>
        <v>0</v>
      </c>
    </row>
    <row r="6114" spans="134:136">
      <c r="ED6114">
        <v>0</v>
      </c>
      <c r="EF6114" s="3" cm="1">
        <f t="array" ref="EF61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"#")*(_xlpm.x&lt;&gt;EE6114), _xlpm.x * 10 + _xlpm.d), 0), _xlfn.XLOOKUP(TRUE, ISNUMBER(_xlpm.b), _xlpm.b)))))</f>
        <v>0</v>
      </c>
    </row>
    <row r="6115" spans="134:136">
      <c r="ED6115">
        <v>0</v>
      </c>
      <c r="EF6115" s="3" cm="1">
        <f t="array" ref="EF61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"#")*(_xlpm.x&lt;&gt;EE6115), _xlpm.x * 10 + _xlpm.d), 0), _xlfn.XLOOKUP(TRUE, ISNUMBER(_xlpm.b), _xlpm.b)))))</f>
        <v>0</v>
      </c>
    </row>
    <row r="6116" spans="134:136">
      <c r="ED6116">
        <v>0</v>
      </c>
      <c r="EF6116" s="3" cm="1">
        <f t="array" ref="EF61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"#")*(_xlpm.x&lt;&gt;EE6116), _xlpm.x * 10 + _xlpm.d), 0), _xlfn.XLOOKUP(TRUE, ISNUMBER(_xlpm.b), _xlpm.b)))))</f>
        <v>0</v>
      </c>
    </row>
    <row r="6117" spans="134:136">
      <c r="ED6117">
        <v>0</v>
      </c>
      <c r="EF6117" s="3" cm="1">
        <f t="array" ref="EF61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"#")*(_xlpm.x&lt;&gt;EE6117), _xlpm.x * 10 + _xlpm.d), 0), _xlfn.XLOOKUP(TRUE, ISNUMBER(_xlpm.b), _xlpm.b)))))</f>
        <v>0</v>
      </c>
    </row>
    <row r="6118" spans="134:136">
      <c r="ED6118">
        <v>0</v>
      </c>
      <c r="EF6118" s="3" cm="1">
        <f t="array" ref="EF61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"#")*(_xlpm.x&lt;&gt;EE6118), _xlpm.x * 10 + _xlpm.d), 0), _xlfn.XLOOKUP(TRUE, ISNUMBER(_xlpm.b), _xlpm.b)))))</f>
        <v>0</v>
      </c>
    </row>
    <row r="6119" spans="134:136">
      <c r="ED6119">
        <v>0</v>
      </c>
      <c r="EF6119" s="3" cm="1">
        <f t="array" ref="EF61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"#")*(_xlpm.x&lt;&gt;EE6119), _xlpm.x * 10 + _xlpm.d), 0), _xlfn.XLOOKUP(TRUE, ISNUMBER(_xlpm.b), _xlpm.b)))))</f>
        <v>0</v>
      </c>
    </row>
    <row r="6120" spans="134:136">
      <c r="ED6120">
        <v>0</v>
      </c>
      <c r="EF6120" s="3" cm="1">
        <f t="array" ref="EF61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"#")*(_xlpm.x&lt;&gt;EE6120), _xlpm.x * 10 + _xlpm.d), 0), _xlfn.XLOOKUP(TRUE, ISNUMBER(_xlpm.b), _xlpm.b)))))</f>
        <v>0</v>
      </c>
    </row>
    <row r="6121" spans="134:136">
      <c r="ED6121">
        <v>0</v>
      </c>
      <c r="EF6121" s="3" cm="1">
        <f t="array" ref="EF61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"#")*(_xlpm.x&lt;&gt;EE6121), _xlpm.x * 10 + _xlpm.d), 0), _xlfn.XLOOKUP(TRUE, ISNUMBER(_xlpm.b), _xlpm.b)))))</f>
        <v>0</v>
      </c>
    </row>
    <row r="6122" spans="134:136">
      <c r="ED6122">
        <v>0</v>
      </c>
      <c r="EF6122" s="3" cm="1">
        <f t="array" ref="EF61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"#")*(_xlpm.x&lt;&gt;EE6122), _xlpm.x * 10 + _xlpm.d), 0), _xlfn.XLOOKUP(TRUE, ISNUMBER(_xlpm.b), _xlpm.b)))))</f>
        <v>0</v>
      </c>
    </row>
    <row r="6123" spans="134:136">
      <c r="ED6123">
        <v>0</v>
      </c>
      <c r="EF6123" s="3" cm="1">
        <f t="array" ref="EF61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"#")*(_xlpm.x&lt;&gt;EE6123), _xlpm.x * 10 + _xlpm.d), 0), _xlfn.XLOOKUP(TRUE, ISNUMBER(_xlpm.b), _xlpm.b)))))</f>
        <v>0</v>
      </c>
    </row>
    <row r="6124" spans="134:136">
      <c r="ED6124">
        <v>0</v>
      </c>
      <c r="EF6124" s="3" cm="1">
        <f t="array" ref="EF61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"#")*(_xlpm.x&lt;&gt;EE6124), _xlpm.x * 10 + _xlpm.d), 0), _xlfn.XLOOKUP(TRUE, ISNUMBER(_xlpm.b), _xlpm.b)))))</f>
        <v>0</v>
      </c>
    </row>
    <row r="6125" spans="134:136">
      <c r="ED6125">
        <v>0</v>
      </c>
      <c r="EF6125" s="3" cm="1">
        <f t="array" ref="EF61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"#")*(_xlpm.x&lt;&gt;EE6125), _xlpm.x * 10 + _xlpm.d), 0), _xlfn.XLOOKUP(TRUE, ISNUMBER(_xlpm.b), _xlpm.b)))))</f>
        <v>0</v>
      </c>
    </row>
    <row r="6126" spans="134:136">
      <c r="ED6126">
        <v>0</v>
      </c>
      <c r="EF6126" s="3" cm="1">
        <f t="array" ref="EF61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"#")*(_xlpm.x&lt;&gt;EE6126), _xlpm.x * 10 + _xlpm.d), 0), _xlfn.XLOOKUP(TRUE, ISNUMBER(_xlpm.b), _xlpm.b)))))</f>
        <v>0</v>
      </c>
    </row>
    <row r="6127" spans="134:136">
      <c r="ED6127">
        <v>0</v>
      </c>
      <c r="EF6127" s="3" cm="1">
        <f t="array" ref="EF61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"#")*(_xlpm.x&lt;&gt;EE6127), _xlpm.x * 10 + _xlpm.d), 0), _xlfn.XLOOKUP(TRUE, ISNUMBER(_xlpm.b), _xlpm.b)))))</f>
        <v>0</v>
      </c>
    </row>
    <row r="6128" spans="134:136">
      <c r="ED6128">
        <v>0</v>
      </c>
      <c r="EF6128" s="3" cm="1">
        <f t="array" ref="EF61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"#")*(_xlpm.x&lt;&gt;EE6128), _xlpm.x * 10 + _xlpm.d), 0), _xlfn.XLOOKUP(TRUE, ISNUMBER(_xlpm.b), _xlpm.b)))))</f>
        <v>0</v>
      </c>
    </row>
    <row r="6129" spans="134:136">
      <c r="ED6129">
        <v>0</v>
      </c>
      <c r="EF6129" s="3" cm="1">
        <f t="array" ref="EF61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"#")*(_xlpm.x&lt;&gt;EE6129), _xlpm.x * 10 + _xlpm.d), 0), _xlfn.XLOOKUP(TRUE, ISNUMBER(_xlpm.b), _xlpm.b)))))</f>
        <v>0</v>
      </c>
    </row>
    <row r="6130" spans="134:136">
      <c r="ED6130">
        <v>0</v>
      </c>
      <c r="EF6130" s="3" cm="1">
        <f t="array" ref="EF61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"#")*(_xlpm.x&lt;&gt;EE6130), _xlpm.x * 10 + _xlpm.d), 0), _xlfn.XLOOKUP(TRUE, ISNUMBER(_xlpm.b), _xlpm.b)))))</f>
        <v>0</v>
      </c>
    </row>
    <row r="6131" spans="134:136">
      <c r="ED6131">
        <v>0</v>
      </c>
      <c r="EF6131" s="3" cm="1">
        <f t="array" ref="EF61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"#")*(_xlpm.x&lt;&gt;EE6131), _xlpm.x * 10 + _xlpm.d), 0), _xlfn.XLOOKUP(TRUE, ISNUMBER(_xlpm.b), _xlpm.b)))))</f>
        <v>0</v>
      </c>
    </row>
    <row r="6132" spans="134:136">
      <c r="ED6132">
        <v>0</v>
      </c>
      <c r="EF6132" s="3" cm="1">
        <f t="array" ref="EF61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"#")*(_xlpm.x&lt;&gt;EE6132), _xlpm.x * 10 + _xlpm.d), 0), _xlfn.XLOOKUP(TRUE, ISNUMBER(_xlpm.b), _xlpm.b)))))</f>
        <v>0</v>
      </c>
    </row>
    <row r="6133" spans="134:136">
      <c r="ED6133">
        <v>0</v>
      </c>
      <c r="EF6133" s="3" cm="1">
        <f t="array" ref="EF61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"#")*(_xlpm.x&lt;&gt;EE6133), _xlpm.x * 10 + _xlpm.d), 0), _xlfn.XLOOKUP(TRUE, ISNUMBER(_xlpm.b), _xlpm.b)))))</f>
        <v>0</v>
      </c>
    </row>
    <row r="6134" spans="134:136">
      <c r="ED6134">
        <v>0</v>
      </c>
      <c r="EF6134" s="3" cm="1">
        <f t="array" ref="EF61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"#")*(_xlpm.x&lt;&gt;EE6134), _xlpm.x * 10 + _xlpm.d), 0), _xlfn.XLOOKUP(TRUE, ISNUMBER(_xlpm.b), _xlpm.b)))))</f>
        <v>0</v>
      </c>
    </row>
    <row r="6135" spans="134:136">
      <c r="ED6135">
        <v>0</v>
      </c>
      <c r="EF6135" s="3" cm="1">
        <f t="array" ref="EF61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"#")*(_xlpm.x&lt;&gt;EE6135), _xlpm.x * 10 + _xlpm.d), 0), _xlfn.XLOOKUP(TRUE, ISNUMBER(_xlpm.b), _xlpm.b)))))</f>
        <v>0</v>
      </c>
    </row>
    <row r="6136" spans="134:136">
      <c r="ED6136">
        <v>0</v>
      </c>
      <c r="EF6136" s="3" cm="1">
        <f t="array" ref="EF61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"#")*(_xlpm.x&lt;&gt;EE6136), _xlpm.x * 10 + _xlpm.d), 0), _xlfn.XLOOKUP(TRUE, ISNUMBER(_xlpm.b), _xlpm.b)))))</f>
        <v>0</v>
      </c>
    </row>
    <row r="6137" spans="134:136">
      <c r="ED6137">
        <v>0</v>
      </c>
      <c r="EF6137" s="3" cm="1">
        <f t="array" ref="EF61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"#")*(_xlpm.x&lt;&gt;EE6137), _xlpm.x * 10 + _xlpm.d), 0), _xlfn.XLOOKUP(TRUE, ISNUMBER(_xlpm.b), _xlpm.b)))))</f>
        <v>0</v>
      </c>
    </row>
    <row r="6138" spans="134:136">
      <c r="ED6138">
        <v>0</v>
      </c>
      <c r="EF6138" s="3" cm="1">
        <f t="array" ref="EF61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"#")*(_xlpm.x&lt;&gt;EE6138), _xlpm.x * 10 + _xlpm.d), 0), _xlfn.XLOOKUP(TRUE, ISNUMBER(_xlpm.b), _xlpm.b)))))</f>
        <v>0</v>
      </c>
    </row>
    <row r="6139" spans="134:136">
      <c r="ED6139">
        <v>0</v>
      </c>
      <c r="EF6139" s="3" cm="1">
        <f t="array" ref="EF61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"#")*(_xlpm.x&lt;&gt;EE6139), _xlpm.x * 10 + _xlpm.d), 0), _xlfn.XLOOKUP(TRUE, ISNUMBER(_xlpm.b), _xlpm.b)))))</f>
        <v>0</v>
      </c>
    </row>
    <row r="6140" spans="134:136">
      <c r="ED6140">
        <v>0</v>
      </c>
      <c r="EF6140" s="3" cm="1">
        <f t="array" ref="EF61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"#")*(_xlpm.x&lt;&gt;EE6140), _xlpm.x * 10 + _xlpm.d), 0), _xlfn.XLOOKUP(TRUE, ISNUMBER(_xlpm.b), _xlpm.b)))))</f>
        <v>0</v>
      </c>
    </row>
    <row r="6141" spans="134:136">
      <c r="ED6141">
        <v>0</v>
      </c>
      <c r="EF6141" s="3" cm="1">
        <f t="array" ref="EF61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"#")*(_xlpm.x&lt;&gt;EE6141), _xlpm.x * 10 + _xlpm.d), 0), _xlfn.XLOOKUP(TRUE, ISNUMBER(_xlpm.b), _xlpm.b)))))</f>
        <v>0</v>
      </c>
    </row>
    <row r="6142" spans="134:136">
      <c r="ED6142">
        <v>0</v>
      </c>
      <c r="EF6142" s="3" cm="1">
        <f t="array" ref="EF61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"#")*(_xlpm.x&lt;&gt;EE6142), _xlpm.x * 10 + _xlpm.d), 0), _xlfn.XLOOKUP(TRUE, ISNUMBER(_xlpm.b), _xlpm.b)))))</f>
        <v>0</v>
      </c>
    </row>
    <row r="6143" spans="134:136">
      <c r="ED6143">
        <v>0</v>
      </c>
      <c r="EF6143" s="3" cm="1">
        <f t="array" ref="EF61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"#")*(_xlpm.x&lt;&gt;EE6143), _xlpm.x * 10 + _xlpm.d), 0), _xlfn.XLOOKUP(TRUE, ISNUMBER(_xlpm.b), _xlpm.b)))))</f>
        <v>0</v>
      </c>
    </row>
    <row r="6144" spans="134:136">
      <c r="ED6144">
        <v>0</v>
      </c>
      <c r="EF6144" s="3" cm="1">
        <f t="array" ref="EF61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"#")*(_xlpm.x&lt;&gt;EE6144), _xlpm.x * 10 + _xlpm.d), 0), _xlfn.XLOOKUP(TRUE, ISNUMBER(_xlpm.b), _xlpm.b)))))</f>
        <v>0</v>
      </c>
    </row>
    <row r="6145" spans="134:136">
      <c r="ED6145">
        <v>0</v>
      </c>
      <c r="EF6145" s="3" cm="1">
        <f t="array" ref="EF61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"#")*(_xlpm.x&lt;&gt;EE6145), _xlpm.x * 10 + _xlpm.d), 0), _xlfn.XLOOKUP(TRUE, ISNUMBER(_xlpm.b), _xlpm.b)))))</f>
        <v>0</v>
      </c>
    </row>
    <row r="6146" spans="134:136">
      <c r="ED6146">
        <v>0</v>
      </c>
      <c r="EF6146" s="3" cm="1">
        <f t="array" ref="EF61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"#")*(_xlpm.x&lt;&gt;EE6146), _xlpm.x * 10 + _xlpm.d), 0), _xlfn.XLOOKUP(TRUE, ISNUMBER(_xlpm.b), _xlpm.b)))))</f>
        <v>0</v>
      </c>
    </row>
    <row r="6147" spans="134:136">
      <c r="ED6147">
        <v>0</v>
      </c>
      <c r="EF6147" s="3" cm="1">
        <f t="array" ref="EF61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"#")*(_xlpm.x&lt;&gt;EE6147), _xlpm.x * 10 + _xlpm.d), 0), _xlfn.XLOOKUP(TRUE, ISNUMBER(_xlpm.b), _xlpm.b)))))</f>
        <v>0</v>
      </c>
    </row>
    <row r="6148" spans="134:136">
      <c r="ED6148">
        <v>0</v>
      </c>
      <c r="EF6148" s="3" cm="1">
        <f t="array" ref="EF61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"#")*(_xlpm.x&lt;&gt;EE6148), _xlpm.x * 10 + _xlpm.d), 0), _xlfn.XLOOKUP(TRUE, ISNUMBER(_xlpm.b), _xlpm.b)))))</f>
        <v>0</v>
      </c>
    </row>
    <row r="6149" spans="134:136">
      <c r="ED6149">
        <v>0</v>
      </c>
      <c r="EF6149" s="3" cm="1">
        <f t="array" ref="EF61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"#")*(_xlpm.x&lt;&gt;EE6149), _xlpm.x * 10 + _xlpm.d), 0), _xlfn.XLOOKUP(TRUE, ISNUMBER(_xlpm.b), _xlpm.b)))))</f>
        <v>0</v>
      </c>
    </row>
    <row r="6150" spans="134:136">
      <c r="ED6150">
        <v>0</v>
      </c>
      <c r="EF6150" s="3" cm="1">
        <f t="array" ref="EF61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"#")*(_xlpm.x&lt;&gt;EE6150), _xlpm.x * 10 + _xlpm.d), 0), _xlfn.XLOOKUP(TRUE, ISNUMBER(_xlpm.b), _xlpm.b)))))</f>
        <v>0</v>
      </c>
    </row>
    <row r="6151" spans="134:136">
      <c r="ED6151">
        <v>0</v>
      </c>
      <c r="EF6151" s="3" cm="1">
        <f t="array" ref="EF61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"#")*(_xlpm.x&lt;&gt;EE6151), _xlpm.x * 10 + _xlpm.d), 0), _xlfn.XLOOKUP(TRUE, ISNUMBER(_xlpm.b), _xlpm.b)))))</f>
        <v>0</v>
      </c>
    </row>
    <row r="6152" spans="134:136">
      <c r="ED6152">
        <v>0</v>
      </c>
      <c r="EF6152" s="3" cm="1">
        <f t="array" ref="EF61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"#")*(_xlpm.x&lt;&gt;EE6152), _xlpm.x * 10 + _xlpm.d), 0), _xlfn.XLOOKUP(TRUE, ISNUMBER(_xlpm.b), _xlpm.b)))))</f>
        <v>0</v>
      </c>
    </row>
    <row r="6153" spans="134:136">
      <c r="ED6153">
        <v>0</v>
      </c>
      <c r="EF6153" s="3" cm="1">
        <f t="array" ref="EF61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"#")*(_xlpm.x&lt;&gt;EE6153), _xlpm.x * 10 + _xlpm.d), 0), _xlfn.XLOOKUP(TRUE, ISNUMBER(_xlpm.b), _xlpm.b)))))</f>
        <v>0</v>
      </c>
    </row>
    <row r="6154" spans="134:136">
      <c r="ED6154">
        <v>0</v>
      </c>
      <c r="EF6154" s="3" cm="1">
        <f t="array" ref="EF61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"#")*(_xlpm.x&lt;&gt;EE6154), _xlpm.x * 10 + _xlpm.d), 0), _xlfn.XLOOKUP(TRUE, ISNUMBER(_xlpm.b), _xlpm.b)))))</f>
        <v>0</v>
      </c>
    </row>
    <row r="6155" spans="134:136">
      <c r="ED6155">
        <v>0</v>
      </c>
      <c r="EF6155" s="3" cm="1">
        <f t="array" ref="EF61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"#")*(_xlpm.x&lt;&gt;EE6155), _xlpm.x * 10 + _xlpm.d), 0), _xlfn.XLOOKUP(TRUE, ISNUMBER(_xlpm.b), _xlpm.b)))))</f>
        <v>0</v>
      </c>
    </row>
    <row r="6156" spans="134:136">
      <c r="ED6156">
        <v>0</v>
      </c>
      <c r="EF6156" s="3" cm="1">
        <f t="array" ref="EF61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"#")*(_xlpm.x&lt;&gt;EE6156), _xlpm.x * 10 + _xlpm.d), 0), _xlfn.XLOOKUP(TRUE, ISNUMBER(_xlpm.b), _xlpm.b)))))</f>
        <v>0</v>
      </c>
    </row>
    <row r="6157" spans="134:136">
      <c r="ED6157">
        <v>0</v>
      </c>
      <c r="EF6157" s="3" cm="1">
        <f t="array" ref="EF61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"#")*(_xlpm.x&lt;&gt;EE6157), _xlpm.x * 10 + _xlpm.d), 0), _xlfn.XLOOKUP(TRUE, ISNUMBER(_xlpm.b), _xlpm.b)))))</f>
        <v>0</v>
      </c>
    </row>
    <row r="6158" spans="134:136">
      <c r="ED6158">
        <v>0</v>
      </c>
      <c r="EF6158" s="3" cm="1">
        <f t="array" ref="EF61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"#")*(_xlpm.x&lt;&gt;EE6158), _xlpm.x * 10 + _xlpm.d), 0), _xlfn.XLOOKUP(TRUE, ISNUMBER(_xlpm.b), _xlpm.b)))))</f>
        <v>0</v>
      </c>
    </row>
    <row r="6159" spans="134:136">
      <c r="ED6159">
        <v>0</v>
      </c>
      <c r="EF6159" s="3" cm="1">
        <f t="array" ref="EF61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"#")*(_xlpm.x&lt;&gt;EE6159), _xlpm.x * 10 + _xlpm.d), 0), _xlfn.XLOOKUP(TRUE, ISNUMBER(_xlpm.b), _xlpm.b)))))</f>
        <v>0</v>
      </c>
    </row>
    <row r="6160" spans="134:136">
      <c r="ED6160">
        <v>0</v>
      </c>
      <c r="EF6160" s="3" cm="1">
        <f t="array" ref="EF61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"#")*(_xlpm.x&lt;&gt;EE6160), _xlpm.x * 10 + _xlpm.d), 0), _xlfn.XLOOKUP(TRUE, ISNUMBER(_xlpm.b), _xlpm.b)))))</f>
        <v>0</v>
      </c>
    </row>
    <row r="6161" spans="134:136">
      <c r="ED6161">
        <v>0</v>
      </c>
      <c r="EF6161" s="3" cm="1">
        <f t="array" ref="EF61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"#")*(_xlpm.x&lt;&gt;EE6161), _xlpm.x * 10 + _xlpm.d), 0), _xlfn.XLOOKUP(TRUE, ISNUMBER(_xlpm.b), _xlpm.b)))))</f>
        <v>0</v>
      </c>
    </row>
    <row r="6162" spans="134:136">
      <c r="ED6162">
        <v>0</v>
      </c>
      <c r="EF6162" s="3" cm="1">
        <f t="array" ref="EF61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"#")*(_xlpm.x&lt;&gt;EE6162), _xlpm.x * 10 + _xlpm.d), 0), _xlfn.XLOOKUP(TRUE, ISNUMBER(_xlpm.b), _xlpm.b)))))</f>
        <v>0</v>
      </c>
    </row>
    <row r="6163" spans="134:136">
      <c r="ED6163">
        <v>0</v>
      </c>
      <c r="EF6163" s="3" cm="1">
        <f t="array" ref="EF61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"#")*(_xlpm.x&lt;&gt;EE6163), _xlpm.x * 10 + _xlpm.d), 0), _xlfn.XLOOKUP(TRUE, ISNUMBER(_xlpm.b), _xlpm.b)))))</f>
        <v>0</v>
      </c>
    </row>
    <row r="6164" spans="134:136">
      <c r="ED6164">
        <v>0</v>
      </c>
      <c r="EF6164" s="3" cm="1">
        <f t="array" ref="EF61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"#")*(_xlpm.x&lt;&gt;EE6164), _xlpm.x * 10 + _xlpm.d), 0), _xlfn.XLOOKUP(TRUE, ISNUMBER(_xlpm.b), _xlpm.b)))))</f>
        <v>0</v>
      </c>
    </row>
    <row r="6165" spans="134:136">
      <c r="ED6165">
        <v>0</v>
      </c>
      <c r="EF6165" s="3" cm="1">
        <f t="array" ref="EF61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"#")*(_xlpm.x&lt;&gt;EE6165), _xlpm.x * 10 + _xlpm.d), 0), _xlfn.XLOOKUP(TRUE, ISNUMBER(_xlpm.b), _xlpm.b)))))</f>
        <v>0</v>
      </c>
    </row>
    <row r="6166" spans="134:136">
      <c r="ED6166">
        <v>0</v>
      </c>
      <c r="EF6166" s="3" cm="1">
        <f t="array" ref="EF61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"#")*(_xlpm.x&lt;&gt;EE6166), _xlpm.x * 10 + _xlpm.d), 0), _xlfn.XLOOKUP(TRUE, ISNUMBER(_xlpm.b), _xlpm.b)))))</f>
        <v>0</v>
      </c>
    </row>
    <row r="6167" spans="134:136">
      <c r="ED6167">
        <v>0</v>
      </c>
      <c r="EF6167" s="3" cm="1">
        <f t="array" ref="EF61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"#")*(_xlpm.x&lt;&gt;EE6167), _xlpm.x * 10 + _xlpm.d), 0), _xlfn.XLOOKUP(TRUE, ISNUMBER(_xlpm.b), _xlpm.b)))))</f>
        <v>0</v>
      </c>
    </row>
    <row r="6168" spans="134:136">
      <c r="ED6168">
        <v>0</v>
      </c>
      <c r="EF6168" s="3" cm="1">
        <f t="array" ref="EF61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"#")*(_xlpm.x&lt;&gt;EE6168), _xlpm.x * 10 + _xlpm.d), 0), _xlfn.XLOOKUP(TRUE, ISNUMBER(_xlpm.b), _xlpm.b)))))</f>
        <v>0</v>
      </c>
    </row>
    <row r="6169" spans="134:136">
      <c r="ED6169">
        <v>0</v>
      </c>
      <c r="EF6169" s="3" cm="1">
        <f t="array" ref="EF61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"#")*(_xlpm.x&lt;&gt;EE6169), _xlpm.x * 10 + _xlpm.d), 0), _xlfn.XLOOKUP(TRUE, ISNUMBER(_xlpm.b), _xlpm.b)))))</f>
        <v>0</v>
      </c>
    </row>
    <row r="6170" spans="134:136">
      <c r="ED6170">
        <v>0</v>
      </c>
      <c r="EF6170" s="3" cm="1">
        <f t="array" ref="EF61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"#")*(_xlpm.x&lt;&gt;EE6170), _xlpm.x * 10 + _xlpm.d), 0), _xlfn.XLOOKUP(TRUE, ISNUMBER(_xlpm.b), _xlpm.b)))))</f>
        <v>0</v>
      </c>
    </row>
    <row r="6171" spans="134:136">
      <c r="ED6171">
        <v>0</v>
      </c>
      <c r="EF6171" s="3" cm="1">
        <f t="array" ref="EF61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"#")*(_xlpm.x&lt;&gt;EE6171), _xlpm.x * 10 + _xlpm.d), 0), _xlfn.XLOOKUP(TRUE, ISNUMBER(_xlpm.b), _xlpm.b)))))</f>
        <v>0</v>
      </c>
    </row>
    <row r="6172" spans="134:136">
      <c r="ED6172">
        <v>0</v>
      </c>
      <c r="EF6172" s="3" cm="1">
        <f t="array" ref="EF61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"#")*(_xlpm.x&lt;&gt;EE6172), _xlpm.x * 10 + _xlpm.d), 0), _xlfn.XLOOKUP(TRUE, ISNUMBER(_xlpm.b), _xlpm.b)))))</f>
        <v>0</v>
      </c>
    </row>
    <row r="6173" spans="134:136">
      <c r="ED6173">
        <v>0</v>
      </c>
      <c r="EF6173" s="3" cm="1">
        <f t="array" ref="EF61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"#")*(_xlpm.x&lt;&gt;EE6173), _xlpm.x * 10 + _xlpm.d), 0), _xlfn.XLOOKUP(TRUE, ISNUMBER(_xlpm.b), _xlpm.b)))))</f>
        <v>0</v>
      </c>
    </row>
    <row r="6174" spans="134:136">
      <c r="ED6174">
        <v>0</v>
      </c>
      <c r="EF6174" s="3" cm="1">
        <f t="array" ref="EF61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"#")*(_xlpm.x&lt;&gt;EE6174), _xlpm.x * 10 + _xlpm.d), 0), _xlfn.XLOOKUP(TRUE, ISNUMBER(_xlpm.b), _xlpm.b)))))</f>
        <v>0</v>
      </c>
    </row>
    <row r="6175" spans="134:136">
      <c r="ED6175">
        <v>0</v>
      </c>
      <c r="EF6175" s="3" cm="1">
        <f t="array" ref="EF61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"#")*(_xlpm.x&lt;&gt;EE6175), _xlpm.x * 10 + _xlpm.d), 0), _xlfn.XLOOKUP(TRUE, ISNUMBER(_xlpm.b), _xlpm.b)))))</f>
        <v>0</v>
      </c>
    </row>
    <row r="6176" spans="134:136">
      <c r="ED6176">
        <v>0</v>
      </c>
      <c r="EF6176" s="3" cm="1">
        <f t="array" ref="EF61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"#")*(_xlpm.x&lt;&gt;EE6176), _xlpm.x * 10 + _xlpm.d), 0), _xlfn.XLOOKUP(TRUE, ISNUMBER(_xlpm.b), _xlpm.b)))))</f>
        <v>0</v>
      </c>
    </row>
    <row r="6177" spans="134:136">
      <c r="ED6177">
        <v>0</v>
      </c>
      <c r="EF6177" s="3" cm="1">
        <f t="array" ref="EF61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"#")*(_xlpm.x&lt;&gt;EE6177), _xlpm.x * 10 + _xlpm.d), 0), _xlfn.XLOOKUP(TRUE, ISNUMBER(_xlpm.b), _xlpm.b)))))</f>
        <v>0</v>
      </c>
    </row>
    <row r="6178" spans="134:136">
      <c r="ED6178">
        <v>0</v>
      </c>
      <c r="EF6178" s="3" cm="1">
        <f t="array" ref="EF61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"#")*(_xlpm.x&lt;&gt;EE6178), _xlpm.x * 10 + _xlpm.d), 0), _xlfn.XLOOKUP(TRUE, ISNUMBER(_xlpm.b), _xlpm.b)))))</f>
        <v>0</v>
      </c>
    </row>
    <row r="6179" spans="134:136">
      <c r="ED6179">
        <v>0</v>
      </c>
      <c r="EF6179" s="3" cm="1">
        <f t="array" ref="EF61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"#")*(_xlpm.x&lt;&gt;EE6179), _xlpm.x * 10 + _xlpm.d), 0), _xlfn.XLOOKUP(TRUE, ISNUMBER(_xlpm.b), _xlpm.b)))))</f>
        <v>0</v>
      </c>
    </row>
    <row r="6180" spans="134:136">
      <c r="ED6180">
        <v>0</v>
      </c>
      <c r="EF6180" s="3" cm="1">
        <f t="array" ref="EF61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"#")*(_xlpm.x&lt;&gt;EE6180), _xlpm.x * 10 + _xlpm.d), 0), _xlfn.XLOOKUP(TRUE, ISNUMBER(_xlpm.b), _xlpm.b)))))</f>
        <v>0</v>
      </c>
    </row>
    <row r="6181" spans="134:136">
      <c r="ED6181">
        <v>0</v>
      </c>
      <c r="EF6181" s="3" cm="1">
        <f t="array" ref="EF61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"#")*(_xlpm.x&lt;&gt;EE6181), _xlpm.x * 10 + _xlpm.d), 0), _xlfn.XLOOKUP(TRUE, ISNUMBER(_xlpm.b), _xlpm.b)))))</f>
        <v>0</v>
      </c>
    </row>
    <row r="6182" spans="134:136">
      <c r="ED6182">
        <v>0</v>
      </c>
      <c r="EF6182" s="3" cm="1">
        <f t="array" ref="EF61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"#")*(_xlpm.x&lt;&gt;EE6182), _xlpm.x * 10 + _xlpm.d), 0), _xlfn.XLOOKUP(TRUE, ISNUMBER(_xlpm.b), _xlpm.b)))))</f>
        <v>0</v>
      </c>
    </row>
    <row r="6183" spans="134:136">
      <c r="ED6183">
        <v>0</v>
      </c>
      <c r="EF6183" s="3" cm="1">
        <f t="array" ref="EF61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"#")*(_xlpm.x&lt;&gt;EE6183), _xlpm.x * 10 + _xlpm.d), 0), _xlfn.XLOOKUP(TRUE, ISNUMBER(_xlpm.b), _xlpm.b)))))</f>
        <v>0</v>
      </c>
    </row>
    <row r="6184" spans="134:136">
      <c r="ED6184">
        <v>0</v>
      </c>
      <c r="EF6184" s="3" cm="1">
        <f t="array" ref="EF61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"#")*(_xlpm.x&lt;&gt;EE6184), _xlpm.x * 10 + _xlpm.d), 0), _xlfn.XLOOKUP(TRUE, ISNUMBER(_xlpm.b), _xlpm.b)))))</f>
        <v>0</v>
      </c>
    </row>
    <row r="6185" spans="134:136">
      <c r="ED6185">
        <v>0</v>
      </c>
      <c r="EF6185" s="3" cm="1">
        <f t="array" ref="EF61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"#")*(_xlpm.x&lt;&gt;EE6185), _xlpm.x * 10 + _xlpm.d), 0), _xlfn.XLOOKUP(TRUE, ISNUMBER(_xlpm.b), _xlpm.b)))))</f>
        <v>0</v>
      </c>
    </row>
    <row r="6186" spans="134:136">
      <c r="ED6186">
        <v>0</v>
      </c>
      <c r="EF6186" s="3" cm="1">
        <f t="array" ref="EF61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"#")*(_xlpm.x&lt;&gt;EE6186), _xlpm.x * 10 + _xlpm.d), 0), _xlfn.XLOOKUP(TRUE, ISNUMBER(_xlpm.b), _xlpm.b)))))</f>
        <v>0</v>
      </c>
    </row>
    <row r="6187" spans="134:136">
      <c r="ED6187">
        <v>0</v>
      </c>
      <c r="EF6187" s="3" cm="1">
        <f t="array" ref="EF61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"#")*(_xlpm.x&lt;&gt;EE6187), _xlpm.x * 10 + _xlpm.d), 0), _xlfn.XLOOKUP(TRUE, ISNUMBER(_xlpm.b), _xlpm.b)))))</f>
        <v>0</v>
      </c>
    </row>
    <row r="6188" spans="134:136">
      <c r="ED6188">
        <v>0</v>
      </c>
      <c r="EF6188" s="3" cm="1">
        <f t="array" ref="EF61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"#")*(_xlpm.x&lt;&gt;EE6188), _xlpm.x * 10 + _xlpm.d), 0), _xlfn.XLOOKUP(TRUE, ISNUMBER(_xlpm.b), _xlpm.b)))))</f>
        <v>0</v>
      </c>
    </row>
    <row r="6189" spans="134:136">
      <c r="ED6189">
        <v>0</v>
      </c>
      <c r="EF6189" s="3" cm="1">
        <f t="array" ref="EF61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"#")*(_xlpm.x&lt;&gt;EE6189), _xlpm.x * 10 + _xlpm.d), 0), _xlfn.XLOOKUP(TRUE, ISNUMBER(_xlpm.b), _xlpm.b)))))</f>
        <v>0</v>
      </c>
    </row>
    <row r="6190" spans="134:136">
      <c r="ED6190">
        <v>0</v>
      </c>
      <c r="EF6190" s="3" cm="1">
        <f t="array" ref="EF61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"#")*(_xlpm.x&lt;&gt;EE6190), _xlpm.x * 10 + _xlpm.d), 0), _xlfn.XLOOKUP(TRUE, ISNUMBER(_xlpm.b), _xlpm.b)))))</f>
        <v>0</v>
      </c>
    </row>
    <row r="6191" spans="134:136">
      <c r="ED6191">
        <v>0</v>
      </c>
      <c r="EF6191" s="3" cm="1">
        <f t="array" ref="EF61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"#")*(_xlpm.x&lt;&gt;EE6191), _xlpm.x * 10 + _xlpm.d), 0), _xlfn.XLOOKUP(TRUE, ISNUMBER(_xlpm.b), _xlpm.b)))))</f>
        <v>0</v>
      </c>
    </row>
    <row r="6192" spans="134:136">
      <c r="ED6192">
        <v>0</v>
      </c>
      <c r="EF6192" s="3" cm="1">
        <f t="array" ref="EF61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"#")*(_xlpm.x&lt;&gt;EE6192), _xlpm.x * 10 + _xlpm.d), 0), _xlfn.XLOOKUP(TRUE, ISNUMBER(_xlpm.b), _xlpm.b)))))</f>
        <v>0</v>
      </c>
    </row>
    <row r="6193" spans="134:136">
      <c r="ED6193">
        <v>0</v>
      </c>
      <c r="EF6193" s="3" cm="1">
        <f t="array" ref="EF61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"#")*(_xlpm.x&lt;&gt;EE6193), _xlpm.x * 10 + _xlpm.d), 0), _xlfn.XLOOKUP(TRUE, ISNUMBER(_xlpm.b), _xlpm.b)))))</f>
        <v>0</v>
      </c>
    </row>
    <row r="6194" spans="134:136">
      <c r="ED6194">
        <v>0</v>
      </c>
      <c r="EF6194" s="3" cm="1">
        <f t="array" ref="EF61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"#")*(_xlpm.x&lt;&gt;EE6194), _xlpm.x * 10 + _xlpm.d), 0), _xlfn.XLOOKUP(TRUE, ISNUMBER(_xlpm.b), _xlpm.b)))))</f>
        <v>0</v>
      </c>
    </row>
    <row r="6195" spans="134:136">
      <c r="ED6195">
        <v>0</v>
      </c>
      <c r="EF6195" s="3" cm="1">
        <f t="array" ref="EF61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"#")*(_xlpm.x&lt;&gt;EE6195), _xlpm.x * 10 + _xlpm.d), 0), _xlfn.XLOOKUP(TRUE, ISNUMBER(_xlpm.b), _xlpm.b)))))</f>
        <v>0</v>
      </c>
    </row>
    <row r="6196" spans="134:136">
      <c r="ED6196">
        <v>0</v>
      </c>
      <c r="EF6196" s="3" cm="1">
        <f t="array" ref="EF61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"#")*(_xlpm.x&lt;&gt;EE6196), _xlpm.x * 10 + _xlpm.d), 0), _xlfn.XLOOKUP(TRUE, ISNUMBER(_xlpm.b), _xlpm.b)))))</f>
        <v>0</v>
      </c>
    </row>
    <row r="6197" spans="134:136">
      <c r="ED6197">
        <v>0</v>
      </c>
      <c r="EF6197" s="3" cm="1">
        <f t="array" ref="EF61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"#")*(_xlpm.x&lt;&gt;EE6197), _xlpm.x * 10 + _xlpm.d), 0), _xlfn.XLOOKUP(TRUE, ISNUMBER(_xlpm.b), _xlpm.b)))))</f>
        <v>0</v>
      </c>
    </row>
    <row r="6198" spans="134:136">
      <c r="ED6198">
        <v>0</v>
      </c>
      <c r="EF6198" s="3" cm="1">
        <f t="array" ref="EF61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"#")*(_xlpm.x&lt;&gt;EE6198), _xlpm.x * 10 + _xlpm.d), 0), _xlfn.XLOOKUP(TRUE, ISNUMBER(_xlpm.b), _xlpm.b)))))</f>
        <v>0</v>
      </c>
    </row>
    <row r="6199" spans="134:136">
      <c r="ED6199">
        <v>0</v>
      </c>
      <c r="EF6199" s="3" cm="1">
        <f t="array" ref="EF61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"#")*(_xlpm.x&lt;&gt;EE6199), _xlpm.x * 10 + _xlpm.d), 0), _xlfn.XLOOKUP(TRUE, ISNUMBER(_xlpm.b), _xlpm.b)))))</f>
        <v>0</v>
      </c>
    </row>
    <row r="6200" spans="134:136">
      <c r="ED6200">
        <v>0</v>
      </c>
      <c r="EF6200" s="3" cm="1">
        <f t="array" ref="EF62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"#")*(_xlpm.x&lt;&gt;EE6200), _xlpm.x * 10 + _xlpm.d), 0), _xlfn.XLOOKUP(TRUE, ISNUMBER(_xlpm.b), _xlpm.b)))))</f>
        <v>0</v>
      </c>
    </row>
    <row r="6201" spans="134:136">
      <c r="ED6201">
        <v>0</v>
      </c>
      <c r="EF6201" s="3" cm="1">
        <f t="array" ref="EF62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"#")*(_xlpm.x&lt;&gt;EE6201), _xlpm.x * 10 + _xlpm.d), 0), _xlfn.XLOOKUP(TRUE, ISNUMBER(_xlpm.b), _xlpm.b)))))</f>
        <v>0</v>
      </c>
    </row>
    <row r="6202" spans="134:136">
      <c r="ED6202">
        <v>0</v>
      </c>
      <c r="EF6202" s="3" cm="1">
        <f t="array" ref="EF62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"#")*(_xlpm.x&lt;&gt;EE6202), _xlpm.x * 10 + _xlpm.d), 0), _xlfn.XLOOKUP(TRUE, ISNUMBER(_xlpm.b), _xlpm.b)))))</f>
        <v>0</v>
      </c>
    </row>
    <row r="6203" spans="134:136">
      <c r="ED6203">
        <v>0</v>
      </c>
      <c r="EF6203" s="3" cm="1">
        <f t="array" ref="EF62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"#")*(_xlpm.x&lt;&gt;EE6203), _xlpm.x * 10 + _xlpm.d), 0), _xlfn.XLOOKUP(TRUE, ISNUMBER(_xlpm.b), _xlpm.b)))))</f>
        <v>0</v>
      </c>
    </row>
    <row r="6204" spans="134:136">
      <c r="ED6204">
        <v>0</v>
      </c>
      <c r="EF6204" s="3" cm="1">
        <f t="array" ref="EF62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"#")*(_xlpm.x&lt;&gt;EE6204), _xlpm.x * 10 + _xlpm.d), 0), _xlfn.XLOOKUP(TRUE, ISNUMBER(_xlpm.b), _xlpm.b)))))</f>
        <v>0</v>
      </c>
    </row>
    <row r="6205" spans="134:136">
      <c r="ED6205">
        <v>0</v>
      </c>
      <c r="EF6205" s="3" cm="1">
        <f t="array" ref="EF62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"#")*(_xlpm.x&lt;&gt;EE6205), _xlpm.x * 10 + _xlpm.d), 0), _xlfn.XLOOKUP(TRUE, ISNUMBER(_xlpm.b), _xlpm.b)))))</f>
        <v>0</v>
      </c>
    </row>
    <row r="6206" spans="134:136">
      <c r="ED6206">
        <v>0</v>
      </c>
      <c r="EF6206" s="3" cm="1">
        <f t="array" ref="EF62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"#")*(_xlpm.x&lt;&gt;EE6206), _xlpm.x * 10 + _xlpm.d), 0), _xlfn.XLOOKUP(TRUE, ISNUMBER(_xlpm.b), _xlpm.b)))))</f>
        <v>0</v>
      </c>
    </row>
    <row r="6207" spans="134:136">
      <c r="ED6207">
        <v>0</v>
      </c>
      <c r="EF6207" s="3" cm="1">
        <f t="array" ref="EF62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"#")*(_xlpm.x&lt;&gt;EE6207), _xlpm.x * 10 + _xlpm.d), 0), _xlfn.XLOOKUP(TRUE, ISNUMBER(_xlpm.b), _xlpm.b)))))</f>
        <v>0</v>
      </c>
    </row>
    <row r="6208" spans="134:136">
      <c r="ED6208">
        <v>0</v>
      </c>
      <c r="EF6208" s="3" cm="1">
        <f t="array" ref="EF62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"#")*(_xlpm.x&lt;&gt;EE6208), _xlpm.x * 10 + _xlpm.d), 0), _xlfn.XLOOKUP(TRUE, ISNUMBER(_xlpm.b), _xlpm.b)))))</f>
        <v>0</v>
      </c>
    </row>
    <row r="6209" spans="134:136">
      <c r="ED6209">
        <v>0</v>
      </c>
      <c r="EF6209" s="3" cm="1">
        <f t="array" ref="EF62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"#")*(_xlpm.x&lt;&gt;EE6209), _xlpm.x * 10 + _xlpm.d), 0), _xlfn.XLOOKUP(TRUE, ISNUMBER(_xlpm.b), _xlpm.b)))))</f>
        <v>0</v>
      </c>
    </row>
    <row r="6210" spans="134:136">
      <c r="ED6210">
        <v>0</v>
      </c>
      <c r="EF6210" s="3" cm="1">
        <f t="array" ref="EF62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"#")*(_xlpm.x&lt;&gt;EE6210), _xlpm.x * 10 + _xlpm.d), 0), _xlfn.XLOOKUP(TRUE, ISNUMBER(_xlpm.b), _xlpm.b)))))</f>
        <v>0</v>
      </c>
    </row>
    <row r="6211" spans="134:136">
      <c r="ED6211">
        <v>0</v>
      </c>
      <c r="EF6211" s="3" cm="1">
        <f t="array" ref="EF62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"#")*(_xlpm.x&lt;&gt;EE6211), _xlpm.x * 10 + _xlpm.d), 0), _xlfn.XLOOKUP(TRUE, ISNUMBER(_xlpm.b), _xlpm.b)))))</f>
        <v>0</v>
      </c>
    </row>
    <row r="6212" spans="134:136">
      <c r="ED6212">
        <v>0</v>
      </c>
      <c r="EF6212" s="3" cm="1">
        <f t="array" ref="EF62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"#")*(_xlpm.x&lt;&gt;EE6212), _xlpm.x * 10 + _xlpm.d), 0), _xlfn.XLOOKUP(TRUE, ISNUMBER(_xlpm.b), _xlpm.b)))))</f>
        <v>0</v>
      </c>
    </row>
    <row r="6213" spans="134:136">
      <c r="ED6213">
        <v>0</v>
      </c>
      <c r="EF6213" s="3" cm="1">
        <f t="array" ref="EF62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"#")*(_xlpm.x&lt;&gt;EE6213), _xlpm.x * 10 + _xlpm.d), 0), _xlfn.XLOOKUP(TRUE, ISNUMBER(_xlpm.b), _xlpm.b)))))</f>
        <v>0</v>
      </c>
    </row>
    <row r="6214" spans="134:136">
      <c r="ED6214">
        <v>0</v>
      </c>
      <c r="EF6214" s="3" cm="1">
        <f t="array" ref="EF62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"#")*(_xlpm.x&lt;&gt;EE6214), _xlpm.x * 10 + _xlpm.d), 0), _xlfn.XLOOKUP(TRUE, ISNUMBER(_xlpm.b), _xlpm.b)))))</f>
        <v>0</v>
      </c>
    </row>
    <row r="6215" spans="134:136">
      <c r="ED6215">
        <v>0</v>
      </c>
      <c r="EF6215" s="3" cm="1">
        <f t="array" ref="EF62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"#")*(_xlpm.x&lt;&gt;EE6215), _xlpm.x * 10 + _xlpm.d), 0), _xlfn.XLOOKUP(TRUE, ISNUMBER(_xlpm.b), _xlpm.b)))))</f>
        <v>0</v>
      </c>
    </row>
    <row r="6216" spans="134:136">
      <c r="ED6216">
        <v>0</v>
      </c>
      <c r="EF6216" s="3" cm="1">
        <f t="array" ref="EF62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"#")*(_xlpm.x&lt;&gt;EE6216), _xlpm.x * 10 + _xlpm.d), 0), _xlfn.XLOOKUP(TRUE, ISNUMBER(_xlpm.b), _xlpm.b)))))</f>
        <v>0</v>
      </c>
    </row>
    <row r="6217" spans="134:136">
      <c r="ED6217">
        <v>0</v>
      </c>
      <c r="EF6217" s="3" cm="1">
        <f t="array" ref="EF62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"#")*(_xlpm.x&lt;&gt;EE6217), _xlpm.x * 10 + _xlpm.d), 0), _xlfn.XLOOKUP(TRUE, ISNUMBER(_xlpm.b), _xlpm.b)))))</f>
        <v>0</v>
      </c>
    </row>
    <row r="6218" spans="134:136">
      <c r="ED6218">
        <v>0</v>
      </c>
      <c r="EF6218" s="3" cm="1">
        <f t="array" ref="EF62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"#")*(_xlpm.x&lt;&gt;EE6218), _xlpm.x * 10 + _xlpm.d), 0), _xlfn.XLOOKUP(TRUE, ISNUMBER(_xlpm.b), _xlpm.b)))))</f>
        <v>0</v>
      </c>
    </row>
    <row r="6219" spans="134:136">
      <c r="ED6219">
        <v>0</v>
      </c>
      <c r="EF6219" s="3" cm="1">
        <f t="array" ref="EF62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"#")*(_xlpm.x&lt;&gt;EE6219), _xlpm.x * 10 + _xlpm.d), 0), _xlfn.XLOOKUP(TRUE, ISNUMBER(_xlpm.b), _xlpm.b)))))</f>
        <v>0</v>
      </c>
    </row>
    <row r="6220" spans="134:136">
      <c r="ED6220">
        <v>0</v>
      </c>
      <c r="EF6220" s="3" cm="1">
        <f t="array" ref="EF62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"#")*(_xlpm.x&lt;&gt;EE6220), _xlpm.x * 10 + _xlpm.d), 0), _xlfn.XLOOKUP(TRUE, ISNUMBER(_xlpm.b), _xlpm.b)))))</f>
        <v>0</v>
      </c>
    </row>
    <row r="6221" spans="134:136">
      <c r="ED6221">
        <v>0</v>
      </c>
      <c r="EF6221" s="3" cm="1">
        <f t="array" ref="EF62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"#")*(_xlpm.x&lt;&gt;EE6221), _xlpm.x * 10 + _xlpm.d), 0), _xlfn.XLOOKUP(TRUE, ISNUMBER(_xlpm.b), _xlpm.b)))))</f>
        <v>0</v>
      </c>
    </row>
    <row r="6222" spans="134:136">
      <c r="ED6222">
        <v>0</v>
      </c>
      <c r="EF6222" s="3" cm="1">
        <f t="array" ref="EF62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"#")*(_xlpm.x&lt;&gt;EE6222), _xlpm.x * 10 + _xlpm.d), 0), _xlfn.XLOOKUP(TRUE, ISNUMBER(_xlpm.b), _xlpm.b)))))</f>
        <v>0</v>
      </c>
    </row>
    <row r="6223" spans="134:136">
      <c r="ED6223">
        <v>0</v>
      </c>
      <c r="EF6223" s="3" cm="1">
        <f t="array" ref="EF62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"#")*(_xlpm.x&lt;&gt;EE6223), _xlpm.x * 10 + _xlpm.d), 0), _xlfn.XLOOKUP(TRUE, ISNUMBER(_xlpm.b), _xlpm.b)))))</f>
        <v>0</v>
      </c>
    </row>
    <row r="6224" spans="134:136">
      <c r="ED6224">
        <v>0</v>
      </c>
      <c r="EF6224" s="3" cm="1">
        <f t="array" ref="EF62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"#")*(_xlpm.x&lt;&gt;EE6224), _xlpm.x * 10 + _xlpm.d), 0), _xlfn.XLOOKUP(TRUE, ISNUMBER(_xlpm.b), _xlpm.b)))))</f>
        <v>0</v>
      </c>
    </row>
    <row r="6225" spans="134:136">
      <c r="ED6225">
        <v>0</v>
      </c>
      <c r="EF6225" s="3" cm="1">
        <f t="array" ref="EF62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"#")*(_xlpm.x&lt;&gt;EE6225), _xlpm.x * 10 + _xlpm.d), 0), _xlfn.XLOOKUP(TRUE, ISNUMBER(_xlpm.b), _xlpm.b)))))</f>
        <v>0</v>
      </c>
    </row>
    <row r="6226" spans="134:136">
      <c r="ED6226">
        <v>0</v>
      </c>
      <c r="EF6226" s="3" cm="1">
        <f t="array" ref="EF62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"#")*(_xlpm.x&lt;&gt;EE6226), _xlpm.x * 10 + _xlpm.d), 0), _xlfn.XLOOKUP(TRUE, ISNUMBER(_xlpm.b), _xlpm.b)))))</f>
        <v>0</v>
      </c>
    </row>
    <row r="6227" spans="134:136">
      <c r="ED6227">
        <v>0</v>
      </c>
      <c r="EF6227" s="3" cm="1">
        <f t="array" ref="EF62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"#")*(_xlpm.x&lt;&gt;EE6227), _xlpm.x * 10 + _xlpm.d), 0), _xlfn.XLOOKUP(TRUE, ISNUMBER(_xlpm.b), _xlpm.b)))))</f>
        <v>0</v>
      </c>
    </row>
    <row r="6228" spans="134:136">
      <c r="ED6228">
        <v>0</v>
      </c>
      <c r="EF6228" s="3" cm="1">
        <f t="array" ref="EF62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"#")*(_xlpm.x&lt;&gt;EE6228), _xlpm.x * 10 + _xlpm.d), 0), _xlfn.XLOOKUP(TRUE, ISNUMBER(_xlpm.b), _xlpm.b)))))</f>
        <v>0</v>
      </c>
    </row>
    <row r="6229" spans="134:136">
      <c r="ED6229">
        <v>0</v>
      </c>
      <c r="EF6229" s="3" cm="1">
        <f t="array" ref="EF62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"#")*(_xlpm.x&lt;&gt;EE6229), _xlpm.x * 10 + _xlpm.d), 0), _xlfn.XLOOKUP(TRUE, ISNUMBER(_xlpm.b), _xlpm.b)))))</f>
        <v>0</v>
      </c>
    </row>
    <row r="6230" spans="134:136">
      <c r="ED6230">
        <v>0</v>
      </c>
      <c r="EF6230" s="3" cm="1">
        <f t="array" ref="EF62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"#")*(_xlpm.x&lt;&gt;EE6230), _xlpm.x * 10 + _xlpm.d), 0), _xlfn.XLOOKUP(TRUE, ISNUMBER(_xlpm.b), _xlpm.b)))))</f>
        <v>0</v>
      </c>
    </row>
    <row r="6231" spans="134:136">
      <c r="ED6231">
        <v>0</v>
      </c>
      <c r="EF6231" s="3" cm="1">
        <f t="array" ref="EF62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"#")*(_xlpm.x&lt;&gt;EE6231), _xlpm.x * 10 + _xlpm.d), 0), _xlfn.XLOOKUP(TRUE, ISNUMBER(_xlpm.b), _xlpm.b)))))</f>
        <v>0</v>
      </c>
    </row>
    <row r="6232" spans="134:136">
      <c r="ED6232">
        <v>0</v>
      </c>
      <c r="EF6232" s="3" cm="1">
        <f t="array" ref="EF62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"#")*(_xlpm.x&lt;&gt;EE6232), _xlpm.x * 10 + _xlpm.d), 0), _xlfn.XLOOKUP(TRUE, ISNUMBER(_xlpm.b), _xlpm.b)))))</f>
        <v>0</v>
      </c>
    </row>
    <row r="6233" spans="134:136">
      <c r="ED6233">
        <v>0</v>
      </c>
      <c r="EF6233" s="3" cm="1">
        <f t="array" ref="EF62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"#")*(_xlpm.x&lt;&gt;EE6233), _xlpm.x * 10 + _xlpm.d), 0), _xlfn.XLOOKUP(TRUE, ISNUMBER(_xlpm.b), _xlpm.b)))))</f>
        <v>0</v>
      </c>
    </row>
    <row r="6234" spans="134:136">
      <c r="ED6234">
        <v>0</v>
      </c>
      <c r="EF6234" s="3" cm="1">
        <f t="array" ref="EF62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"#")*(_xlpm.x&lt;&gt;EE6234), _xlpm.x * 10 + _xlpm.d), 0), _xlfn.XLOOKUP(TRUE, ISNUMBER(_xlpm.b), _xlpm.b)))))</f>
        <v>0</v>
      </c>
    </row>
    <row r="6235" spans="134:136">
      <c r="ED6235">
        <v>0</v>
      </c>
      <c r="EF6235" s="3" cm="1">
        <f t="array" ref="EF62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"#")*(_xlpm.x&lt;&gt;EE6235), _xlpm.x * 10 + _xlpm.d), 0), _xlfn.XLOOKUP(TRUE, ISNUMBER(_xlpm.b), _xlpm.b)))))</f>
        <v>0</v>
      </c>
    </row>
    <row r="6236" spans="134:136">
      <c r="ED6236">
        <v>0</v>
      </c>
      <c r="EF6236" s="3" cm="1">
        <f t="array" ref="EF62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"#")*(_xlpm.x&lt;&gt;EE6236), _xlpm.x * 10 + _xlpm.d), 0), _xlfn.XLOOKUP(TRUE, ISNUMBER(_xlpm.b), _xlpm.b)))))</f>
        <v>0</v>
      </c>
    </row>
    <row r="6237" spans="134:136">
      <c r="ED6237">
        <v>0</v>
      </c>
      <c r="EF6237" s="3" cm="1">
        <f t="array" ref="EF62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"#")*(_xlpm.x&lt;&gt;EE6237), _xlpm.x * 10 + _xlpm.d), 0), _xlfn.XLOOKUP(TRUE, ISNUMBER(_xlpm.b), _xlpm.b)))))</f>
        <v>0</v>
      </c>
    </row>
    <row r="6238" spans="134:136">
      <c r="ED6238">
        <v>0</v>
      </c>
      <c r="EF6238" s="3" cm="1">
        <f t="array" ref="EF62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"#")*(_xlpm.x&lt;&gt;EE6238), _xlpm.x * 10 + _xlpm.d), 0), _xlfn.XLOOKUP(TRUE, ISNUMBER(_xlpm.b), _xlpm.b)))))</f>
        <v>0</v>
      </c>
    </row>
    <row r="6239" spans="134:136">
      <c r="ED6239">
        <v>0</v>
      </c>
      <c r="EF6239" s="3" cm="1">
        <f t="array" ref="EF62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"#")*(_xlpm.x&lt;&gt;EE6239), _xlpm.x * 10 + _xlpm.d), 0), _xlfn.XLOOKUP(TRUE, ISNUMBER(_xlpm.b), _xlpm.b)))))</f>
        <v>0</v>
      </c>
    </row>
    <row r="6240" spans="134:136">
      <c r="ED6240">
        <v>0</v>
      </c>
      <c r="EF6240" s="3" cm="1">
        <f t="array" ref="EF62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"#")*(_xlpm.x&lt;&gt;EE6240), _xlpm.x * 10 + _xlpm.d), 0), _xlfn.XLOOKUP(TRUE, ISNUMBER(_xlpm.b), _xlpm.b)))))</f>
        <v>0</v>
      </c>
    </row>
    <row r="6241" spans="134:136">
      <c r="ED6241">
        <v>0</v>
      </c>
      <c r="EF6241" s="3" cm="1">
        <f t="array" ref="EF62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"#")*(_xlpm.x&lt;&gt;EE6241), _xlpm.x * 10 + _xlpm.d), 0), _xlfn.XLOOKUP(TRUE, ISNUMBER(_xlpm.b), _xlpm.b)))))</f>
        <v>0</v>
      </c>
    </row>
    <row r="6242" spans="134:136">
      <c r="ED6242">
        <v>0</v>
      </c>
      <c r="EF6242" s="3" cm="1">
        <f t="array" ref="EF62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"#")*(_xlpm.x&lt;&gt;EE6242), _xlpm.x * 10 + _xlpm.d), 0), _xlfn.XLOOKUP(TRUE, ISNUMBER(_xlpm.b), _xlpm.b)))))</f>
        <v>0</v>
      </c>
    </row>
    <row r="6243" spans="134:136">
      <c r="ED6243">
        <v>0</v>
      </c>
      <c r="EF6243" s="3" cm="1">
        <f t="array" ref="EF62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"#")*(_xlpm.x&lt;&gt;EE6243), _xlpm.x * 10 + _xlpm.d), 0), _xlfn.XLOOKUP(TRUE, ISNUMBER(_xlpm.b), _xlpm.b)))))</f>
        <v>0</v>
      </c>
    </row>
    <row r="6244" spans="134:136">
      <c r="ED6244">
        <v>0</v>
      </c>
      <c r="EF6244" s="3" cm="1">
        <f t="array" ref="EF62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"#")*(_xlpm.x&lt;&gt;EE6244), _xlpm.x * 10 + _xlpm.d), 0), _xlfn.XLOOKUP(TRUE, ISNUMBER(_xlpm.b), _xlpm.b)))))</f>
        <v>0</v>
      </c>
    </row>
    <row r="6245" spans="134:136">
      <c r="ED6245">
        <v>0</v>
      </c>
      <c r="EF6245" s="3" cm="1">
        <f t="array" ref="EF62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"#")*(_xlpm.x&lt;&gt;EE6245), _xlpm.x * 10 + _xlpm.d), 0), _xlfn.XLOOKUP(TRUE, ISNUMBER(_xlpm.b), _xlpm.b)))))</f>
        <v>0</v>
      </c>
    </row>
    <row r="6246" spans="134:136">
      <c r="ED6246">
        <v>0</v>
      </c>
      <c r="EF6246" s="3" cm="1">
        <f t="array" ref="EF62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"#")*(_xlpm.x&lt;&gt;EE6246), _xlpm.x * 10 + _xlpm.d), 0), _xlfn.XLOOKUP(TRUE, ISNUMBER(_xlpm.b), _xlpm.b)))))</f>
        <v>0</v>
      </c>
    </row>
    <row r="6247" spans="134:136">
      <c r="ED6247">
        <v>0</v>
      </c>
      <c r="EF6247" s="3" cm="1">
        <f t="array" ref="EF62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"#")*(_xlpm.x&lt;&gt;EE6247), _xlpm.x * 10 + _xlpm.d), 0), _xlfn.XLOOKUP(TRUE, ISNUMBER(_xlpm.b), _xlpm.b)))))</f>
        <v>0</v>
      </c>
    </row>
    <row r="6248" spans="134:136">
      <c r="ED6248">
        <v>0</v>
      </c>
      <c r="EF6248" s="3" cm="1">
        <f t="array" ref="EF62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"#")*(_xlpm.x&lt;&gt;EE6248), _xlpm.x * 10 + _xlpm.d), 0), _xlfn.XLOOKUP(TRUE, ISNUMBER(_xlpm.b), _xlpm.b)))))</f>
        <v>0</v>
      </c>
    </row>
    <row r="6249" spans="134:136">
      <c r="ED6249">
        <v>0</v>
      </c>
      <c r="EF6249" s="3" cm="1">
        <f t="array" ref="EF62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"#")*(_xlpm.x&lt;&gt;EE6249), _xlpm.x * 10 + _xlpm.d), 0), _xlfn.XLOOKUP(TRUE, ISNUMBER(_xlpm.b), _xlpm.b)))))</f>
        <v>0</v>
      </c>
    </row>
    <row r="6250" spans="134:136">
      <c r="ED6250">
        <v>0</v>
      </c>
      <c r="EF6250" s="3" cm="1">
        <f t="array" ref="EF62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"#")*(_xlpm.x&lt;&gt;EE6250), _xlpm.x * 10 + _xlpm.d), 0), _xlfn.XLOOKUP(TRUE, ISNUMBER(_xlpm.b), _xlpm.b)))))</f>
        <v>0</v>
      </c>
    </row>
    <row r="6251" spans="134:136">
      <c r="ED6251">
        <v>0</v>
      </c>
      <c r="EF6251" s="3" cm="1">
        <f t="array" ref="EF62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"#")*(_xlpm.x&lt;&gt;EE6251), _xlpm.x * 10 + _xlpm.d), 0), _xlfn.XLOOKUP(TRUE, ISNUMBER(_xlpm.b), _xlpm.b)))))</f>
        <v>0</v>
      </c>
    </row>
    <row r="6252" spans="134:136">
      <c r="ED6252">
        <v>0</v>
      </c>
      <c r="EF6252" s="3" cm="1">
        <f t="array" ref="EF62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"#")*(_xlpm.x&lt;&gt;EE6252), _xlpm.x * 10 + _xlpm.d), 0), _xlfn.XLOOKUP(TRUE, ISNUMBER(_xlpm.b), _xlpm.b)))))</f>
        <v>0</v>
      </c>
    </row>
    <row r="6253" spans="134:136">
      <c r="ED6253">
        <v>0</v>
      </c>
      <c r="EF6253" s="3" cm="1">
        <f t="array" ref="EF62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"#")*(_xlpm.x&lt;&gt;EE6253), _xlpm.x * 10 + _xlpm.d), 0), _xlfn.XLOOKUP(TRUE, ISNUMBER(_xlpm.b), _xlpm.b)))))</f>
        <v>0</v>
      </c>
    </row>
    <row r="6254" spans="134:136">
      <c r="ED6254">
        <v>0</v>
      </c>
      <c r="EF6254" s="3" cm="1">
        <f t="array" ref="EF62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"#")*(_xlpm.x&lt;&gt;EE6254), _xlpm.x * 10 + _xlpm.d), 0), _xlfn.XLOOKUP(TRUE, ISNUMBER(_xlpm.b), _xlpm.b)))))</f>
        <v>0</v>
      </c>
    </row>
    <row r="6255" spans="134:136">
      <c r="ED6255">
        <v>0</v>
      </c>
      <c r="EF6255" s="3" cm="1">
        <f t="array" ref="EF62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"#")*(_xlpm.x&lt;&gt;EE6255), _xlpm.x * 10 + _xlpm.d), 0), _xlfn.XLOOKUP(TRUE, ISNUMBER(_xlpm.b), _xlpm.b)))))</f>
        <v>0</v>
      </c>
    </row>
    <row r="6256" spans="134:136">
      <c r="ED6256">
        <v>0</v>
      </c>
      <c r="EF6256" s="3" cm="1">
        <f t="array" ref="EF62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"#")*(_xlpm.x&lt;&gt;EE6256), _xlpm.x * 10 + _xlpm.d), 0), _xlfn.XLOOKUP(TRUE, ISNUMBER(_xlpm.b), _xlpm.b)))))</f>
        <v>0</v>
      </c>
    </row>
    <row r="6257" spans="134:136">
      <c r="ED6257">
        <v>0</v>
      </c>
      <c r="EF6257" s="3" cm="1">
        <f t="array" ref="EF62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"#")*(_xlpm.x&lt;&gt;EE6257), _xlpm.x * 10 + _xlpm.d), 0), _xlfn.XLOOKUP(TRUE, ISNUMBER(_xlpm.b), _xlpm.b)))))</f>
        <v>0</v>
      </c>
    </row>
    <row r="6258" spans="134:136">
      <c r="ED6258">
        <v>0</v>
      </c>
      <c r="EF6258" s="3" cm="1">
        <f t="array" ref="EF62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"#")*(_xlpm.x&lt;&gt;EE6258), _xlpm.x * 10 + _xlpm.d), 0), _xlfn.XLOOKUP(TRUE, ISNUMBER(_xlpm.b), _xlpm.b)))))</f>
        <v>0</v>
      </c>
    </row>
    <row r="6259" spans="134:136">
      <c r="ED6259">
        <v>0</v>
      </c>
      <c r="EF6259" s="3" cm="1">
        <f t="array" ref="EF62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"#")*(_xlpm.x&lt;&gt;EE6259), _xlpm.x * 10 + _xlpm.d), 0), _xlfn.XLOOKUP(TRUE, ISNUMBER(_xlpm.b), _xlpm.b)))))</f>
        <v>0</v>
      </c>
    </row>
    <row r="6260" spans="134:136">
      <c r="ED6260">
        <v>0</v>
      </c>
      <c r="EF6260" s="3" cm="1">
        <f t="array" ref="EF62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"#")*(_xlpm.x&lt;&gt;EE6260), _xlpm.x * 10 + _xlpm.d), 0), _xlfn.XLOOKUP(TRUE, ISNUMBER(_xlpm.b), _xlpm.b)))))</f>
        <v>0</v>
      </c>
    </row>
    <row r="6261" spans="134:136">
      <c r="ED6261">
        <v>0</v>
      </c>
      <c r="EF6261" s="3" cm="1">
        <f t="array" ref="EF62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"#")*(_xlpm.x&lt;&gt;EE6261), _xlpm.x * 10 + _xlpm.d), 0), _xlfn.XLOOKUP(TRUE, ISNUMBER(_xlpm.b), _xlpm.b)))))</f>
        <v>0</v>
      </c>
    </row>
    <row r="6262" spans="134:136">
      <c r="ED6262">
        <v>0</v>
      </c>
      <c r="EF6262" s="3" cm="1">
        <f t="array" ref="EF62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"#")*(_xlpm.x&lt;&gt;EE6262), _xlpm.x * 10 + _xlpm.d), 0), _xlfn.XLOOKUP(TRUE, ISNUMBER(_xlpm.b), _xlpm.b)))))</f>
        <v>0</v>
      </c>
    </row>
    <row r="6263" spans="134:136">
      <c r="ED6263">
        <v>0</v>
      </c>
      <c r="EF6263" s="3" cm="1">
        <f t="array" ref="EF62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"#")*(_xlpm.x&lt;&gt;EE6263), _xlpm.x * 10 + _xlpm.d), 0), _xlfn.XLOOKUP(TRUE, ISNUMBER(_xlpm.b), _xlpm.b)))))</f>
        <v>0</v>
      </c>
    </row>
    <row r="6264" spans="134:136">
      <c r="ED6264">
        <v>0</v>
      </c>
      <c r="EF6264" s="3" cm="1">
        <f t="array" ref="EF62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"#")*(_xlpm.x&lt;&gt;EE6264), _xlpm.x * 10 + _xlpm.d), 0), _xlfn.XLOOKUP(TRUE, ISNUMBER(_xlpm.b), _xlpm.b)))))</f>
        <v>0</v>
      </c>
    </row>
    <row r="6265" spans="134:136">
      <c r="ED6265">
        <v>0</v>
      </c>
      <c r="EF6265" s="3" cm="1">
        <f t="array" ref="EF62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"#")*(_xlpm.x&lt;&gt;EE6265), _xlpm.x * 10 + _xlpm.d), 0), _xlfn.XLOOKUP(TRUE, ISNUMBER(_xlpm.b), _xlpm.b)))))</f>
        <v>0</v>
      </c>
    </row>
    <row r="6266" spans="134:136">
      <c r="ED6266">
        <v>0</v>
      </c>
      <c r="EF6266" s="3" cm="1">
        <f t="array" ref="EF62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"#")*(_xlpm.x&lt;&gt;EE6266), _xlpm.x * 10 + _xlpm.d), 0), _xlfn.XLOOKUP(TRUE, ISNUMBER(_xlpm.b), _xlpm.b)))))</f>
        <v>0</v>
      </c>
    </row>
    <row r="6267" spans="134:136">
      <c r="ED6267">
        <v>0</v>
      </c>
      <c r="EF6267" s="3" cm="1">
        <f t="array" ref="EF62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"#")*(_xlpm.x&lt;&gt;EE6267), _xlpm.x * 10 + _xlpm.d), 0), _xlfn.XLOOKUP(TRUE, ISNUMBER(_xlpm.b), _xlpm.b)))))</f>
        <v>0</v>
      </c>
    </row>
    <row r="6268" spans="134:136">
      <c r="ED6268">
        <v>0</v>
      </c>
      <c r="EF6268" s="3" cm="1">
        <f t="array" ref="EF62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"#")*(_xlpm.x&lt;&gt;EE6268), _xlpm.x * 10 + _xlpm.d), 0), _xlfn.XLOOKUP(TRUE, ISNUMBER(_xlpm.b), _xlpm.b)))))</f>
        <v>0</v>
      </c>
    </row>
    <row r="6269" spans="134:136">
      <c r="ED6269">
        <v>0</v>
      </c>
      <c r="EF6269" s="3" cm="1">
        <f t="array" ref="EF62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"#")*(_xlpm.x&lt;&gt;EE6269), _xlpm.x * 10 + _xlpm.d), 0), _xlfn.XLOOKUP(TRUE, ISNUMBER(_xlpm.b), _xlpm.b)))))</f>
        <v>0</v>
      </c>
    </row>
    <row r="6270" spans="134:136">
      <c r="ED6270">
        <v>0</v>
      </c>
      <c r="EF6270" s="3" cm="1">
        <f t="array" ref="EF62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"#")*(_xlpm.x&lt;&gt;EE6270), _xlpm.x * 10 + _xlpm.d), 0), _xlfn.XLOOKUP(TRUE, ISNUMBER(_xlpm.b), _xlpm.b)))))</f>
        <v>0</v>
      </c>
    </row>
    <row r="6271" spans="134:136">
      <c r="ED6271">
        <v>0</v>
      </c>
      <c r="EF6271" s="3" cm="1">
        <f t="array" ref="EF62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"#")*(_xlpm.x&lt;&gt;EE6271), _xlpm.x * 10 + _xlpm.d), 0), _xlfn.XLOOKUP(TRUE, ISNUMBER(_xlpm.b), _xlpm.b)))))</f>
        <v>0</v>
      </c>
    </row>
    <row r="6272" spans="134:136">
      <c r="ED6272">
        <v>0</v>
      </c>
      <c r="EF6272" s="3" cm="1">
        <f t="array" ref="EF62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"#")*(_xlpm.x&lt;&gt;EE6272), _xlpm.x * 10 + _xlpm.d), 0), _xlfn.XLOOKUP(TRUE, ISNUMBER(_xlpm.b), _xlpm.b)))))</f>
        <v>0</v>
      </c>
    </row>
    <row r="6273" spans="134:136">
      <c r="ED6273">
        <v>0</v>
      </c>
      <c r="EF6273" s="3" cm="1">
        <f t="array" ref="EF62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"#")*(_xlpm.x&lt;&gt;EE6273), _xlpm.x * 10 + _xlpm.d), 0), _xlfn.XLOOKUP(TRUE, ISNUMBER(_xlpm.b), _xlpm.b)))))</f>
        <v>0</v>
      </c>
    </row>
    <row r="6274" spans="134:136">
      <c r="ED6274">
        <v>0</v>
      </c>
      <c r="EF6274" s="3" cm="1">
        <f t="array" ref="EF62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"#")*(_xlpm.x&lt;&gt;EE6274), _xlpm.x * 10 + _xlpm.d), 0), _xlfn.XLOOKUP(TRUE, ISNUMBER(_xlpm.b), _xlpm.b)))))</f>
        <v>0</v>
      </c>
    </row>
    <row r="6275" spans="134:136">
      <c r="ED6275">
        <v>0</v>
      </c>
      <c r="EF6275" s="3" cm="1">
        <f t="array" ref="EF62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"#")*(_xlpm.x&lt;&gt;EE6275), _xlpm.x * 10 + _xlpm.d), 0), _xlfn.XLOOKUP(TRUE, ISNUMBER(_xlpm.b), _xlpm.b)))))</f>
        <v>0</v>
      </c>
    </row>
    <row r="6276" spans="134:136">
      <c r="ED6276">
        <v>0</v>
      </c>
      <c r="EF6276" s="3" cm="1">
        <f t="array" ref="EF62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"#")*(_xlpm.x&lt;&gt;EE6276), _xlpm.x * 10 + _xlpm.d), 0), _xlfn.XLOOKUP(TRUE, ISNUMBER(_xlpm.b), _xlpm.b)))))</f>
        <v>0</v>
      </c>
    </row>
    <row r="6277" spans="134:136">
      <c r="ED6277">
        <v>0</v>
      </c>
      <c r="EF6277" s="3" cm="1">
        <f t="array" ref="EF62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"#")*(_xlpm.x&lt;&gt;EE6277), _xlpm.x * 10 + _xlpm.d), 0), _xlfn.XLOOKUP(TRUE, ISNUMBER(_xlpm.b), _xlpm.b)))))</f>
        <v>0</v>
      </c>
    </row>
    <row r="6278" spans="134:136">
      <c r="ED6278">
        <v>0</v>
      </c>
      <c r="EF6278" s="3" cm="1">
        <f t="array" ref="EF62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"#")*(_xlpm.x&lt;&gt;EE6278), _xlpm.x * 10 + _xlpm.d), 0), _xlfn.XLOOKUP(TRUE, ISNUMBER(_xlpm.b), _xlpm.b)))))</f>
        <v>0</v>
      </c>
    </row>
    <row r="6279" spans="134:136">
      <c r="ED6279">
        <v>0</v>
      </c>
      <c r="EF6279" s="3" cm="1">
        <f t="array" ref="EF62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"#")*(_xlpm.x&lt;&gt;EE6279), _xlpm.x * 10 + _xlpm.d), 0), _xlfn.XLOOKUP(TRUE, ISNUMBER(_xlpm.b), _xlpm.b)))))</f>
        <v>0</v>
      </c>
    </row>
    <row r="6280" spans="134:136">
      <c r="ED6280">
        <v>0</v>
      </c>
      <c r="EF6280" s="3" cm="1">
        <f t="array" ref="EF62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"#")*(_xlpm.x&lt;&gt;EE6280), _xlpm.x * 10 + _xlpm.d), 0), _xlfn.XLOOKUP(TRUE, ISNUMBER(_xlpm.b), _xlpm.b)))))</f>
        <v>0</v>
      </c>
    </row>
    <row r="6281" spans="134:136">
      <c r="ED6281">
        <v>0</v>
      </c>
      <c r="EF6281" s="3" cm="1">
        <f t="array" ref="EF62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"#")*(_xlpm.x&lt;&gt;EE6281), _xlpm.x * 10 + _xlpm.d), 0), _xlfn.XLOOKUP(TRUE, ISNUMBER(_xlpm.b), _xlpm.b)))))</f>
        <v>0</v>
      </c>
    </row>
    <row r="6282" spans="134:136">
      <c r="ED6282">
        <v>0</v>
      </c>
      <c r="EF6282" s="3" cm="1">
        <f t="array" ref="EF62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"#")*(_xlpm.x&lt;&gt;EE6282), _xlpm.x * 10 + _xlpm.d), 0), _xlfn.XLOOKUP(TRUE, ISNUMBER(_xlpm.b), _xlpm.b)))))</f>
        <v>0</v>
      </c>
    </row>
    <row r="6283" spans="134:136">
      <c r="ED6283">
        <v>0</v>
      </c>
      <c r="EF6283" s="3" cm="1">
        <f t="array" ref="EF62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"#")*(_xlpm.x&lt;&gt;EE6283), _xlpm.x * 10 + _xlpm.d), 0), _xlfn.XLOOKUP(TRUE, ISNUMBER(_xlpm.b), _xlpm.b)))))</f>
        <v>0</v>
      </c>
    </row>
    <row r="6284" spans="134:136">
      <c r="ED6284">
        <v>0</v>
      </c>
      <c r="EF6284" s="3" cm="1">
        <f t="array" ref="EF62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"#")*(_xlpm.x&lt;&gt;EE6284), _xlpm.x * 10 + _xlpm.d), 0), _xlfn.XLOOKUP(TRUE, ISNUMBER(_xlpm.b), _xlpm.b)))))</f>
        <v>0</v>
      </c>
    </row>
    <row r="6285" spans="134:136">
      <c r="ED6285">
        <v>0</v>
      </c>
      <c r="EF6285" s="3" cm="1">
        <f t="array" ref="EF62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"#")*(_xlpm.x&lt;&gt;EE6285), _xlpm.x * 10 + _xlpm.d), 0), _xlfn.XLOOKUP(TRUE, ISNUMBER(_xlpm.b), _xlpm.b)))))</f>
        <v>0</v>
      </c>
    </row>
    <row r="6286" spans="134:136">
      <c r="ED6286">
        <v>0</v>
      </c>
      <c r="EF6286" s="3" cm="1">
        <f t="array" ref="EF62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"#")*(_xlpm.x&lt;&gt;EE6286), _xlpm.x * 10 + _xlpm.d), 0), _xlfn.XLOOKUP(TRUE, ISNUMBER(_xlpm.b), _xlpm.b)))))</f>
        <v>0</v>
      </c>
    </row>
    <row r="6287" spans="134:136">
      <c r="ED6287">
        <v>0</v>
      </c>
      <c r="EF6287" s="3" cm="1">
        <f t="array" ref="EF62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"#")*(_xlpm.x&lt;&gt;EE6287), _xlpm.x * 10 + _xlpm.d), 0), _xlfn.XLOOKUP(TRUE, ISNUMBER(_xlpm.b), _xlpm.b)))))</f>
        <v>0</v>
      </c>
    </row>
    <row r="6288" spans="134:136">
      <c r="ED6288">
        <v>0</v>
      </c>
      <c r="EF6288" s="3" cm="1">
        <f t="array" ref="EF62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"#")*(_xlpm.x&lt;&gt;EE6288), _xlpm.x * 10 + _xlpm.d), 0), _xlfn.XLOOKUP(TRUE, ISNUMBER(_xlpm.b), _xlpm.b)))))</f>
        <v>0</v>
      </c>
    </row>
    <row r="6289" spans="134:136">
      <c r="ED6289">
        <v>0</v>
      </c>
      <c r="EF6289" s="3" cm="1">
        <f t="array" ref="EF62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"#")*(_xlpm.x&lt;&gt;EE6289), _xlpm.x * 10 + _xlpm.d), 0), _xlfn.XLOOKUP(TRUE, ISNUMBER(_xlpm.b), _xlpm.b)))))</f>
        <v>0</v>
      </c>
    </row>
    <row r="6290" spans="134:136">
      <c r="ED6290">
        <v>0</v>
      </c>
      <c r="EF6290" s="3" cm="1">
        <f t="array" ref="EF62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"#")*(_xlpm.x&lt;&gt;EE6290), _xlpm.x * 10 + _xlpm.d), 0), _xlfn.XLOOKUP(TRUE, ISNUMBER(_xlpm.b), _xlpm.b)))))</f>
        <v>0</v>
      </c>
    </row>
    <row r="6291" spans="134:136">
      <c r="ED6291">
        <v>0</v>
      </c>
      <c r="EF6291" s="3" cm="1">
        <f t="array" ref="EF62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"#")*(_xlpm.x&lt;&gt;EE6291), _xlpm.x * 10 + _xlpm.d), 0), _xlfn.XLOOKUP(TRUE, ISNUMBER(_xlpm.b), _xlpm.b)))))</f>
        <v>0</v>
      </c>
    </row>
    <row r="6292" spans="134:136">
      <c r="ED6292">
        <v>0</v>
      </c>
      <c r="EF6292" s="3" cm="1">
        <f t="array" ref="EF62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"#")*(_xlpm.x&lt;&gt;EE6292), _xlpm.x * 10 + _xlpm.d), 0), _xlfn.XLOOKUP(TRUE, ISNUMBER(_xlpm.b), _xlpm.b)))))</f>
        <v>0</v>
      </c>
    </row>
    <row r="6293" spans="134:136">
      <c r="ED6293">
        <v>0</v>
      </c>
      <c r="EF6293" s="3" cm="1">
        <f t="array" ref="EF62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"#")*(_xlpm.x&lt;&gt;EE6293), _xlpm.x * 10 + _xlpm.d), 0), _xlfn.XLOOKUP(TRUE, ISNUMBER(_xlpm.b), _xlpm.b)))))</f>
        <v>0</v>
      </c>
    </row>
    <row r="6294" spans="134:136">
      <c r="ED6294">
        <v>0</v>
      </c>
      <c r="EF6294" s="3" cm="1">
        <f t="array" ref="EF62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"#")*(_xlpm.x&lt;&gt;EE6294), _xlpm.x * 10 + _xlpm.d), 0), _xlfn.XLOOKUP(TRUE, ISNUMBER(_xlpm.b), _xlpm.b)))))</f>
        <v>0</v>
      </c>
    </row>
    <row r="6295" spans="134:136">
      <c r="ED6295">
        <v>0</v>
      </c>
      <c r="EF6295" s="3" cm="1">
        <f t="array" ref="EF62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"#")*(_xlpm.x&lt;&gt;EE6295), _xlpm.x * 10 + _xlpm.d), 0), _xlfn.XLOOKUP(TRUE, ISNUMBER(_xlpm.b), _xlpm.b)))))</f>
        <v>0</v>
      </c>
    </row>
    <row r="6296" spans="134:136">
      <c r="ED6296">
        <v>0</v>
      </c>
      <c r="EF6296" s="3" cm="1">
        <f t="array" ref="EF62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"#")*(_xlpm.x&lt;&gt;EE6296), _xlpm.x * 10 + _xlpm.d), 0), _xlfn.XLOOKUP(TRUE, ISNUMBER(_xlpm.b), _xlpm.b)))))</f>
        <v>0</v>
      </c>
    </row>
    <row r="6297" spans="134:136">
      <c r="ED6297">
        <v>0</v>
      </c>
      <c r="EF6297" s="3" cm="1">
        <f t="array" ref="EF62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"#")*(_xlpm.x&lt;&gt;EE6297), _xlpm.x * 10 + _xlpm.d), 0), _xlfn.XLOOKUP(TRUE, ISNUMBER(_xlpm.b), _xlpm.b)))))</f>
        <v>0</v>
      </c>
    </row>
    <row r="6298" spans="134:136">
      <c r="ED6298">
        <v>0</v>
      </c>
      <c r="EF6298" s="3" cm="1">
        <f t="array" ref="EF62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"#")*(_xlpm.x&lt;&gt;EE6298), _xlpm.x * 10 + _xlpm.d), 0), _xlfn.XLOOKUP(TRUE, ISNUMBER(_xlpm.b), _xlpm.b)))))</f>
        <v>0</v>
      </c>
    </row>
    <row r="6299" spans="134:136">
      <c r="ED6299">
        <v>0</v>
      </c>
      <c r="EF6299" s="3" cm="1">
        <f t="array" ref="EF62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"#")*(_xlpm.x&lt;&gt;EE6299), _xlpm.x * 10 + _xlpm.d), 0), _xlfn.XLOOKUP(TRUE, ISNUMBER(_xlpm.b), _xlpm.b)))))</f>
        <v>0</v>
      </c>
    </row>
    <row r="6300" spans="134:136">
      <c r="ED6300">
        <v>0</v>
      </c>
      <c r="EF6300" s="3" cm="1">
        <f t="array" ref="EF63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"#")*(_xlpm.x&lt;&gt;EE6300), _xlpm.x * 10 + _xlpm.d), 0), _xlfn.XLOOKUP(TRUE, ISNUMBER(_xlpm.b), _xlpm.b)))))</f>
        <v>0</v>
      </c>
    </row>
    <row r="6301" spans="134:136">
      <c r="ED6301">
        <v>0</v>
      </c>
      <c r="EF6301" s="3" cm="1">
        <f t="array" ref="EF63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"#")*(_xlpm.x&lt;&gt;EE6301), _xlpm.x * 10 + _xlpm.d), 0), _xlfn.XLOOKUP(TRUE, ISNUMBER(_xlpm.b), _xlpm.b)))))</f>
        <v>0</v>
      </c>
    </row>
    <row r="6302" spans="134:136">
      <c r="ED6302">
        <v>0</v>
      </c>
      <c r="EF6302" s="3" cm="1">
        <f t="array" ref="EF63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"#")*(_xlpm.x&lt;&gt;EE6302), _xlpm.x * 10 + _xlpm.d), 0), _xlfn.XLOOKUP(TRUE, ISNUMBER(_xlpm.b), _xlpm.b)))))</f>
        <v>0</v>
      </c>
    </row>
    <row r="6303" spans="134:136">
      <c r="ED6303">
        <v>0</v>
      </c>
      <c r="EF6303" s="3" cm="1">
        <f t="array" ref="EF63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"#")*(_xlpm.x&lt;&gt;EE6303), _xlpm.x * 10 + _xlpm.d), 0), _xlfn.XLOOKUP(TRUE, ISNUMBER(_xlpm.b), _xlpm.b)))))</f>
        <v>0</v>
      </c>
    </row>
    <row r="6304" spans="134:136">
      <c r="ED6304">
        <v>0</v>
      </c>
      <c r="EF6304" s="3" cm="1">
        <f t="array" ref="EF63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"#")*(_xlpm.x&lt;&gt;EE6304), _xlpm.x * 10 + _xlpm.d), 0), _xlfn.XLOOKUP(TRUE, ISNUMBER(_xlpm.b), _xlpm.b)))))</f>
        <v>0</v>
      </c>
    </row>
    <row r="6305" spans="134:136">
      <c r="ED6305">
        <v>0</v>
      </c>
      <c r="EF6305" s="3" cm="1">
        <f t="array" ref="EF63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"#")*(_xlpm.x&lt;&gt;EE6305), _xlpm.x * 10 + _xlpm.d), 0), _xlfn.XLOOKUP(TRUE, ISNUMBER(_xlpm.b), _xlpm.b)))))</f>
        <v>0</v>
      </c>
    </row>
    <row r="6306" spans="134:136">
      <c r="ED6306">
        <v>0</v>
      </c>
      <c r="EF6306" s="3" cm="1">
        <f t="array" ref="EF63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"#")*(_xlpm.x&lt;&gt;EE6306), _xlpm.x * 10 + _xlpm.d), 0), _xlfn.XLOOKUP(TRUE, ISNUMBER(_xlpm.b), _xlpm.b)))))</f>
        <v>0</v>
      </c>
    </row>
    <row r="6307" spans="134:136">
      <c r="ED6307">
        <v>0</v>
      </c>
      <c r="EF6307" s="3" cm="1">
        <f t="array" ref="EF63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"#")*(_xlpm.x&lt;&gt;EE6307), _xlpm.x * 10 + _xlpm.d), 0), _xlfn.XLOOKUP(TRUE, ISNUMBER(_xlpm.b), _xlpm.b)))))</f>
        <v>0</v>
      </c>
    </row>
    <row r="6308" spans="134:136">
      <c r="ED6308">
        <v>0</v>
      </c>
      <c r="EF6308" s="3" cm="1">
        <f t="array" ref="EF63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"#")*(_xlpm.x&lt;&gt;EE6308), _xlpm.x * 10 + _xlpm.d), 0), _xlfn.XLOOKUP(TRUE, ISNUMBER(_xlpm.b), _xlpm.b)))))</f>
        <v>0</v>
      </c>
    </row>
    <row r="6309" spans="134:136">
      <c r="ED6309">
        <v>0</v>
      </c>
      <c r="EF6309" s="3" cm="1">
        <f t="array" ref="EF63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"#")*(_xlpm.x&lt;&gt;EE6309), _xlpm.x * 10 + _xlpm.d), 0), _xlfn.XLOOKUP(TRUE, ISNUMBER(_xlpm.b), _xlpm.b)))))</f>
        <v>0</v>
      </c>
    </row>
    <row r="6310" spans="134:136">
      <c r="ED6310">
        <v>0</v>
      </c>
      <c r="EF6310" s="3" cm="1">
        <f t="array" ref="EF63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"#")*(_xlpm.x&lt;&gt;EE6310), _xlpm.x * 10 + _xlpm.d), 0), _xlfn.XLOOKUP(TRUE, ISNUMBER(_xlpm.b), _xlpm.b)))))</f>
        <v>0</v>
      </c>
    </row>
    <row r="6311" spans="134:136">
      <c r="ED6311">
        <v>0</v>
      </c>
      <c r="EF6311" s="3" cm="1">
        <f t="array" ref="EF63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"#")*(_xlpm.x&lt;&gt;EE6311), _xlpm.x * 10 + _xlpm.d), 0), _xlfn.XLOOKUP(TRUE, ISNUMBER(_xlpm.b), _xlpm.b)))))</f>
        <v>0</v>
      </c>
    </row>
    <row r="6312" spans="134:136">
      <c r="ED6312">
        <v>0</v>
      </c>
      <c r="EF6312" s="3" cm="1">
        <f t="array" ref="EF63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"#")*(_xlpm.x&lt;&gt;EE6312), _xlpm.x * 10 + _xlpm.d), 0), _xlfn.XLOOKUP(TRUE, ISNUMBER(_xlpm.b), _xlpm.b)))))</f>
        <v>0</v>
      </c>
    </row>
    <row r="6313" spans="134:136">
      <c r="ED6313">
        <v>0</v>
      </c>
      <c r="EF6313" s="3" cm="1">
        <f t="array" ref="EF63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"#")*(_xlpm.x&lt;&gt;EE6313), _xlpm.x * 10 + _xlpm.d), 0), _xlfn.XLOOKUP(TRUE, ISNUMBER(_xlpm.b), _xlpm.b)))))</f>
        <v>0</v>
      </c>
    </row>
    <row r="6314" spans="134:136">
      <c r="ED6314">
        <v>0</v>
      </c>
      <c r="EF6314" s="3" cm="1">
        <f t="array" ref="EF63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"#")*(_xlpm.x&lt;&gt;EE6314), _xlpm.x * 10 + _xlpm.d), 0), _xlfn.XLOOKUP(TRUE, ISNUMBER(_xlpm.b), _xlpm.b)))))</f>
        <v>0</v>
      </c>
    </row>
    <row r="6315" spans="134:136">
      <c r="ED6315">
        <v>0</v>
      </c>
      <c r="EF6315" s="3" cm="1">
        <f t="array" ref="EF63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"#")*(_xlpm.x&lt;&gt;EE6315), _xlpm.x * 10 + _xlpm.d), 0), _xlfn.XLOOKUP(TRUE, ISNUMBER(_xlpm.b), _xlpm.b)))))</f>
        <v>0</v>
      </c>
    </row>
    <row r="6316" spans="134:136">
      <c r="ED6316">
        <v>0</v>
      </c>
      <c r="EF6316" s="3" cm="1">
        <f t="array" ref="EF63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"#")*(_xlpm.x&lt;&gt;EE6316), _xlpm.x * 10 + _xlpm.d), 0), _xlfn.XLOOKUP(TRUE, ISNUMBER(_xlpm.b), _xlpm.b)))))</f>
        <v>0</v>
      </c>
    </row>
    <row r="6317" spans="134:136">
      <c r="ED6317">
        <v>0</v>
      </c>
      <c r="EF6317" s="3" cm="1">
        <f t="array" ref="EF63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"#")*(_xlpm.x&lt;&gt;EE6317), _xlpm.x * 10 + _xlpm.d), 0), _xlfn.XLOOKUP(TRUE, ISNUMBER(_xlpm.b), _xlpm.b)))))</f>
        <v>0</v>
      </c>
    </row>
    <row r="6318" spans="134:136">
      <c r="ED6318">
        <v>0</v>
      </c>
      <c r="EF6318" s="3" cm="1">
        <f t="array" ref="EF63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"#")*(_xlpm.x&lt;&gt;EE6318), _xlpm.x * 10 + _xlpm.d), 0), _xlfn.XLOOKUP(TRUE, ISNUMBER(_xlpm.b), _xlpm.b)))))</f>
        <v>0</v>
      </c>
    </row>
    <row r="6319" spans="134:136">
      <c r="ED6319">
        <v>0</v>
      </c>
      <c r="EF6319" s="3" cm="1">
        <f t="array" ref="EF63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"#")*(_xlpm.x&lt;&gt;EE6319), _xlpm.x * 10 + _xlpm.d), 0), _xlfn.XLOOKUP(TRUE, ISNUMBER(_xlpm.b), _xlpm.b)))))</f>
        <v>0</v>
      </c>
    </row>
    <row r="6320" spans="134:136">
      <c r="ED6320">
        <v>0</v>
      </c>
      <c r="EF6320" s="3" cm="1">
        <f t="array" ref="EF63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"#")*(_xlpm.x&lt;&gt;EE6320), _xlpm.x * 10 + _xlpm.d), 0), _xlfn.XLOOKUP(TRUE, ISNUMBER(_xlpm.b), _xlpm.b)))))</f>
        <v>0</v>
      </c>
    </row>
    <row r="6321" spans="134:136">
      <c r="ED6321">
        <v>0</v>
      </c>
      <c r="EF6321" s="3" cm="1">
        <f t="array" ref="EF63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"#")*(_xlpm.x&lt;&gt;EE6321), _xlpm.x * 10 + _xlpm.d), 0), _xlfn.XLOOKUP(TRUE, ISNUMBER(_xlpm.b), _xlpm.b)))))</f>
        <v>0</v>
      </c>
    </row>
    <row r="6322" spans="134:136">
      <c r="ED6322">
        <v>0</v>
      </c>
      <c r="EF6322" s="3" cm="1">
        <f t="array" ref="EF63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"#")*(_xlpm.x&lt;&gt;EE6322), _xlpm.x * 10 + _xlpm.d), 0), _xlfn.XLOOKUP(TRUE, ISNUMBER(_xlpm.b), _xlpm.b)))))</f>
        <v>0</v>
      </c>
    </row>
    <row r="6323" spans="134:136">
      <c r="ED6323">
        <v>0</v>
      </c>
      <c r="EF6323" s="3" cm="1">
        <f t="array" ref="EF63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"#")*(_xlpm.x&lt;&gt;EE6323), _xlpm.x * 10 + _xlpm.d), 0), _xlfn.XLOOKUP(TRUE, ISNUMBER(_xlpm.b), _xlpm.b)))))</f>
        <v>0</v>
      </c>
    </row>
    <row r="6324" spans="134:136">
      <c r="ED6324">
        <v>0</v>
      </c>
      <c r="EF6324" s="3" cm="1">
        <f t="array" ref="EF63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"#")*(_xlpm.x&lt;&gt;EE6324), _xlpm.x * 10 + _xlpm.d), 0), _xlfn.XLOOKUP(TRUE, ISNUMBER(_xlpm.b), _xlpm.b)))))</f>
        <v>0</v>
      </c>
    </row>
    <row r="6325" spans="134:136">
      <c r="ED6325">
        <v>0</v>
      </c>
      <c r="EF6325" s="3" cm="1">
        <f t="array" ref="EF63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"#")*(_xlpm.x&lt;&gt;EE6325), _xlpm.x * 10 + _xlpm.d), 0), _xlfn.XLOOKUP(TRUE, ISNUMBER(_xlpm.b), _xlpm.b)))))</f>
        <v>0</v>
      </c>
    </row>
    <row r="6326" spans="134:136">
      <c r="ED6326">
        <v>0</v>
      </c>
      <c r="EF6326" s="3" cm="1">
        <f t="array" ref="EF63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"#")*(_xlpm.x&lt;&gt;EE6326), _xlpm.x * 10 + _xlpm.d), 0), _xlfn.XLOOKUP(TRUE, ISNUMBER(_xlpm.b), _xlpm.b)))))</f>
        <v>0</v>
      </c>
    </row>
    <row r="6327" spans="134:136">
      <c r="ED6327">
        <v>0</v>
      </c>
      <c r="EF6327" s="3" cm="1">
        <f t="array" ref="EF63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"#")*(_xlpm.x&lt;&gt;EE6327), _xlpm.x * 10 + _xlpm.d), 0), _xlfn.XLOOKUP(TRUE, ISNUMBER(_xlpm.b), _xlpm.b)))))</f>
        <v>0</v>
      </c>
    </row>
    <row r="6328" spans="134:136">
      <c r="ED6328">
        <v>0</v>
      </c>
      <c r="EF6328" s="3" cm="1">
        <f t="array" ref="EF63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"#")*(_xlpm.x&lt;&gt;EE6328), _xlpm.x * 10 + _xlpm.d), 0), _xlfn.XLOOKUP(TRUE, ISNUMBER(_xlpm.b), _xlpm.b)))))</f>
        <v>0</v>
      </c>
    </row>
    <row r="6329" spans="134:136">
      <c r="ED6329">
        <v>0</v>
      </c>
      <c r="EF6329" s="3" cm="1">
        <f t="array" ref="EF63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"#")*(_xlpm.x&lt;&gt;EE6329), _xlpm.x * 10 + _xlpm.d), 0), _xlfn.XLOOKUP(TRUE, ISNUMBER(_xlpm.b), _xlpm.b)))))</f>
        <v>0</v>
      </c>
    </row>
    <row r="6330" spans="134:136">
      <c r="ED6330">
        <v>0</v>
      </c>
      <c r="EF6330" s="3" cm="1">
        <f t="array" ref="EF63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"#")*(_xlpm.x&lt;&gt;EE6330), _xlpm.x * 10 + _xlpm.d), 0), _xlfn.XLOOKUP(TRUE, ISNUMBER(_xlpm.b), _xlpm.b)))))</f>
        <v>0</v>
      </c>
    </row>
    <row r="6331" spans="134:136">
      <c r="ED6331">
        <v>0</v>
      </c>
      <c r="EF6331" s="3" cm="1">
        <f t="array" ref="EF63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"#")*(_xlpm.x&lt;&gt;EE6331), _xlpm.x * 10 + _xlpm.d), 0), _xlfn.XLOOKUP(TRUE, ISNUMBER(_xlpm.b), _xlpm.b)))))</f>
        <v>0</v>
      </c>
    </row>
    <row r="6332" spans="134:136">
      <c r="ED6332">
        <v>0</v>
      </c>
      <c r="EF6332" s="3" cm="1">
        <f t="array" ref="EF63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"#")*(_xlpm.x&lt;&gt;EE6332), _xlpm.x * 10 + _xlpm.d), 0), _xlfn.XLOOKUP(TRUE, ISNUMBER(_xlpm.b), _xlpm.b)))))</f>
        <v>0</v>
      </c>
    </row>
    <row r="6333" spans="134:136">
      <c r="ED6333">
        <v>0</v>
      </c>
      <c r="EF6333" s="3" cm="1">
        <f t="array" ref="EF63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"#")*(_xlpm.x&lt;&gt;EE6333), _xlpm.x * 10 + _xlpm.d), 0), _xlfn.XLOOKUP(TRUE, ISNUMBER(_xlpm.b), _xlpm.b)))))</f>
        <v>0</v>
      </c>
    </row>
    <row r="6334" spans="134:136">
      <c r="ED6334">
        <v>0</v>
      </c>
      <c r="EF6334" s="3" cm="1">
        <f t="array" ref="EF63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"#")*(_xlpm.x&lt;&gt;EE6334), _xlpm.x * 10 + _xlpm.d), 0), _xlfn.XLOOKUP(TRUE, ISNUMBER(_xlpm.b), _xlpm.b)))))</f>
        <v>0</v>
      </c>
    </row>
    <row r="6335" spans="134:136">
      <c r="ED6335">
        <v>0</v>
      </c>
      <c r="EF6335" s="3" cm="1">
        <f t="array" ref="EF63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"#")*(_xlpm.x&lt;&gt;EE6335), _xlpm.x * 10 + _xlpm.d), 0), _xlfn.XLOOKUP(TRUE, ISNUMBER(_xlpm.b), _xlpm.b)))))</f>
        <v>0</v>
      </c>
    </row>
    <row r="6336" spans="134:136">
      <c r="ED6336">
        <v>0</v>
      </c>
      <c r="EF6336" s="3" cm="1">
        <f t="array" ref="EF63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"#")*(_xlpm.x&lt;&gt;EE6336), _xlpm.x * 10 + _xlpm.d), 0), _xlfn.XLOOKUP(TRUE, ISNUMBER(_xlpm.b), _xlpm.b)))))</f>
        <v>0</v>
      </c>
    </row>
    <row r="6337" spans="134:136">
      <c r="ED6337">
        <v>0</v>
      </c>
      <c r="EF6337" s="3" cm="1">
        <f t="array" ref="EF63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"#")*(_xlpm.x&lt;&gt;EE6337), _xlpm.x * 10 + _xlpm.d), 0), _xlfn.XLOOKUP(TRUE, ISNUMBER(_xlpm.b), _xlpm.b)))))</f>
        <v>0</v>
      </c>
    </row>
    <row r="6338" spans="134:136">
      <c r="ED6338">
        <v>0</v>
      </c>
      <c r="EF6338" s="3" cm="1">
        <f t="array" ref="EF63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"#")*(_xlpm.x&lt;&gt;EE6338), _xlpm.x * 10 + _xlpm.d), 0), _xlfn.XLOOKUP(TRUE, ISNUMBER(_xlpm.b), _xlpm.b)))))</f>
        <v>0</v>
      </c>
    </row>
    <row r="6339" spans="134:136">
      <c r="ED6339">
        <v>0</v>
      </c>
      <c r="EF6339" s="3" cm="1">
        <f t="array" ref="EF63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"#")*(_xlpm.x&lt;&gt;EE6339), _xlpm.x * 10 + _xlpm.d), 0), _xlfn.XLOOKUP(TRUE, ISNUMBER(_xlpm.b), _xlpm.b)))))</f>
        <v>0</v>
      </c>
    </row>
    <row r="6340" spans="134:136">
      <c r="ED6340">
        <v>0</v>
      </c>
      <c r="EF6340" s="3" cm="1">
        <f t="array" ref="EF63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"#")*(_xlpm.x&lt;&gt;EE6340), _xlpm.x * 10 + _xlpm.d), 0), _xlfn.XLOOKUP(TRUE, ISNUMBER(_xlpm.b), _xlpm.b)))))</f>
        <v>0</v>
      </c>
    </row>
    <row r="6341" spans="134:136">
      <c r="ED6341">
        <v>0</v>
      </c>
      <c r="EF6341" s="3" cm="1">
        <f t="array" ref="EF63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"#")*(_xlpm.x&lt;&gt;EE6341), _xlpm.x * 10 + _xlpm.d), 0), _xlfn.XLOOKUP(TRUE, ISNUMBER(_xlpm.b), _xlpm.b)))))</f>
        <v>0</v>
      </c>
    </row>
    <row r="6342" spans="134:136">
      <c r="ED6342">
        <v>0</v>
      </c>
      <c r="EF6342" s="3" cm="1">
        <f t="array" ref="EF63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"#")*(_xlpm.x&lt;&gt;EE6342), _xlpm.x * 10 + _xlpm.d), 0), _xlfn.XLOOKUP(TRUE, ISNUMBER(_xlpm.b), _xlpm.b)))))</f>
        <v>0</v>
      </c>
    </row>
    <row r="6343" spans="134:136">
      <c r="ED6343">
        <v>0</v>
      </c>
      <c r="EF6343" s="3" cm="1">
        <f t="array" ref="EF63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"#")*(_xlpm.x&lt;&gt;EE6343), _xlpm.x * 10 + _xlpm.d), 0), _xlfn.XLOOKUP(TRUE, ISNUMBER(_xlpm.b), _xlpm.b)))))</f>
        <v>0</v>
      </c>
    </row>
    <row r="6344" spans="134:136">
      <c r="ED6344">
        <v>0</v>
      </c>
      <c r="EF6344" s="3" cm="1">
        <f t="array" ref="EF63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"#")*(_xlpm.x&lt;&gt;EE6344), _xlpm.x * 10 + _xlpm.d), 0), _xlfn.XLOOKUP(TRUE, ISNUMBER(_xlpm.b), _xlpm.b)))))</f>
        <v>0</v>
      </c>
    </row>
    <row r="6345" spans="134:136">
      <c r="ED6345">
        <v>0</v>
      </c>
      <c r="EF6345" s="3" cm="1">
        <f t="array" ref="EF63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"#")*(_xlpm.x&lt;&gt;EE6345), _xlpm.x * 10 + _xlpm.d), 0), _xlfn.XLOOKUP(TRUE, ISNUMBER(_xlpm.b), _xlpm.b)))))</f>
        <v>0</v>
      </c>
    </row>
    <row r="6346" spans="134:136">
      <c r="ED6346">
        <v>0</v>
      </c>
      <c r="EF6346" s="3" cm="1">
        <f t="array" ref="EF63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"#")*(_xlpm.x&lt;&gt;EE6346), _xlpm.x * 10 + _xlpm.d), 0), _xlfn.XLOOKUP(TRUE, ISNUMBER(_xlpm.b), _xlpm.b)))))</f>
        <v>0</v>
      </c>
    </row>
    <row r="6347" spans="134:136">
      <c r="ED6347">
        <v>0</v>
      </c>
      <c r="EF6347" s="3" cm="1">
        <f t="array" ref="EF63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"#")*(_xlpm.x&lt;&gt;EE6347), _xlpm.x * 10 + _xlpm.d), 0), _xlfn.XLOOKUP(TRUE, ISNUMBER(_xlpm.b), _xlpm.b)))))</f>
        <v>0</v>
      </c>
    </row>
    <row r="6348" spans="134:136">
      <c r="ED6348">
        <v>0</v>
      </c>
      <c r="EF6348" s="3" cm="1">
        <f t="array" ref="EF63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"#")*(_xlpm.x&lt;&gt;EE6348), _xlpm.x * 10 + _xlpm.d), 0), _xlfn.XLOOKUP(TRUE, ISNUMBER(_xlpm.b), _xlpm.b)))))</f>
        <v>0</v>
      </c>
    </row>
    <row r="6349" spans="134:136">
      <c r="ED6349">
        <v>0</v>
      </c>
      <c r="EF6349" s="3" cm="1">
        <f t="array" ref="EF63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"#")*(_xlpm.x&lt;&gt;EE6349), _xlpm.x * 10 + _xlpm.d), 0), _xlfn.XLOOKUP(TRUE, ISNUMBER(_xlpm.b), _xlpm.b)))))</f>
        <v>0</v>
      </c>
    </row>
    <row r="6350" spans="134:136">
      <c r="ED6350">
        <v>0</v>
      </c>
      <c r="EF6350" s="3" cm="1">
        <f t="array" ref="EF63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"#")*(_xlpm.x&lt;&gt;EE6350), _xlpm.x * 10 + _xlpm.d), 0), _xlfn.XLOOKUP(TRUE, ISNUMBER(_xlpm.b), _xlpm.b)))))</f>
        <v>0</v>
      </c>
    </row>
    <row r="6351" spans="134:136">
      <c r="ED6351">
        <v>0</v>
      </c>
      <c r="EF6351" s="3" cm="1">
        <f t="array" ref="EF63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"#")*(_xlpm.x&lt;&gt;EE6351), _xlpm.x * 10 + _xlpm.d), 0), _xlfn.XLOOKUP(TRUE, ISNUMBER(_xlpm.b), _xlpm.b)))))</f>
        <v>0</v>
      </c>
    </row>
    <row r="6352" spans="134:136">
      <c r="ED6352">
        <v>0</v>
      </c>
      <c r="EF6352" s="3" cm="1">
        <f t="array" ref="EF63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"#")*(_xlpm.x&lt;&gt;EE6352), _xlpm.x * 10 + _xlpm.d), 0), _xlfn.XLOOKUP(TRUE, ISNUMBER(_xlpm.b), _xlpm.b)))))</f>
        <v>0</v>
      </c>
    </row>
    <row r="6353" spans="134:136">
      <c r="ED6353">
        <v>0</v>
      </c>
      <c r="EF6353" s="3" cm="1">
        <f t="array" ref="EF63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"#")*(_xlpm.x&lt;&gt;EE6353), _xlpm.x * 10 + _xlpm.d), 0), _xlfn.XLOOKUP(TRUE, ISNUMBER(_xlpm.b), _xlpm.b)))))</f>
        <v>0</v>
      </c>
    </row>
    <row r="6354" spans="134:136">
      <c r="ED6354">
        <v>0</v>
      </c>
      <c r="EF6354" s="3" cm="1">
        <f t="array" ref="EF63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"#")*(_xlpm.x&lt;&gt;EE6354), _xlpm.x * 10 + _xlpm.d), 0), _xlfn.XLOOKUP(TRUE, ISNUMBER(_xlpm.b), _xlpm.b)))))</f>
        <v>0</v>
      </c>
    </row>
    <row r="6355" spans="134:136">
      <c r="ED6355">
        <v>0</v>
      </c>
      <c r="EF6355" s="3" cm="1">
        <f t="array" ref="EF63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"#")*(_xlpm.x&lt;&gt;EE6355), _xlpm.x * 10 + _xlpm.d), 0), _xlfn.XLOOKUP(TRUE, ISNUMBER(_xlpm.b), _xlpm.b)))))</f>
        <v>0</v>
      </c>
    </row>
    <row r="6356" spans="134:136">
      <c r="ED6356">
        <v>0</v>
      </c>
      <c r="EF6356" s="3" cm="1">
        <f t="array" ref="EF63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"#")*(_xlpm.x&lt;&gt;EE6356), _xlpm.x * 10 + _xlpm.d), 0), _xlfn.XLOOKUP(TRUE, ISNUMBER(_xlpm.b), _xlpm.b)))))</f>
        <v>0</v>
      </c>
    </row>
    <row r="6357" spans="134:136">
      <c r="ED6357">
        <v>0</v>
      </c>
      <c r="EF6357" s="3" cm="1">
        <f t="array" ref="EF63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"#")*(_xlpm.x&lt;&gt;EE6357), _xlpm.x * 10 + _xlpm.d), 0), _xlfn.XLOOKUP(TRUE, ISNUMBER(_xlpm.b), _xlpm.b)))))</f>
        <v>0</v>
      </c>
    </row>
    <row r="6358" spans="134:136">
      <c r="ED6358">
        <v>0</v>
      </c>
      <c r="EF6358" s="3" cm="1">
        <f t="array" ref="EF63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"#")*(_xlpm.x&lt;&gt;EE6358), _xlpm.x * 10 + _xlpm.d), 0), _xlfn.XLOOKUP(TRUE, ISNUMBER(_xlpm.b), _xlpm.b)))))</f>
        <v>0</v>
      </c>
    </row>
    <row r="6359" spans="134:136">
      <c r="ED6359">
        <v>0</v>
      </c>
      <c r="EF6359" s="3" cm="1">
        <f t="array" ref="EF63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"#")*(_xlpm.x&lt;&gt;EE6359), _xlpm.x * 10 + _xlpm.d), 0), _xlfn.XLOOKUP(TRUE, ISNUMBER(_xlpm.b), _xlpm.b)))))</f>
        <v>0</v>
      </c>
    </row>
    <row r="6360" spans="134:136">
      <c r="ED6360">
        <v>0</v>
      </c>
      <c r="EF6360" s="3" cm="1">
        <f t="array" ref="EF63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"#")*(_xlpm.x&lt;&gt;EE6360), _xlpm.x * 10 + _xlpm.d), 0), _xlfn.XLOOKUP(TRUE, ISNUMBER(_xlpm.b), _xlpm.b)))))</f>
        <v>0</v>
      </c>
    </row>
    <row r="6361" spans="134:136">
      <c r="ED6361">
        <v>0</v>
      </c>
      <c r="EF6361" s="3" cm="1">
        <f t="array" ref="EF63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"#")*(_xlpm.x&lt;&gt;EE6361), _xlpm.x * 10 + _xlpm.d), 0), _xlfn.XLOOKUP(TRUE, ISNUMBER(_xlpm.b), _xlpm.b)))))</f>
        <v>0</v>
      </c>
    </row>
    <row r="6362" spans="134:136">
      <c r="ED6362">
        <v>0</v>
      </c>
      <c r="EF6362" s="3" cm="1">
        <f t="array" ref="EF63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"#")*(_xlpm.x&lt;&gt;EE6362), _xlpm.x * 10 + _xlpm.d), 0), _xlfn.XLOOKUP(TRUE, ISNUMBER(_xlpm.b), _xlpm.b)))))</f>
        <v>0</v>
      </c>
    </row>
    <row r="6363" spans="134:136">
      <c r="ED6363">
        <v>0</v>
      </c>
      <c r="EF6363" s="3" cm="1">
        <f t="array" ref="EF63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"#")*(_xlpm.x&lt;&gt;EE6363), _xlpm.x * 10 + _xlpm.d), 0), _xlfn.XLOOKUP(TRUE, ISNUMBER(_xlpm.b), _xlpm.b)))))</f>
        <v>0</v>
      </c>
    </row>
    <row r="6364" spans="134:136">
      <c r="ED6364">
        <v>0</v>
      </c>
      <c r="EF6364" s="3" cm="1">
        <f t="array" ref="EF63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"#")*(_xlpm.x&lt;&gt;EE6364), _xlpm.x * 10 + _xlpm.d), 0), _xlfn.XLOOKUP(TRUE, ISNUMBER(_xlpm.b), _xlpm.b)))))</f>
        <v>0</v>
      </c>
    </row>
    <row r="6365" spans="134:136">
      <c r="ED6365">
        <v>0</v>
      </c>
      <c r="EF6365" s="3" cm="1">
        <f t="array" ref="EF63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"#")*(_xlpm.x&lt;&gt;EE6365), _xlpm.x * 10 + _xlpm.d), 0), _xlfn.XLOOKUP(TRUE, ISNUMBER(_xlpm.b), _xlpm.b)))))</f>
        <v>0</v>
      </c>
    </row>
    <row r="6366" spans="134:136">
      <c r="ED6366">
        <v>0</v>
      </c>
      <c r="EF6366" s="3" cm="1">
        <f t="array" ref="EF63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"#")*(_xlpm.x&lt;&gt;EE6366), _xlpm.x * 10 + _xlpm.d), 0), _xlfn.XLOOKUP(TRUE, ISNUMBER(_xlpm.b), _xlpm.b)))))</f>
        <v>0</v>
      </c>
    </row>
    <row r="6367" spans="134:136">
      <c r="ED6367">
        <v>0</v>
      </c>
      <c r="EF6367" s="3" cm="1">
        <f t="array" ref="EF63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"#")*(_xlpm.x&lt;&gt;EE6367), _xlpm.x * 10 + _xlpm.d), 0), _xlfn.XLOOKUP(TRUE, ISNUMBER(_xlpm.b), _xlpm.b)))))</f>
        <v>0</v>
      </c>
    </row>
    <row r="6368" spans="134:136">
      <c r="ED6368">
        <v>0</v>
      </c>
      <c r="EF6368" s="3" cm="1">
        <f t="array" ref="EF63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"#")*(_xlpm.x&lt;&gt;EE6368), _xlpm.x * 10 + _xlpm.d), 0), _xlfn.XLOOKUP(TRUE, ISNUMBER(_xlpm.b), _xlpm.b)))))</f>
        <v>0</v>
      </c>
    </row>
    <row r="6369" spans="134:136">
      <c r="ED6369">
        <v>0</v>
      </c>
      <c r="EF6369" s="3" cm="1">
        <f t="array" ref="EF63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"#")*(_xlpm.x&lt;&gt;EE6369), _xlpm.x * 10 + _xlpm.d), 0), _xlfn.XLOOKUP(TRUE, ISNUMBER(_xlpm.b), _xlpm.b)))))</f>
        <v>0</v>
      </c>
    </row>
    <row r="6370" spans="134:136">
      <c r="ED6370">
        <v>0</v>
      </c>
      <c r="EF6370" s="3" cm="1">
        <f t="array" ref="EF63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"#")*(_xlpm.x&lt;&gt;EE6370), _xlpm.x * 10 + _xlpm.d), 0), _xlfn.XLOOKUP(TRUE, ISNUMBER(_xlpm.b), _xlpm.b)))))</f>
        <v>0</v>
      </c>
    </row>
    <row r="6371" spans="134:136">
      <c r="ED6371">
        <v>0</v>
      </c>
      <c r="EF6371" s="3" cm="1">
        <f t="array" ref="EF63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"#")*(_xlpm.x&lt;&gt;EE6371), _xlpm.x * 10 + _xlpm.d), 0), _xlfn.XLOOKUP(TRUE, ISNUMBER(_xlpm.b), _xlpm.b)))))</f>
        <v>0</v>
      </c>
    </row>
    <row r="6372" spans="134:136">
      <c r="ED6372">
        <v>0</v>
      </c>
      <c r="EF6372" s="3" cm="1">
        <f t="array" ref="EF63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"#")*(_xlpm.x&lt;&gt;EE6372), _xlpm.x * 10 + _xlpm.d), 0), _xlfn.XLOOKUP(TRUE, ISNUMBER(_xlpm.b), _xlpm.b)))))</f>
        <v>0</v>
      </c>
    </row>
    <row r="6373" spans="134:136">
      <c r="ED6373">
        <v>0</v>
      </c>
      <c r="EF6373" s="3" cm="1">
        <f t="array" ref="EF63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"#")*(_xlpm.x&lt;&gt;EE6373), _xlpm.x * 10 + _xlpm.d), 0), _xlfn.XLOOKUP(TRUE, ISNUMBER(_xlpm.b), _xlpm.b)))))</f>
        <v>0</v>
      </c>
    </row>
    <row r="6374" spans="134:136">
      <c r="ED6374">
        <v>0</v>
      </c>
      <c r="EF6374" s="3" cm="1">
        <f t="array" ref="EF63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"#")*(_xlpm.x&lt;&gt;EE6374), _xlpm.x * 10 + _xlpm.d), 0), _xlfn.XLOOKUP(TRUE, ISNUMBER(_xlpm.b), _xlpm.b)))))</f>
        <v>0</v>
      </c>
    </row>
    <row r="6375" spans="134:136">
      <c r="ED6375">
        <v>0</v>
      </c>
      <c r="EF6375" s="3" cm="1">
        <f t="array" ref="EF63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"#")*(_xlpm.x&lt;&gt;EE6375), _xlpm.x * 10 + _xlpm.d), 0), _xlfn.XLOOKUP(TRUE, ISNUMBER(_xlpm.b), _xlpm.b)))))</f>
        <v>0</v>
      </c>
    </row>
    <row r="6376" spans="134:136">
      <c r="ED6376">
        <v>0</v>
      </c>
      <c r="EF6376" s="3" cm="1">
        <f t="array" ref="EF63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"#")*(_xlpm.x&lt;&gt;EE6376), _xlpm.x * 10 + _xlpm.d), 0), _xlfn.XLOOKUP(TRUE, ISNUMBER(_xlpm.b), _xlpm.b)))))</f>
        <v>0</v>
      </c>
    </row>
    <row r="6377" spans="134:136">
      <c r="ED6377">
        <v>0</v>
      </c>
      <c r="EF6377" s="3" cm="1">
        <f t="array" ref="EF63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"#")*(_xlpm.x&lt;&gt;EE6377), _xlpm.x * 10 + _xlpm.d), 0), _xlfn.XLOOKUP(TRUE, ISNUMBER(_xlpm.b), _xlpm.b)))))</f>
        <v>0</v>
      </c>
    </row>
    <row r="6378" spans="134:136">
      <c r="ED6378">
        <v>0</v>
      </c>
      <c r="EF6378" s="3" cm="1">
        <f t="array" ref="EF63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"#")*(_xlpm.x&lt;&gt;EE6378), _xlpm.x * 10 + _xlpm.d), 0), _xlfn.XLOOKUP(TRUE, ISNUMBER(_xlpm.b), _xlpm.b)))))</f>
        <v>0</v>
      </c>
    </row>
    <row r="6379" spans="134:136">
      <c r="ED6379">
        <v>0</v>
      </c>
      <c r="EF6379" s="3" cm="1">
        <f t="array" ref="EF63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"#")*(_xlpm.x&lt;&gt;EE6379), _xlpm.x * 10 + _xlpm.d), 0), _xlfn.XLOOKUP(TRUE, ISNUMBER(_xlpm.b), _xlpm.b)))))</f>
        <v>0</v>
      </c>
    </row>
    <row r="6380" spans="134:136">
      <c r="ED6380">
        <v>0</v>
      </c>
      <c r="EF6380" s="3" cm="1">
        <f t="array" ref="EF63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"#")*(_xlpm.x&lt;&gt;EE6380), _xlpm.x * 10 + _xlpm.d), 0), _xlfn.XLOOKUP(TRUE, ISNUMBER(_xlpm.b), _xlpm.b)))))</f>
        <v>0</v>
      </c>
    </row>
    <row r="6381" spans="134:136">
      <c r="ED6381">
        <v>0</v>
      </c>
      <c r="EF6381" s="3" cm="1">
        <f t="array" ref="EF63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"#")*(_xlpm.x&lt;&gt;EE6381), _xlpm.x * 10 + _xlpm.d), 0), _xlfn.XLOOKUP(TRUE, ISNUMBER(_xlpm.b), _xlpm.b)))))</f>
        <v>0</v>
      </c>
    </row>
    <row r="6382" spans="134:136">
      <c r="ED6382">
        <v>0</v>
      </c>
      <c r="EF6382" s="3" cm="1">
        <f t="array" ref="EF63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"#")*(_xlpm.x&lt;&gt;EE6382), _xlpm.x * 10 + _xlpm.d), 0), _xlfn.XLOOKUP(TRUE, ISNUMBER(_xlpm.b), _xlpm.b)))))</f>
        <v>0</v>
      </c>
    </row>
    <row r="6383" spans="134:136">
      <c r="ED6383">
        <v>0</v>
      </c>
      <c r="EF6383" s="3" cm="1">
        <f t="array" ref="EF63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"#")*(_xlpm.x&lt;&gt;EE6383), _xlpm.x * 10 + _xlpm.d), 0), _xlfn.XLOOKUP(TRUE, ISNUMBER(_xlpm.b), _xlpm.b)))))</f>
        <v>0</v>
      </c>
    </row>
    <row r="6384" spans="134:136">
      <c r="ED6384">
        <v>0</v>
      </c>
      <c r="EF6384" s="3" cm="1">
        <f t="array" ref="EF63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"#")*(_xlpm.x&lt;&gt;EE6384), _xlpm.x * 10 + _xlpm.d), 0), _xlfn.XLOOKUP(TRUE, ISNUMBER(_xlpm.b), _xlpm.b)))))</f>
        <v>0</v>
      </c>
    </row>
    <row r="6385" spans="134:136">
      <c r="ED6385">
        <v>0</v>
      </c>
      <c r="EF6385" s="3" cm="1">
        <f t="array" ref="EF63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"#")*(_xlpm.x&lt;&gt;EE6385), _xlpm.x * 10 + _xlpm.d), 0), _xlfn.XLOOKUP(TRUE, ISNUMBER(_xlpm.b), _xlpm.b)))))</f>
        <v>0</v>
      </c>
    </row>
    <row r="6386" spans="134:136">
      <c r="ED6386">
        <v>0</v>
      </c>
      <c r="EF6386" s="3" cm="1">
        <f t="array" ref="EF63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"#")*(_xlpm.x&lt;&gt;EE6386), _xlpm.x * 10 + _xlpm.d), 0), _xlfn.XLOOKUP(TRUE, ISNUMBER(_xlpm.b), _xlpm.b)))))</f>
        <v>0</v>
      </c>
    </row>
    <row r="6387" spans="134:136">
      <c r="ED6387">
        <v>0</v>
      </c>
      <c r="EF6387" s="3" cm="1">
        <f t="array" ref="EF63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"#")*(_xlpm.x&lt;&gt;EE6387), _xlpm.x * 10 + _xlpm.d), 0), _xlfn.XLOOKUP(TRUE, ISNUMBER(_xlpm.b), _xlpm.b)))))</f>
        <v>0</v>
      </c>
    </row>
    <row r="6388" spans="134:136">
      <c r="ED6388">
        <v>0</v>
      </c>
      <c r="EF6388" s="3" cm="1">
        <f t="array" ref="EF63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"#")*(_xlpm.x&lt;&gt;EE6388), _xlpm.x * 10 + _xlpm.d), 0), _xlfn.XLOOKUP(TRUE, ISNUMBER(_xlpm.b), _xlpm.b)))))</f>
        <v>0</v>
      </c>
    </row>
    <row r="6389" spans="134:136">
      <c r="ED6389">
        <v>0</v>
      </c>
      <c r="EF6389" s="3" cm="1">
        <f t="array" ref="EF63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"#")*(_xlpm.x&lt;&gt;EE6389), _xlpm.x * 10 + _xlpm.d), 0), _xlfn.XLOOKUP(TRUE, ISNUMBER(_xlpm.b), _xlpm.b)))))</f>
        <v>0</v>
      </c>
    </row>
    <row r="6390" spans="134:136">
      <c r="ED6390">
        <v>0</v>
      </c>
      <c r="EF6390" s="3" cm="1">
        <f t="array" ref="EF63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"#")*(_xlpm.x&lt;&gt;EE6390), _xlpm.x * 10 + _xlpm.d), 0), _xlfn.XLOOKUP(TRUE, ISNUMBER(_xlpm.b), _xlpm.b)))))</f>
        <v>0</v>
      </c>
    </row>
    <row r="6391" spans="134:136">
      <c r="ED6391">
        <v>0</v>
      </c>
      <c r="EF6391" s="3" cm="1">
        <f t="array" ref="EF63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"#")*(_xlpm.x&lt;&gt;EE6391), _xlpm.x * 10 + _xlpm.d), 0), _xlfn.XLOOKUP(TRUE, ISNUMBER(_xlpm.b), _xlpm.b)))))</f>
        <v>0</v>
      </c>
    </row>
    <row r="6392" spans="134:136">
      <c r="ED6392">
        <v>0</v>
      </c>
      <c r="EF6392" s="3" cm="1">
        <f t="array" ref="EF63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"#")*(_xlpm.x&lt;&gt;EE6392), _xlpm.x * 10 + _xlpm.d), 0), _xlfn.XLOOKUP(TRUE, ISNUMBER(_xlpm.b), _xlpm.b)))))</f>
        <v>0</v>
      </c>
    </row>
    <row r="6393" spans="134:136">
      <c r="ED6393">
        <v>0</v>
      </c>
      <c r="EF6393" s="3" cm="1">
        <f t="array" ref="EF63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"#")*(_xlpm.x&lt;&gt;EE6393), _xlpm.x * 10 + _xlpm.d), 0), _xlfn.XLOOKUP(TRUE, ISNUMBER(_xlpm.b), _xlpm.b)))))</f>
        <v>0</v>
      </c>
    </row>
    <row r="6394" spans="134:136">
      <c r="ED6394">
        <v>0</v>
      </c>
      <c r="EF6394" s="3" cm="1">
        <f t="array" ref="EF63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"#")*(_xlpm.x&lt;&gt;EE6394), _xlpm.x * 10 + _xlpm.d), 0), _xlfn.XLOOKUP(TRUE, ISNUMBER(_xlpm.b), _xlpm.b)))))</f>
        <v>0</v>
      </c>
    </row>
    <row r="6395" spans="134:136">
      <c r="ED6395">
        <v>0</v>
      </c>
      <c r="EF6395" s="3" cm="1">
        <f t="array" ref="EF63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"#")*(_xlpm.x&lt;&gt;EE6395), _xlpm.x * 10 + _xlpm.d), 0), _xlfn.XLOOKUP(TRUE, ISNUMBER(_xlpm.b), _xlpm.b)))))</f>
        <v>0</v>
      </c>
    </row>
    <row r="6396" spans="134:136">
      <c r="ED6396">
        <v>0</v>
      </c>
      <c r="EF6396" s="3" cm="1">
        <f t="array" ref="EF63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"#")*(_xlpm.x&lt;&gt;EE6396), _xlpm.x * 10 + _xlpm.d), 0), _xlfn.XLOOKUP(TRUE, ISNUMBER(_xlpm.b), _xlpm.b)))))</f>
        <v>0</v>
      </c>
    </row>
    <row r="6397" spans="134:136">
      <c r="ED6397">
        <v>0</v>
      </c>
      <c r="EF6397" s="3" cm="1">
        <f t="array" ref="EF63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"#")*(_xlpm.x&lt;&gt;EE6397), _xlpm.x * 10 + _xlpm.d), 0), _xlfn.XLOOKUP(TRUE, ISNUMBER(_xlpm.b), _xlpm.b)))))</f>
        <v>0</v>
      </c>
    </row>
    <row r="6398" spans="134:136">
      <c r="ED6398">
        <v>0</v>
      </c>
      <c r="EF6398" s="3" cm="1">
        <f t="array" ref="EF63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"#")*(_xlpm.x&lt;&gt;EE6398), _xlpm.x * 10 + _xlpm.d), 0), _xlfn.XLOOKUP(TRUE, ISNUMBER(_xlpm.b), _xlpm.b)))))</f>
        <v>0</v>
      </c>
    </row>
    <row r="6399" spans="134:136">
      <c r="ED6399">
        <v>0</v>
      </c>
      <c r="EF6399" s="3" cm="1">
        <f t="array" ref="EF63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"#")*(_xlpm.x&lt;&gt;EE6399), _xlpm.x * 10 + _xlpm.d), 0), _xlfn.XLOOKUP(TRUE, ISNUMBER(_xlpm.b), _xlpm.b)))))</f>
        <v>0</v>
      </c>
    </row>
    <row r="6400" spans="134:136">
      <c r="ED6400">
        <v>0</v>
      </c>
      <c r="EF6400" s="3" cm="1">
        <f t="array" ref="EF64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"#")*(_xlpm.x&lt;&gt;EE6400), _xlpm.x * 10 + _xlpm.d), 0), _xlfn.XLOOKUP(TRUE, ISNUMBER(_xlpm.b), _xlpm.b)))))</f>
        <v>0</v>
      </c>
    </row>
    <row r="6401" spans="134:136">
      <c r="ED6401">
        <v>0</v>
      </c>
      <c r="EF6401" s="3" cm="1">
        <f t="array" ref="EF64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"#")*(_xlpm.x&lt;&gt;EE6401), _xlpm.x * 10 + _xlpm.d), 0), _xlfn.XLOOKUP(TRUE, ISNUMBER(_xlpm.b), _xlpm.b)))))</f>
        <v>0</v>
      </c>
    </row>
    <row r="6402" spans="134:136">
      <c r="ED6402">
        <v>0</v>
      </c>
      <c r="EF6402" s="3" cm="1">
        <f t="array" ref="EF64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"#")*(_xlpm.x&lt;&gt;EE6402), _xlpm.x * 10 + _xlpm.d), 0), _xlfn.XLOOKUP(TRUE, ISNUMBER(_xlpm.b), _xlpm.b)))))</f>
        <v>0</v>
      </c>
    </row>
    <row r="6403" spans="134:136">
      <c r="ED6403">
        <v>0</v>
      </c>
      <c r="EF6403" s="3" cm="1">
        <f t="array" ref="EF64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"#")*(_xlpm.x&lt;&gt;EE6403), _xlpm.x * 10 + _xlpm.d), 0), _xlfn.XLOOKUP(TRUE, ISNUMBER(_xlpm.b), _xlpm.b)))))</f>
        <v>0</v>
      </c>
    </row>
    <row r="6404" spans="134:136">
      <c r="ED6404">
        <v>0</v>
      </c>
      <c r="EF6404" s="3" cm="1">
        <f t="array" ref="EF64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"#")*(_xlpm.x&lt;&gt;EE6404), _xlpm.x * 10 + _xlpm.d), 0), _xlfn.XLOOKUP(TRUE, ISNUMBER(_xlpm.b), _xlpm.b)))))</f>
        <v>0</v>
      </c>
    </row>
    <row r="6405" spans="134:136">
      <c r="ED6405">
        <v>0</v>
      </c>
      <c r="EF6405" s="3" cm="1">
        <f t="array" ref="EF64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"#")*(_xlpm.x&lt;&gt;EE6405), _xlpm.x * 10 + _xlpm.d), 0), _xlfn.XLOOKUP(TRUE, ISNUMBER(_xlpm.b), _xlpm.b)))))</f>
        <v>0</v>
      </c>
    </row>
    <row r="6406" spans="134:136">
      <c r="ED6406">
        <v>0</v>
      </c>
      <c r="EF6406" s="3" cm="1">
        <f t="array" ref="EF64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"#")*(_xlpm.x&lt;&gt;EE6406), _xlpm.x * 10 + _xlpm.d), 0), _xlfn.XLOOKUP(TRUE, ISNUMBER(_xlpm.b), _xlpm.b)))))</f>
        <v>0</v>
      </c>
    </row>
    <row r="6407" spans="134:136">
      <c r="ED6407">
        <v>0</v>
      </c>
      <c r="EF6407" s="3" cm="1">
        <f t="array" ref="EF64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"#")*(_xlpm.x&lt;&gt;EE6407), _xlpm.x * 10 + _xlpm.d), 0), _xlfn.XLOOKUP(TRUE, ISNUMBER(_xlpm.b), _xlpm.b)))))</f>
        <v>0</v>
      </c>
    </row>
    <row r="6408" spans="134:136">
      <c r="ED6408">
        <v>0</v>
      </c>
      <c r="EF6408" s="3" cm="1">
        <f t="array" ref="EF64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"#")*(_xlpm.x&lt;&gt;EE6408), _xlpm.x * 10 + _xlpm.d), 0), _xlfn.XLOOKUP(TRUE, ISNUMBER(_xlpm.b), _xlpm.b)))))</f>
        <v>0</v>
      </c>
    </row>
    <row r="6409" spans="134:136">
      <c r="ED6409">
        <v>0</v>
      </c>
      <c r="EF6409" s="3" cm="1">
        <f t="array" ref="EF64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"#")*(_xlpm.x&lt;&gt;EE6409), _xlpm.x * 10 + _xlpm.d), 0), _xlfn.XLOOKUP(TRUE, ISNUMBER(_xlpm.b), _xlpm.b)))))</f>
        <v>0</v>
      </c>
    </row>
    <row r="6410" spans="134:136">
      <c r="ED6410">
        <v>0</v>
      </c>
      <c r="EF6410" s="3" cm="1">
        <f t="array" ref="EF64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"#")*(_xlpm.x&lt;&gt;EE6410), _xlpm.x * 10 + _xlpm.d), 0), _xlfn.XLOOKUP(TRUE, ISNUMBER(_xlpm.b), _xlpm.b)))))</f>
        <v>0</v>
      </c>
    </row>
    <row r="6411" spans="134:136">
      <c r="ED6411">
        <v>0</v>
      </c>
      <c r="EF6411" s="3" cm="1">
        <f t="array" ref="EF64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"#")*(_xlpm.x&lt;&gt;EE6411), _xlpm.x * 10 + _xlpm.d), 0), _xlfn.XLOOKUP(TRUE, ISNUMBER(_xlpm.b), _xlpm.b)))))</f>
        <v>0</v>
      </c>
    </row>
    <row r="6412" spans="134:136">
      <c r="ED6412">
        <v>0</v>
      </c>
      <c r="EF6412" s="3" cm="1">
        <f t="array" ref="EF64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"#")*(_xlpm.x&lt;&gt;EE6412), _xlpm.x * 10 + _xlpm.d), 0), _xlfn.XLOOKUP(TRUE, ISNUMBER(_xlpm.b), _xlpm.b)))))</f>
        <v>0</v>
      </c>
    </row>
    <row r="6413" spans="134:136">
      <c r="ED6413">
        <v>0</v>
      </c>
      <c r="EF6413" s="3" cm="1">
        <f t="array" ref="EF64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"#")*(_xlpm.x&lt;&gt;EE6413), _xlpm.x * 10 + _xlpm.d), 0), _xlfn.XLOOKUP(TRUE, ISNUMBER(_xlpm.b), _xlpm.b)))))</f>
        <v>0</v>
      </c>
    </row>
    <row r="6414" spans="134:136">
      <c r="ED6414">
        <v>0</v>
      </c>
      <c r="EF6414" s="3" cm="1">
        <f t="array" ref="EF64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"#")*(_xlpm.x&lt;&gt;EE6414), _xlpm.x * 10 + _xlpm.d), 0), _xlfn.XLOOKUP(TRUE, ISNUMBER(_xlpm.b), _xlpm.b)))))</f>
        <v>0</v>
      </c>
    </row>
    <row r="6415" spans="134:136">
      <c r="ED6415">
        <v>0</v>
      </c>
      <c r="EF6415" s="3" cm="1">
        <f t="array" ref="EF64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"#")*(_xlpm.x&lt;&gt;EE6415), _xlpm.x * 10 + _xlpm.d), 0), _xlfn.XLOOKUP(TRUE, ISNUMBER(_xlpm.b), _xlpm.b)))))</f>
        <v>0</v>
      </c>
    </row>
    <row r="6416" spans="134:136">
      <c r="ED6416">
        <v>0</v>
      </c>
      <c r="EF6416" s="3" cm="1">
        <f t="array" ref="EF64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"#")*(_xlpm.x&lt;&gt;EE6416), _xlpm.x * 10 + _xlpm.d), 0), _xlfn.XLOOKUP(TRUE, ISNUMBER(_xlpm.b), _xlpm.b)))))</f>
        <v>0</v>
      </c>
    </row>
    <row r="6417" spans="134:136">
      <c r="ED6417">
        <v>0</v>
      </c>
      <c r="EF6417" s="3" cm="1">
        <f t="array" ref="EF64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"#")*(_xlpm.x&lt;&gt;EE6417), _xlpm.x * 10 + _xlpm.d), 0), _xlfn.XLOOKUP(TRUE, ISNUMBER(_xlpm.b), _xlpm.b)))))</f>
        <v>0</v>
      </c>
    </row>
    <row r="6418" spans="134:136">
      <c r="ED6418">
        <v>0</v>
      </c>
      <c r="EF6418" s="3" cm="1">
        <f t="array" ref="EF64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"#")*(_xlpm.x&lt;&gt;EE6418), _xlpm.x * 10 + _xlpm.d), 0), _xlfn.XLOOKUP(TRUE, ISNUMBER(_xlpm.b), _xlpm.b)))))</f>
        <v>0</v>
      </c>
    </row>
    <row r="6419" spans="134:136">
      <c r="ED6419">
        <v>0</v>
      </c>
      <c r="EF6419" s="3" cm="1">
        <f t="array" ref="EF64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"#")*(_xlpm.x&lt;&gt;EE6419), _xlpm.x * 10 + _xlpm.d), 0), _xlfn.XLOOKUP(TRUE, ISNUMBER(_xlpm.b), _xlpm.b)))))</f>
        <v>0</v>
      </c>
    </row>
    <row r="6420" spans="134:136">
      <c r="ED6420">
        <v>0</v>
      </c>
      <c r="EF6420" s="3" cm="1">
        <f t="array" ref="EF64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"#")*(_xlpm.x&lt;&gt;EE6420), _xlpm.x * 10 + _xlpm.d), 0), _xlfn.XLOOKUP(TRUE, ISNUMBER(_xlpm.b), _xlpm.b)))))</f>
        <v>0</v>
      </c>
    </row>
    <row r="6421" spans="134:136">
      <c r="ED6421">
        <v>0</v>
      </c>
      <c r="EF6421" s="3" cm="1">
        <f t="array" ref="EF64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"#")*(_xlpm.x&lt;&gt;EE6421), _xlpm.x * 10 + _xlpm.d), 0), _xlfn.XLOOKUP(TRUE, ISNUMBER(_xlpm.b), _xlpm.b)))))</f>
        <v>0</v>
      </c>
    </row>
    <row r="6422" spans="134:136">
      <c r="ED6422">
        <v>0</v>
      </c>
      <c r="EF6422" s="3" cm="1">
        <f t="array" ref="EF64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"#")*(_xlpm.x&lt;&gt;EE6422), _xlpm.x * 10 + _xlpm.d), 0), _xlfn.XLOOKUP(TRUE, ISNUMBER(_xlpm.b), _xlpm.b)))))</f>
        <v>0</v>
      </c>
    </row>
    <row r="6423" spans="134:136">
      <c r="ED6423">
        <v>0</v>
      </c>
      <c r="EF6423" s="3" cm="1">
        <f t="array" ref="EF64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"#")*(_xlpm.x&lt;&gt;EE6423), _xlpm.x * 10 + _xlpm.d), 0), _xlfn.XLOOKUP(TRUE, ISNUMBER(_xlpm.b), _xlpm.b)))))</f>
        <v>0</v>
      </c>
    </row>
    <row r="6424" spans="134:136">
      <c r="ED6424">
        <v>0</v>
      </c>
      <c r="EF6424" s="3" cm="1">
        <f t="array" ref="EF64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"#")*(_xlpm.x&lt;&gt;EE6424), _xlpm.x * 10 + _xlpm.d), 0), _xlfn.XLOOKUP(TRUE, ISNUMBER(_xlpm.b), _xlpm.b)))))</f>
        <v>0</v>
      </c>
    </row>
    <row r="6425" spans="134:136">
      <c r="ED6425">
        <v>0</v>
      </c>
      <c r="EF6425" s="3" cm="1">
        <f t="array" ref="EF64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"#")*(_xlpm.x&lt;&gt;EE6425), _xlpm.x * 10 + _xlpm.d), 0), _xlfn.XLOOKUP(TRUE, ISNUMBER(_xlpm.b), _xlpm.b)))))</f>
        <v>0</v>
      </c>
    </row>
    <row r="6426" spans="134:136">
      <c r="ED6426">
        <v>0</v>
      </c>
      <c r="EF6426" s="3" cm="1">
        <f t="array" ref="EF64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"#")*(_xlpm.x&lt;&gt;EE6426), _xlpm.x * 10 + _xlpm.d), 0), _xlfn.XLOOKUP(TRUE, ISNUMBER(_xlpm.b), _xlpm.b)))))</f>
        <v>0</v>
      </c>
    </row>
    <row r="6427" spans="134:136">
      <c r="ED6427">
        <v>0</v>
      </c>
      <c r="EF6427" s="3" cm="1">
        <f t="array" ref="EF64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"#")*(_xlpm.x&lt;&gt;EE6427), _xlpm.x * 10 + _xlpm.d), 0), _xlfn.XLOOKUP(TRUE, ISNUMBER(_xlpm.b), _xlpm.b)))))</f>
        <v>0</v>
      </c>
    </row>
    <row r="6428" spans="134:136">
      <c r="ED6428">
        <v>0</v>
      </c>
      <c r="EF6428" s="3" cm="1">
        <f t="array" ref="EF64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"#")*(_xlpm.x&lt;&gt;EE6428), _xlpm.x * 10 + _xlpm.d), 0), _xlfn.XLOOKUP(TRUE, ISNUMBER(_xlpm.b), _xlpm.b)))))</f>
        <v>0</v>
      </c>
    </row>
    <row r="6429" spans="134:136">
      <c r="ED6429">
        <v>0</v>
      </c>
      <c r="EF6429" s="3" cm="1">
        <f t="array" ref="EF64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"#")*(_xlpm.x&lt;&gt;EE6429), _xlpm.x * 10 + _xlpm.d), 0), _xlfn.XLOOKUP(TRUE, ISNUMBER(_xlpm.b), _xlpm.b)))))</f>
        <v>0</v>
      </c>
    </row>
    <row r="6430" spans="134:136">
      <c r="ED6430">
        <v>0</v>
      </c>
      <c r="EF6430" s="3" cm="1">
        <f t="array" ref="EF64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"#")*(_xlpm.x&lt;&gt;EE6430), _xlpm.x * 10 + _xlpm.d), 0), _xlfn.XLOOKUP(TRUE, ISNUMBER(_xlpm.b), _xlpm.b)))))</f>
        <v>0</v>
      </c>
    </row>
    <row r="6431" spans="134:136">
      <c r="ED6431">
        <v>0</v>
      </c>
      <c r="EF6431" s="3" cm="1">
        <f t="array" ref="EF64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"#")*(_xlpm.x&lt;&gt;EE6431), _xlpm.x * 10 + _xlpm.d), 0), _xlfn.XLOOKUP(TRUE, ISNUMBER(_xlpm.b), _xlpm.b)))))</f>
        <v>0</v>
      </c>
    </row>
    <row r="6432" spans="134:136">
      <c r="ED6432">
        <v>0</v>
      </c>
      <c r="EF6432" s="3" cm="1">
        <f t="array" ref="EF64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"#")*(_xlpm.x&lt;&gt;EE6432), _xlpm.x * 10 + _xlpm.d), 0), _xlfn.XLOOKUP(TRUE, ISNUMBER(_xlpm.b), _xlpm.b)))))</f>
        <v>0</v>
      </c>
    </row>
    <row r="6433" spans="134:136">
      <c r="ED6433">
        <v>0</v>
      </c>
      <c r="EF6433" s="3" cm="1">
        <f t="array" ref="EF64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"#")*(_xlpm.x&lt;&gt;EE6433), _xlpm.x * 10 + _xlpm.d), 0), _xlfn.XLOOKUP(TRUE, ISNUMBER(_xlpm.b), _xlpm.b)))))</f>
        <v>0</v>
      </c>
    </row>
    <row r="6434" spans="134:136">
      <c r="ED6434">
        <v>0</v>
      </c>
      <c r="EF6434" s="3" cm="1">
        <f t="array" ref="EF64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"#")*(_xlpm.x&lt;&gt;EE6434), _xlpm.x * 10 + _xlpm.d), 0), _xlfn.XLOOKUP(TRUE, ISNUMBER(_xlpm.b), _xlpm.b)))))</f>
        <v>0</v>
      </c>
    </row>
    <row r="6435" spans="134:136">
      <c r="ED6435">
        <v>0</v>
      </c>
      <c r="EF6435" s="3" cm="1">
        <f t="array" ref="EF64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"#")*(_xlpm.x&lt;&gt;EE6435), _xlpm.x * 10 + _xlpm.d), 0), _xlfn.XLOOKUP(TRUE, ISNUMBER(_xlpm.b), _xlpm.b)))))</f>
        <v>0</v>
      </c>
    </row>
    <row r="6436" spans="134:136">
      <c r="ED6436">
        <v>0</v>
      </c>
      <c r="EF6436" s="3" cm="1">
        <f t="array" ref="EF64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"#")*(_xlpm.x&lt;&gt;EE6436), _xlpm.x * 10 + _xlpm.d), 0), _xlfn.XLOOKUP(TRUE, ISNUMBER(_xlpm.b), _xlpm.b)))))</f>
        <v>0</v>
      </c>
    </row>
    <row r="6437" spans="134:136">
      <c r="ED6437">
        <v>0</v>
      </c>
      <c r="EF6437" s="3" cm="1">
        <f t="array" ref="EF64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"#")*(_xlpm.x&lt;&gt;EE6437), _xlpm.x * 10 + _xlpm.d), 0), _xlfn.XLOOKUP(TRUE, ISNUMBER(_xlpm.b), _xlpm.b)))))</f>
        <v>0</v>
      </c>
    </row>
    <row r="6438" spans="134:136">
      <c r="ED6438">
        <v>0</v>
      </c>
      <c r="EF6438" s="3" cm="1">
        <f t="array" ref="EF64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"#")*(_xlpm.x&lt;&gt;EE6438), _xlpm.x * 10 + _xlpm.d), 0), _xlfn.XLOOKUP(TRUE, ISNUMBER(_xlpm.b), _xlpm.b)))))</f>
        <v>0</v>
      </c>
    </row>
    <row r="6439" spans="134:136">
      <c r="ED6439">
        <v>0</v>
      </c>
      <c r="EF6439" s="3" cm="1">
        <f t="array" ref="EF64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"#")*(_xlpm.x&lt;&gt;EE6439), _xlpm.x * 10 + _xlpm.d), 0), _xlfn.XLOOKUP(TRUE, ISNUMBER(_xlpm.b), _xlpm.b)))))</f>
        <v>0</v>
      </c>
    </row>
    <row r="6440" spans="134:136">
      <c r="ED6440">
        <v>0</v>
      </c>
      <c r="EF6440" s="3" cm="1">
        <f t="array" ref="EF64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"#")*(_xlpm.x&lt;&gt;EE6440), _xlpm.x * 10 + _xlpm.d), 0), _xlfn.XLOOKUP(TRUE, ISNUMBER(_xlpm.b), _xlpm.b)))))</f>
        <v>0</v>
      </c>
    </row>
    <row r="6441" spans="134:136">
      <c r="ED6441">
        <v>0</v>
      </c>
      <c r="EF6441" s="3" cm="1">
        <f t="array" ref="EF64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"#")*(_xlpm.x&lt;&gt;EE6441), _xlpm.x * 10 + _xlpm.d), 0), _xlfn.XLOOKUP(TRUE, ISNUMBER(_xlpm.b), _xlpm.b)))))</f>
        <v>0</v>
      </c>
    </row>
    <row r="6442" spans="134:136">
      <c r="ED6442">
        <v>0</v>
      </c>
      <c r="EF6442" s="3" cm="1">
        <f t="array" ref="EF64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"#")*(_xlpm.x&lt;&gt;EE6442), _xlpm.x * 10 + _xlpm.d), 0), _xlfn.XLOOKUP(TRUE, ISNUMBER(_xlpm.b), _xlpm.b)))))</f>
        <v>0</v>
      </c>
    </row>
    <row r="6443" spans="134:136">
      <c r="ED6443">
        <v>0</v>
      </c>
      <c r="EF6443" s="3" cm="1">
        <f t="array" ref="EF64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"#")*(_xlpm.x&lt;&gt;EE6443), _xlpm.x * 10 + _xlpm.d), 0), _xlfn.XLOOKUP(TRUE, ISNUMBER(_xlpm.b), _xlpm.b)))))</f>
        <v>0</v>
      </c>
    </row>
    <row r="6444" spans="134:136">
      <c r="ED6444">
        <v>0</v>
      </c>
      <c r="EF6444" s="3" cm="1">
        <f t="array" ref="EF64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"#")*(_xlpm.x&lt;&gt;EE6444), _xlpm.x * 10 + _xlpm.d), 0), _xlfn.XLOOKUP(TRUE, ISNUMBER(_xlpm.b), _xlpm.b)))))</f>
        <v>0</v>
      </c>
    </row>
    <row r="6445" spans="134:136">
      <c r="ED6445">
        <v>0</v>
      </c>
      <c r="EF6445" s="3" cm="1">
        <f t="array" ref="EF64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"#")*(_xlpm.x&lt;&gt;EE6445), _xlpm.x * 10 + _xlpm.d), 0), _xlfn.XLOOKUP(TRUE, ISNUMBER(_xlpm.b), _xlpm.b)))))</f>
        <v>0</v>
      </c>
    </row>
    <row r="6446" spans="134:136">
      <c r="ED6446">
        <v>0</v>
      </c>
      <c r="EF6446" s="3" cm="1">
        <f t="array" ref="EF64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"#")*(_xlpm.x&lt;&gt;EE6446), _xlpm.x * 10 + _xlpm.d), 0), _xlfn.XLOOKUP(TRUE, ISNUMBER(_xlpm.b), _xlpm.b)))))</f>
        <v>0</v>
      </c>
    </row>
    <row r="6447" spans="134:136">
      <c r="ED6447">
        <v>0</v>
      </c>
      <c r="EF6447" s="3" cm="1">
        <f t="array" ref="EF64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"#")*(_xlpm.x&lt;&gt;EE6447), _xlpm.x * 10 + _xlpm.d), 0), _xlfn.XLOOKUP(TRUE, ISNUMBER(_xlpm.b), _xlpm.b)))))</f>
        <v>0</v>
      </c>
    </row>
    <row r="6448" spans="134:136">
      <c r="ED6448">
        <v>0</v>
      </c>
      <c r="EF6448" s="3" cm="1">
        <f t="array" ref="EF64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"#")*(_xlpm.x&lt;&gt;EE6448), _xlpm.x * 10 + _xlpm.d), 0), _xlfn.XLOOKUP(TRUE, ISNUMBER(_xlpm.b), _xlpm.b)))))</f>
        <v>0</v>
      </c>
    </row>
    <row r="6449" spans="134:136">
      <c r="ED6449">
        <v>0</v>
      </c>
      <c r="EF6449" s="3" cm="1">
        <f t="array" ref="EF64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"#")*(_xlpm.x&lt;&gt;EE6449), _xlpm.x * 10 + _xlpm.d), 0), _xlfn.XLOOKUP(TRUE, ISNUMBER(_xlpm.b), _xlpm.b)))))</f>
        <v>0</v>
      </c>
    </row>
    <row r="6450" spans="134:136">
      <c r="ED6450">
        <v>0</v>
      </c>
      <c r="EF6450" s="3" cm="1">
        <f t="array" ref="EF64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"#")*(_xlpm.x&lt;&gt;EE6450), _xlpm.x * 10 + _xlpm.d), 0), _xlfn.XLOOKUP(TRUE, ISNUMBER(_xlpm.b), _xlpm.b)))))</f>
        <v>0</v>
      </c>
    </row>
    <row r="6451" spans="134:136">
      <c r="ED6451">
        <v>0</v>
      </c>
      <c r="EF6451" s="3" cm="1">
        <f t="array" ref="EF64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"#")*(_xlpm.x&lt;&gt;EE6451), _xlpm.x * 10 + _xlpm.d), 0), _xlfn.XLOOKUP(TRUE, ISNUMBER(_xlpm.b), _xlpm.b)))))</f>
        <v>0</v>
      </c>
    </row>
    <row r="6452" spans="134:136">
      <c r="ED6452">
        <v>0</v>
      </c>
      <c r="EF6452" s="3" cm="1">
        <f t="array" ref="EF64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"#")*(_xlpm.x&lt;&gt;EE6452), _xlpm.x * 10 + _xlpm.d), 0), _xlfn.XLOOKUP(TRUE, ISNUMBER(_xlpm.b), _xlpm.b)))))</f>
        <v>0</v>
      </c>
    </row>
    <row r="6453" spans="134:136">
      <c r="ED6453">
        <v>0</v>
      </c>
      <c r="EF6453" s="3" cm="1">
        <f t="array" ref="EF64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"#")*(_xlpm.x&lt;&gt;EE6453), _xlpm.x * 10 + _xlpm.d), 0), _xlfn.XLOOKUP(TRUE, ISNUMBER(_xlpm.b), _xlpm.b)))))</f>
        <v>0</v>
      </c>
    </row>
    <row r="6454" spans="134:136">
      <c r="ED6454">
        <v>0</v>
      </c>
      <c r="EF6454" s="3" cm="1">
        <f t="array" ref="EF64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"#")*(_xlpm.x&lt;&gt;EE6454), _xlpm.x * 10 + _xlpm.d), 0), _xlfn.XLOOKUP(TRUE, ISNUMBER(_xlpm.b), _xlpm.b)))))</f>
        <v>0</v>
      </c>
    </row>
    <row r="6455" spans="134:136">
      <c r="ED6455">
        <v>0</v>
      </c>
      <c r="EF6455" s="3" cm="1">
        <f t="array" ref="EF64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"#")*(_xlpm.x&lt;&gt;EE6455), _xlpm.x * 10 + _xlpm.d), 0), _xlfn.XLOOKUP(TRUE, ISNUMBER(_xlpm.b), _xlpm.b)))))</f>
        <v>0</v>
      </c>
    </row>
    <row r="6456" spans="134:136">
      <c r="ED6456">
        <v>0</v>
      </c>
      <c r="EF6456" s="3" cm="1">
        <f t="array" ref="EF64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"#")*(_xlpm.x&lt;&gt;EE6456), _xlpm.x * 10 + _xlpm.d), 0), _xlfn.XLOOKUP(TRUE, ISNUMBER(_xlpm.b), _xlpm.b)))))</f>
        <v>0</v>
      </c>
    </row>
    <row r="6457" spans="134:136">
      <c r="ED6457">
        <v>0</v>
      </c>
      <c r="EF6457" s="3" cm="1">
        <f t="array" ref="EF64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"#")*(_xlpm.x&lt;&gt;EE6457), _xlpm.x * 10 + _xlpm.d), 0), _xlfn.XLOOKUP(TRUE, ISNUMBER(_xlpm.b), _xlpm.b)))))</f>
        <v>0</v>
      </c>
    </row>
    <row r="6458" spans="134:136">
      <c r="ED6458">
        <v>0</v>
      </c>
      <c r="EF6458" s="3" cm="1">
        <f t="array" ref="EF64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"#")*(_xlpm.x&lt;&gt;EE6458), _xlpm.x * 10 + _xlpm.d), 0), _xlfn.XLOOKUP(TRUE, ISNUMBER(_xlpm.b), _xlpm.b)))))</f>
        <v>0</v>
      </c>
    </row>
    <row r="6459" spans="134:136">
      <c r="ED6459">
        <v>0</v>
      </c>
      <c r="EF6459" s="3" cm="1">
        <f t="array" ref="EF64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"#")*(_xlpm.x&lt;&gt;EE6459), _xlpm.x * 10 + _xlpm.d), 0), _xlfn.XLOOKUP(TRUE, ISNUMBER(_xlpm.b), _xlpm.b)))))</f>
        <v>0</v>
      </c>
    </row>
    <row r="6460" spans="134:136">
      <c r="ED6460">
        <v>0</v>
      </c>
      <c r="EF6460" s="3" cm="1">
        <f t="array" ref="EF64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"#")*(_xlpm.x&lt;&gt;EE6460), _xlpm.x * 10 + _xlpm.d), 0), _xlfn.XLOOKUP(TRUE, ISNUMBER(_xlpm.b), _xlpm.b)))))</f>
        <v>0</v>
      </c>
    </row>
    <row r="6461" spans="134:136">
      <c r="ED6461">
        <v>0</v>
      </c>
      <c r="EF6461" s="3" cm="1">
        <f t="array" ref="EF64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"#")*(_xlpm.x&lt;&gt;EE6461), _xlpm.x * 10 + _xlpm.d), 0), _xlfn.XLOOKUP(TRUE, ISNUMBER(_xlpm.b), _xlpm.b)))))</f>
        <v>0</v>
      </c>
    </row>
    <row r="6462" spans="134:136">
      <c r="ED6462">
        <v>0</v>
      </c>
      <c r="EF6462" s="3" cm="1">
        <f t="array" ref="EF64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"#")*(_xlpm.x&lt;&gt;EE6462), _xlpm.x * 10 + _xlpm.d), 0), _xlfn.XLOOKUP(TRUE, ISNUMBER(_xlpm.b), _xlpm.b)))))</f>
        <v>0</v>
      </c>
    </row>
    <row r="6463" spans="134:136">
      <c r="ED6463">
        <v>0</v>
      </c>
      <c r="EF6463" s="3" cm="1">
        <f t="array" ref="EF64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"#")*(_xlpm.x&lt;&gt;EE6463), _xlpm.x * 10 + _xlpm.d), 0), _xlfn.XLOOKUP(TRUE, ISNUMBER(_xlpm.b), _xlpm.b)))))</f>
        <v>0</v>
      </c>
    </row>
    <row r="6464" spans="134:136">
      <c r="ED6464">
        <v>0</v>
      </c>
      <c r="EF6464" s="3" cm="1">
        <f t="array" ref="EF64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"#")*(_xlpm.x&lt;&gt;EE6464), _xlpm.x * 10 + _xlpm.d), 0), _xlfn.XLOOKUP(TRUE, ISNUMBER(_xlpm.b), _xlpm.b)))))</f>
        <v>0</v>
      </c>
    </row>
    <row r="6465" spans="134:136">
      <c r="ED6465">
        <v>0</v>
      </c>
      <c r="EF6465" s="3" cm="1">
        <f t="array" ref="EF64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"#")*(_xlpm.x&lt;&gt;EE6465), _xlpm.x * 10 + _xlpm.d), 0), _xlfn.XLOOKUP(TRUE, ISNUMBER(_xlpm.b), _xlpm.b)))))</f>
        <v>0</v>
      </c>
    </row>
    <row r="6466" spans="134:136">
      <c r="ED6466">
        <v>0</v>
      </c>
      <c r="EF6466" s="3" cm="1">
        <f t="array" ref="EF64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"#")*(_xlpm.x&lt;&gt;EE6466), _xlpm.x * 10 + _xlpm.d), 0), _xlfn.XLOOKUP(TRUE, ISNUMBER(_xlpm.b), _xlpm.b)))))</f>
        <v>0</v>
      </c>
    </row>
    <row r="6467" spans="134:136">
      <c r="ED6467">
        <v>0</v>
      </c>
      <c r="EF6467" s="3" cm="1">
        <f t="array" ref="EF64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"#")*(_xlpm.x&lt;&gt;EE6467), _xlpm.x * 10 + _xlpm.d), 0), _xlfn.XLOOKUP(TRUE, ISNUMBER(_xlpm.b), _xlpm.b)))))</f>
        <v>0</v>
      </c>
    </row>
    <row r="6468" spans="134:136">
      <c r="ED6468">
        <v>0</v>
      </c>
      <c r="EF6468" s="3" cm="1">
        <f t="array" ref="EF64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"#")*(_xlpm.x&lt;&gt;EE6468), _xlpm.x * 10 + _xlpm.d), 0), _xlfn.XLOOKUP(TRUE, ISNUMBER(_xlpm.b), _xlpm.b)))))</f>
        <v>0</v>
      </c>
    </row>
    <row r="6469" spans="134:136">
      <c r="ED6469">
        <v>0</v>
      </c>
      <c r="EF6469" s="3" cm="1">
        <f t="array" ref="EF64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"#")*(_xlpm.x&lt;&gt;EE6469), _xlpm.x * 10 + _xlpm.d), 0), _xlfn.XLOOKUP(TRUE, ISNUMBER(_xlpm.b), _xlpm.b)))))</f>
        <v>0</v>
      </c>
    </row>
    <row r="6470" spans="134:136">
      <c r="ED6470">
        <v>0</v>
      </c>
      <c r="EF6470" s="3" cm="1">
        <f t="array" ref="EF64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"#")*(_xlpm.x&lt;&gt;EE6470), _xlpm.x * 10 + _xlpm.d), 0), _xlfn.XLOOKUP(TRUE, ISNUMBER(_xlpm.b), _xlpm.b)))))</f>
        <v>0</v>
      </c>
    </row>
    <row r="6471" spans="134:136">
      <c r="ED6471">
        <v>0</v>
      </c>
      <c r="EF6471" s="3" cm="1">
        <f t="array" ref="EF64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"#")*(_xlpm.x&lt;&gt;EE6471), _xlpm.x * 10 + _xlpm.d), 0), _xlfn.XLOOKUP(TRUE, ISNUMBER(_xlpm.b), _xlpm.b)))))</f>
        <v>0</v>
      </c>
    </row>
    <row r="6472" spans="134:136">
      <c r="ED6472">
        <v>0</v>
      </c>
      <c r="EF6472" s="3" cm="1">
        <f t="array" ref="EF64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"#")*(_xlpm.x&lt;&gt;EE6472), _xlpm.x * 10 + _xlpm.d), 0), _xlfn.XLOOKUP(TRUE, ISNUMBER(_xlpm.b), _xlpm.b)))))</f>
        <v>0</v>
      </c>
    </row>
    <row r="6473" spans="134:136">
      <c r="ED6473">
        <v>0</v>
      </c>
      <c r="EF6473" s="3" cm="1">
        <f t="array" ref="EF64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"#")*(_xlpm.x&lt;&gt;EE6473), _xlpm.x * 10 + _xlpm.d), 0), _xlfn.XLOOKUP(TRUE, ISNUMBER(_xlpm.b), _xlpm.b)))))</f>
        <v>0</v>
      </c>
    </row>
    <row r="6474" spans="134:136">
      <c r="ED6474">
        <v>0</v>
      </c>
      <c r="EF6474" s="3" cm="1">
        <f t="array" ref="EF64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"#")*(_xlpm.x&lt;&gt;EE6474), _xlpm.x * 10 + _xlpm.d), 0), _xlfn.XLOOKUP(TRUE, ISNUMBER(_xlpm.b), _xlpm.b)))))</f>
        <v>0</v>
      </c>
    </row>
    <row r="6475" spans="134:136">
      <c r="ED6475">
        <v>0</v>
      </c>
      <c r="EF6475" s="3" cm="1">
        <f t="array" ref="EF64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"#")*(_xlpm.x&lt;&gt;EE6475), _xlpm.x * 10 + _xlpm.d), 0), _xlfn.XLOOKUP(TRUE, ISNUMBER(_xlpm.b), _xlpm.b)))))</f>
        <v>0</v>
      </c>
    </row>
    <row r="6476" spans="134:136">
      <c r="ED6476">
        <v>0</v>
      </c>
      <c r="EF6476" s="3" cm="1">
        <f t="array" ref="EF64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"#")*(_xlpm.x&lt;&gt;EE6476), _xlpm.x * 10 + _xlpm.d), 0), _xlfn.XLOOKUP(TRUE, ISNUMBER(_xlpm.b), _xlpm.b)))))</f>
        <v>0</v>
      </c>
    </row>
    <row r="6477" spans="134:136">
      <c r="ED6477">
        <v>0</v>
      </c>
      <c r="EF6477" s="3" cm="1">
        <f t="array" ref="EF64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"#")*(_xlpm.x&lt;&gt;EE6477), _xlpm.x * 10 + _xlpm.d), 0), _xlfn.XLOOKUP(TRUE, ISNUMBER(_xlpm.b), _xlpm.b)))))</f>
        <v>0</v>
      </c>
    </row>
    <row r="6478" spans="134:136">
      <c r="ED6478">
        <v>0</v>
      </c>
      <c r="EF6478" s="3" cm="1">
        <f t="array" ref="EF64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"#")*(_xlpm.x&lt;&gt;EE6478), _xlpm.x * 10 + _xlpm.d), 0), _xlfn.XLOOKUP(TRUE, ISNUMBER(_xlpm.b), _xlpm.b)))))</f>
        <v>0</v>
      </c>
    </row>
    <row r="6479" spans="134:136">
      <c r="ED6479">
        <v>0</v>
      </c>
      <c r="EF6479" s="3" cm="1">
        <f t="array" ref="EF64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"#")*(_xlpm.x&lt;&gt;EE6479), _xlpm.x * 10 + _xlpm.d), 0), _xlfn.XLOOKUP(TRUE, ISNUMBER(_xlpm.b), _xlpm.b)))))</f>
        <v>0</v>
      </c>
    </row>
    <row r="6480" spans="134:136">
      <c r="ED6480">
        <v>0</v>
      </c>
      <c r="EF6480" s="3" cm="1">
        <f t="array" ref="EF64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"#")*(_xlpm.x&lt;&gt;EE6480), _xlpm.x * 10 + _xlpm.d), 0), _xlfn.XLOOKUP(TRUE, ISNUMBER(_xlpm.b), _xlpm.b)))))</f>
        <v>0</v>
      </c>
    </row>
    <row r="6481" spans="134:136">
      <c r="ED6481">
        <v>0</v>
      </c>
      <c r="EF6481" s="3" cm="1">
        <f t="array" ref="EF64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"#")*(_xlpm.x&lt;&gt;EE6481), _xlpm.x * 10 + _xlpm.d), 0), _xlfn.XLOOKUP(TRUE, ISNUMBER(_xlpm.b), _xlpm.b)))))</f>
        <v>0</v>
      </c>
    </row>
    <row r="6482" spans="134:136">
      <c r="ED6482">
        <v>0</v>
      </c>
      <c r="EF6482" s="3" cm="1">
        <f t="array" ref="EF64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"#")*(_xlpm.x&lt;&gt;EE6482), _xlpm.x * 10 + _xlpm.d), 0), _xlfn.XLOOKUP(TRUE, ISNUMBER(_xlpm.b), _xlpm.b)))))</f>
        <v>0</v>
      </c>
    </row>
    <row r="6483" spans="134:136">
      <c r="ED6483">
        <v>0</v>
      </c>
      <c r="EF6483" s="3" cm="1">
        <f t="array" ref="EF64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"#")*(_xlpm.x&lt;&gt;EE6483), _xlpm.x * 10 + _xlpm.d), 0), _xlfn.XLOOKUP(TRUE, ISNUMBER(_xlpm.b), _xlpm.b)))))</f>
        <v>0</v>
      </c>
    </row>
    <row r="6484" spans="134:136">
      <c r="ED6484">
        <v>0</v>
      </c>
      <c r="EF6484" s="3" cm="1">
        <f t="array" ref="EF64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"#")*(_xlpm.x&lt;&gt;EE6484), _xlpm.x * 10 + _xlpm.d), 0), _xlfn.XLOOKUP(TRUE, ISNUMBER(_xlpm.b), _xlpm.b)))))</f>
        <v>0</v>
      </c>
    </row>
    <row r="6485" spans="134:136">
      <c r="ED6485">
        <v>0</v>
      </c>
      <c r="EF6485" s="3" cm="1">
        <f t="array" ref="EF64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"#")*(_xlpm.x&lt;&gt;EE6485), _xlpm.x * 10 + _xlpm.d), 0), _xlfn.XLOOKUP(TRUE, ISNUMBER(_xlpm.b), _xlpm.b)))))</f>
        <v>0</v>
      </c>
    </row>
    <row r="6486" spans="134:136">
      <c r="ED6486">
        <v>0</v>
      </c>
      <c r="EF6486" s="3" cm="1">
        <f t="array" ref="EF64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"#")*(_xlpm.x&lt;&gt;EE6486), _xlpm.x * 10 + _xlpm.d), 0), _xlfn.XLOOKUP(TRUE, ISNUMBER(_xlpm.b), _xlpm.b)))))</f>
        <v>0</v>
      </c>
    </row>
    <row r="6487" spans="134:136">
      <c r="ED6487">
        <v>0</v>
      </c>
      <c r="EF6487" s="3" cm="1">
        <f t="array" ref="EF64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"#")*(_xlpm.x&lt;&gt;EE6487), _xlpm.x * 10 + _xlpm.d), 0), _xlfn.XLOOKUP(TRUE, ISNUMBER(_xlpm.b), _xlpm.b)))))</f>
        <v>0</v>
      </c>
    </row>
    <row r="6488" spans="134:136">
      <c r="ED6488">
        <v>0</v>
      </c>
      <c r="EF6488" s="3" cm="1">
        <f t="array" ref="EF64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"#")*(_xlpm.x&lt;&gt;EE6488), _xlpm.x * 10 + _xlpm.d), 0), _xlfn.XLOOKUP(TRUE, ISNUMBER(_xlpm.b), _xlpm.b)))))</f>
        <v>0</v>
      </c>
    </row>
    <row r="6489" spans="134:136">
      <c r="ED6489">
        <v>0</v>
      </c>
      <c r="EF6489" s="3" cm="1">
        <f t="array" ref="EF64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"#")*(_xlpm.x&lt;&gt;EE6489), _xlpm.x * 10 + _xlpm.d), 0), _xlfn.XLOOKUP(TRUE, ISNUMBER(_xlpm.b), _xlpm.b)))))</f>
        <v>0</v>
      </c>
    </row>
    <row r="6490" spans="134:136">
      <c r="ED6490">
        <v>0</v>
      </c>
      <c r="EF6490" s="3" cm="1">
        <f t="array" ref="EF64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"#")*(_xlpm.x&lt;&gt;EE6490), _xlpm.x * 10 + _xlpm.d), 0), _xlfn.XLOOKUP(TRUE, ISNUMBER(_xlpm.b), _xlpm.b)))))</f>
        <v>0</v>
      </c>
    </row>
    <row r="6491" spans="134:136">
      <c r="ED6491">
        <v>0</v>
      </c>
      <c r="EF6491" s="3" cm="1">
        <f t="array" ref="EF64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"#")*(_xlpm.x&lt;&gt;EE6491), _xlpm.x * 10 + _xlpm.d), 0), _xlfn.XLOOKUP(TRUE, ISNUMBER(_xlpm.b), _xlpm.b)))))</f>
        <v>0</v>
      </c>
    </row>
    <row r="6492" spans="134:136">
      <c r="ED6492">
        <v>0</v>
      </c>
      <c r="EF6492" s="3" cm="1">
        <f t="array" ref="EF64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"#")*(_xlpm.x&lt;&gt;EE6492), _xlpm.x * 10 + _xlpm.d), 0), _xlfn.XLOOKUP(TRUE, ISNUMBER(_xlpm.b), _xlpm.b)))))</f>
        <v>0</v>
      </c>
    </row>
    <row r="6493" spans="134:136">
      <c r="ED6493">
        <v>0</v>
      </c>
      <c r="EF6493" s="3" cm="1">
        <f t="array" ref="EF64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"#")*(_xlpm.x&lt;&gt;EE6493), _xlpm.x * 10 + _xlpm.d), 0), _xlfn.XLOOKUP(TRUE, ISNUMBER(_xlpm.b), _xlpm.b)))))</f>
        <v>0</v>
      </c>
    </row>
    <row r="6494" spans="134:136">
      <c r="ED6494">
        <v>0</v>
      </c>
      <c r="EF6494" s="3" cm="1">
        <f t="array" ref="EF64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"#")*(_xlpm.x&lt;&gt;EE6494), _xlpm.x * 10 + _xlpm.d), 0), _xlfn.XLOOKUP(TRUE, ISNUMBER(_xlpm.b), _xlpm.b)))))</f>
        <v>0</v>
      </c>
    </row>
    <row r="6495" spans="134:136">
      <c r="ED6495">
        <v>0</v>
      </c>
      <c r="EF6495" s="3" cm="1">
        <f t="array" ref="EF64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"#")*(_xlpm.x&lt;&gt;EE6495), _xlpm.x * 10 + _xlpm.d), 0), _xlfn.XLOOKUP(TRUE, ISNUMBER(_xlpm.b), _xlpm.b)))))</f>
        <v>0</v>
      </c>
    </row>
    <row r="6496" spans="134:136">
      <c r="ED6496">
        <v>0</v>
      </c>
      <c r="EF6496" s="3" cm="1">
        <f t="array" ref="EF64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"#")*(_xlpm.x&lt;&gt;EE6496), _xlpm.x * 10 + _xlpm.d), 0), _xlfn.XLOOKUP(TRUE, ISNUMBER(_xlpm.b), _xlpm.b)))))</f>
        <v>0</v>
      </c>
    </row>
    <row r="6497" spans="134:136">
      <c r="ED6497">
        <v>0</v>
      </c>
      <c r="EF6497" s="3" cm="1">
        <f t="array" ref="EF64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"#")*(_xlpm.x&lt;&gt;EE6497), _xlpm.x * 10 + _xlpm.d), 0), _xlfn.XLOOKUP(TRUE, ISNUMBER(_xlpm.b), _xlpm.b)))))</f>
        <v>0</v>
      </c>
    </row>
    <row r="6498" spans="134:136">
      <c r="ED6498">
        <v>0</v>
      </c>
      <c r="EF6498" s="3" cm="1">
        <f t="array" ref="EF64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"#")*(_xlpm.x&lt;&gt;EE6498), _xlpm.x * 10 + _xlpm.d), 0), _xlfn.XLOOKUP(TRUE, ISNUMBER(_xlpm.b), _xlpm.b)))))</f>
        <v>0</v>
      </c>
    </row>
    <row r="6499" spans="134:136">
      <c r="ED6499">
        <v>0</v>
      </c>
      <c r="EF6499" s="3" cm="1">
        <f t="array" ref="EF64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"#")*(_xlpm.x&lt;&gt;EE6499), _xlpm.x * 10 + _xlpm.d), 0), _xlfn.XLOOKUP(TRUE, ISNUMBER(_xlpm.b), _xlpm.b)))))</f>
        <v>0</v>
      </c>
    </row>
    <row r="6500" spans="134:136">
      <c r="ED6500">
        <v>0</v>
      </c>
      <c r="EF6500" s="3" cm="1">
        <f t="array" ref="EF65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"#")*(_xlpm.x&lt;&gt;EE6500), _xlpm.x * 10 + _xlpm.d), 0), _xlfn.XLOOKUP(TRUE, ISNUMBER(_xlpm.b), _xlpm.b)))))</f>
        <v>0</v>
      </c>
    </row>
    <row r="6501" spans="134:136">
      <c r="ED6501">
        <v>0</v>
      </c>
      <c r="EF6501" s="3" cm="1">
        <f t="array" ref="EF65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"#")*(_xlpm.x&lt;&gt;EE6501), _xlpm.x * 10 + _xlpm.d), 0), _xlfn.XLOOKUP(TRUE, ISNUMBER(_xlpm.b), _xlpm.b)))))</f>
        <v>0</v>
      </c>
    </row>
    <row r="6502" spans="134:136">
      <c r="ED6502">
        <v>0</v>
      </c>
      <c r="EF6502" s="3" cm="1">
        <f t="array" ref="EF65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"#")*(_xlpm.x&lt;&gt;EE6502), _xlpm.x * 10 + _xlpm.d), 0), _xlfn.XLOOKUP(TRUE, ISNUMBER(_xlpm.b), _xlpm.b)))))</f>
        <v>0</v>
      </c>
    </row>
    <row r="6503" spans="134:136">
      <c r="ED6503">
        <v>0</v>
      </c>
      <c r="EF6503" s="3" cm="1">
        <f t="array" ref="EF65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"#")*(_xlpm.x&lt;&gt;EE6503), _xlpm.x * 10 + _xlpm.d), 0), _xlfn.XLOOKUP(TRUE, ISNUMBER(_xlpm.b), _xlpm.b)))))</f>
        <v>0</v>
      </c>
    </row>
    <row r="6504" spans="134:136">
      <c r="ED6504">
        <v>0</v>
      </c>
      <c r="EF6504" s="3" cm="1">
        <f t="array" ref="EF65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"#")*(_xlpm.x&lt;&gt;EE6504), _xlpm.x * 10 + _xlpm.d), 0), _xlfn.XLOOKUP(TRUE, ISNUMBER(_xlpm.b), _xlpm.b)))))</f>
        <v>0</v>
      </c>
    </row>
    <row r="6505" spans="134:136">
      <c r="ED6505">
        <v>0</v>
      </c>
      <c r="EF6505" s="3" cm="1">
        <f t="array" ref="EF65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"#")*(_xlpm.x&lt;&gt;EE6505), _xlpm.x * 10 + _xlpm.d), 0), _xlfn.XLOOKUP(TRUE, ISNUMBER(_xlpm.b), _xlpm.b)))))</f>
        <v>0</v>
      </c>
    </row>
    <row r="6506" spans="134:136">
      <c r="ED6506">
        <v>0</v>
      </c>
      <c r="EF6506" s="3" cm="1">
        <f t="array" ref="EF65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"#")*(_xlpm.x&lt;&gt;EE6506), _xlpm.x * 10 + _xlpm.d), 0), _xlfn.XLOOKUP(TRUE, ISNUMBER(_xlpm.b), _xlpm.b)))))</f>
        <v>0</v>
      </c>
    </row>
    <row r="6507" spans="134:136">
      <c r="ED6507">
        <v>0</v>
      </c>
      <c r="EF6507" s="3" cm="1">
        <f t="array" ref="EF65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"#")*(_xlpm.x&lt;&gt;EE6507), _xlpm.x * 10 + _xlpm.d), 0), _xlfn.XLOOKUP(TRUE, ISNUMBER(_xlpm.b), _xlpm.b)))))</f>
        <v>0</v>
      </c>
    </row>
    <row r="6508" spans="134:136">
      <c r="ED6508">
        <v>0</v>
      </c>
      <c r="EF6508" s="3" cm="1">
        <f t="array" ref="EF65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"#")*(_xlpm.x&lt;&gt;EE6508), _xlpm.x * 10 + _xlpm.d), 0), _xlfn.XLOOKUP(TRUE, ISNUMBER(_xlpm.b), _xlpm.b)))))</f>
        <v>0</v>
      </c>
    </row>
    <row r="6509" spans="134:136">
      <c r="ED6509">
        <v>0</v>
      </c>
      <c r="EF6509" s="3" cm="1">
        <f t="array" ref="EF65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"#")*(_xlpm.x&lt;&gt;EE6509), _xlpm.x * 10 + _xlpm.d), 0), _xlfn.XLOOKUP(TRUE, ISNUMBER(_xlpm.b), _xlpm.b)))))</f>
        <v>0</v>
      </c>
    </row>
    <row r="6510" spans="134:136">
      <c r="ED6510">
        <v>0</v>
      </c>
      <c r="EF6510" s="3" cm="1">
        <f t="array" ref="EF65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"#")*(_xlpm.x&lt;&gt;EE6510), _xlpm.x * 10 + _xlpm.d), 0), _xlfn.XLOOKUP(TRUE, ISNUMBER(_xlpm.b), _xlpm.b)))))</f>
        <v>0</v>
      </c>
    </row>
    <row r="6511" spans="134:136">
      <c r="ED6511">
        <v>0</v>
      </c>
      <c r="EF6511" s="3" cm="1">
        <f t="array" ref="EF65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"#")*(_xlpm.x&lt;&gt;EE6511), _xlpm.x * 10 + _xlpm.d), 0), _xlfn.XLOOKUP(TRUE, ISNUMBER(_xlpm.b), _xlpm.b)))))</f>
        <v>0</v>
      </c>
    </row>
    <row r="6512" spans="134:136">
      <c r="ED6512">
        <v>0</v>
      </c>
      <c r="EF6512" s="3" cm="1">
        <f t="array" ref="EF65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"#")*(_xlpm.x&lt;&gt;EE6512), _xlpm.x * 10 + _xlpm.d), 0), _xlfn.XLOOKUP(TRUE, ISNUMBER(_xlpm.b), _xlpm.b)))))</f>
        <v>0</v>
      </c>
    </row>
    <row r="6513" spans="134:136">
      <c r="ED6513">
        <v>0</v>
      </c>
      <c r="EF6513" s="3" cm="1">
        <f t="array" ref="EF65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"#")*(_xlpm.x&lt;&gt;EE6513), _xlpm.x * 10 + _xlpm.d), 0), _xlfn.XLOOKUP(TRUE, ISNUMBER(_xlpm.b), _xlpm.b)))))</f>
        <v>0</v>
      </c>
    </row>
    <row r="6514" spans="134:136">
      <c r="ED6514">
        <v>0</v>
      </c>
      <c r="EF6514" s="3" cm="1">
        <f t="array" ref="EF65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"#")*(_xlpm.x&lt;&gt;EE6514), _xlpm.x * 10 + _xlpm.d), 0), _xlfn.XLOOKUP(TRUE, ISNUMBER(_xlpm.b), _xlpm.b)))))</f>
        <v>0</v>
      </c>
    </row>
    <row r="6515" spans="134:136">
      <c r="ED6515">
        <v>0</v>
      </c>
      <c r="EF6515" s="3" cm="1">
        <f t="array" ref="EF65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"#")*(_xlpm.x&lt;&gt;EE6515), _xlpm.x * 10 + _xlpm.d), 0), _xlfn.XLOOKUP(TRUE, ISNUMBER(_xlpm.b), _xlpm.b)))))</f>
        <v>0</v>
      </c>
    </row>
    <row r="6516" spans="134:136">
      <c r="ED6516">
        <v>0</v>
      </c>
      <c r="EF6516" s="3" cm="1">
        <f t="array" ref="EF65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"#")*(_xlpm.x&lt;&gt;EE6516), _xlpm.x * 10 + _xlpm.d), 0), _xlfn.XLOOKUP(TRUE, ISNUMBER(_xlpm.b), _xlpm.b)))))</f>
        <v>0</v>
      </c>
    </row>
    <row r="6517" spans="134:136">
      <c r="ED6517">
        <v>0</v>
      </c>
      <c r="EF6517" s="3" cm="1">
        <f t="array" ref="EF65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"#")*(_xlpm.x&lt;&gt;EE6517), _xlpm.x * 10 + _xlpm.d), 0), _xlfn.XLOOKUP(TRUE, ISNUMBER(_xlpm.b), _xlpm.b)))))</f>
        <v>0</v>
      </c>
    </row>
    <row r="6518" spans="134:136">
      <c r="ED6518">
        <v>0</v>
      </c>
      <c r="EF6518" s="3" cm="1">
        <f t="array" ref="EF65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"#")*(_xlpm.x&lt;&gt;EE6518), _xlpm.x * 10 + _xlpm.d), 0), _xlfn.XLOOKUP(TRUE, ISNUMBER(_xlpm.b), _xlpm.b)))))</f>
        <v>0</v>
      </c>
    </row>
    <row r="6519" spans="134:136">
      <c r="ED6519">
        <v>0</v>
      </c>
      <c r="EF6519" s="3" cm="1">
        <f t="array" ref="EF65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"#")*(_xlpm.x&lt;&gt;EE6519), _xlpm.x * 10 + _xlpm.d), 0), _xlfn.XLOOKUP(TRUE, ISNUMBER(_xlpm.b), _xlpm.b)))))</f>
        <v>0</v>
      </c>
    </row>
    <row r="6520" spans="134:136">
      <c r="ED6520">
        <v>0</v>
      </c>
      <c r="EF6520" s="3" cm="1">
        <f t="array" ref="EF65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"#")*(_xlpm.x&lt;&gt;EE6520), _xlpm.x * 10 + _xlpm.d), 0), _xlfn.XLOOKUP(TRUE, ISNUMBER(_xlpm.b), _xlpm.b)))))</f>
        <v>0</v>
      </c>
    </row>
    <row r="6521" spans="134:136">
      <c r="ED6521">
        <v>0</v>
      </c>
      <c r="EF6521" s="3" cm="1">
        <f t="array" ref="EF65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"#")*(_xlpm.x&lt;&gt;EE6521), _xlpm.x * 10 + _xlpm.d), 0), _xlfn.XLOOKUP(TRUE, ISNUMBER(_xlpm.b), _xlpm.b)))))</f>
        <v>0</v>
      </c>
    </row>
    <row r="6522" spans="134:136">
      <c r="ED6522">
        <v>0</v>
      </c>
      <c r="EF6522" s="3" cm="1">
        <f t="array" ref="EF65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"#")*(_xlpm.x&lt;&gt;EE6522), _xlpm.x * 10 + _xlpm.d), 0), _xlfn.XLOOKUP(TRUE, ISNUMBER(_xlpm.b), _xlpm.b)))))</f>
        <v>0</v>
      </c>
    </row>
    <row r="6523" spans="134:136">
      <c r="ED6523">
        <v>0</v>
      </c>
      <c r="EF6523" s="3" cm="1">
        <f t="array" ref="EF65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"#")*(_xlpm.x&lt;&gt;EE6523), _xlpm.x * 10 + _xlpm.d), 0), _xlfn.XLOOKUP(TRUE, ISNUMBER(_xlpm.b), _xlpm.b)))))</f>
        <v>0</v>
      </c>
    </row>
    <row r="6524" spans="134:136">
      <c r="ED6524">
        <v>0</v>
      </c>
      <c r="EF6524" s="3" cm="1">
        <f t="array" ref="EF65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"#")*(_xlpm.x&lt;&gt;EE6524), _xlpm.x * 10 + _xlpm.d), 0), _xlfn.XLOOKUP(TRUE, ISNUMBER(_xlpm.b), _xlpm.b)))))</f>
        <v>0</v>
      </c>
    </row>
    <row r="6525" spans="134:136">
      <c r="ED6525">
        <v>0</v>
      </c>
      <c r="EF6525" s="3" cm="1">
        <f t="array" ref="EF65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"#")*(_xlpm.x&lt;&gt;EE6525), _xlpm.x * 10 + _xlpm.d), 0), _xlfn.XLOOKUP(TRUE, ISNUMBER(_xlpm.b), _xlpm.b)))))</f>
        <v>0</v>
      </c>
    </row>
    <row r="6526" spans="134:136">
      <c r="ED6526">
        <v>0</v>
      </c>
      <c r="EF6526" s="3" cm="1">
        <f t="array" ref="EF65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"#")*(_xlpm.x&lt;&gt;EE6526), _xlpm.x * 10 + _xlpm.d), 0), _xlfn.XLOOKUP(TRUE, ISNUMBER(_xlpm.b), _xlpm.b)))))</f>
        <v>0</v>
      </c>
    </row>
    <row r="6527" spans="134:136">
      <c r="ED6527">
        <v>0</v>
      </c>
      <c r="EF6527" s="3" cm="1">
        <f t="array" ref="EF65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"#")*(_xlpm.x&lt;&gt;EE6527), _xlpm.x * 10 + _xlpm.d), 0), _xlfn.XLOOKUP(TRUE, ISNUMBER(_xlpm.b), _xlpm.b)))))</f>
        <v>0</v>
      </c>
    </row>
    <row r="6528" spans="134:136">
      <c r="ED6528">
        <v>0</v>
      </c>
      <c r="EF6528" s="3" cm="1">
        <f t="array" ref="EF65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"#")*(_xlpm.x&lt;&gt;EE6528), _xlpm.x * 10 + _xlpm.d), 0), _xlfn.XLOOKUP(TRUE, ISNUMBER(_xlpm.b), _xlpm.b)))))</f>
        <v>0</v>
      </c>
    </row>
    <row r="6529" spans="134:136">
      <c r="ED6529">
        <v>0</v>
      </c>
      <c r="EF6529" s="3" cm="1">
        <f t="array" ref="EF65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"#")*(_xlpm.x&lt;&gt;EE6529), _xlpm.x * 10 + _xlpm.d), 0), _xlfn.XLOOKUP(TRUE, ISNUMBER(_xlpm.b), _xlpm.b)))))</f>
        <v>0</v>
      </c>
    </row>
    <row r="6530" spans="134:136">
      <c r="ED6530">
        <v>0</v>
      </c>
      <c r="EF6530" s="3" cm="1">
        <f t="array" ref="EF65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"#")*(_xlpm.x&lt;&gt;EE6530), _xlpm.x * 10 + _xlpm.d), 0), _xlfn.XLOOKUP(TRUE, ISNUMBER(_xlpm.b), _xlpm.b)))))</f>
        <v>0</v>
      </c>
    </row>
    <row r="6531" spans="134:136">
      <c r="ED6531">
        <v>0</v>
      </c>
      <c r="EF6531" s="3" cm="1">
        <f t="array" ref="EF65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"#")*(_xlpm.x&lt;&gt;EE6531), _xlpm.x * 10 + _xlpm.d), 0), _xlfn.XLOOKUP(TRUE, ISNUMBER(_xlpm.b), _xlpm.b)))))</f>
        <v>0</v>
      </c>
    </row>
    <row r="6532" spans="134:136">
      <c r="ED6532">
        <v>0</v>
      </c>
      <c r="EF6532" s="3" cm="1">
        <f t="array" ref="EF65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"#")*(_xlpm.x&lt;&gt;EE6532), _xlpm.x * 10 + _xlpm.d), 0), _xlfn.XLOOKUP(TRUE, ISNUMBER(_xlpm.b), _xlpm.b)))))</f>
        <v>0</v>
      </c>
    </row>
    <row r="6533" spans="134:136">
      <c r="ED6533">
        <v>0</v>
      </c>
      <c r="EF6533" s="3" cm="1">
        <f t="array" ref="EF65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"#")*(_xlpm.x&lt;&gt;EE6533), _xlpm.x * 10 + _xlpm.d), 0), _xlfn.XLOOKUP(TRUE, ISNUMBER(_xlpm.b), _xlpm.b)))))</f>
        <v>0</v>
      </c>
    </row>
    <row r="6534" spans="134:136">
      <c r="ED6534">
        <v>0</v>
      </c>
      <c r="EF6534" s="3" cm="1">
        <f t="array" ref="EF65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"#")*(_xlpm.x&lt;&gt;EE6534), _xlpm.x * 10 + _xlpm.d), 0), _xlfn.XLOOKUP(TRUE, ISNUMBER(_xlpm.b), _xlpm.b)))))</f>
        <v>0</v>
      </c>
    </row>
    <row r="6535" spans="134:136">
      <c r="ED6535">
        <v>0</v>
      </c>
      <c r="EF6535" s="3" cm="1">
        <f t="array" ref="EF65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"#")*(_xlpm.x&lt;&gt;EE6535), _xlpm.x * 10 + _xlpm.d), 0), _xlfn.XLOOKUP(TRUE, ISNUMBER(_xlpm.b), _xlpm.b)))))</f>
        <v>0</v>
      </c>
    </row>
    <row r="6536" spans="134:136">
      <c r="ED6536">
        <v>0</v>
      </c>
      <c r="EF6536" s="3" cm="1">
        <f t="array" ref="EF65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"#")*(_xlpm.x&lt;&gt;EE6536), _xlpm.x * 10 + _xlpm.d), 0), _xlfn.XLOOKUP(TRUE, ISNUMBER(_xlpm.b), _xlpm.b)))))</f>
        <v>0</v>
      </c>
    </row>
    <row r="6537" spans="134:136">
      <c r="ED6537">
        <v>0</v>
      </c>
      <c r="EF6537" s="3" cm="1">
        <f t="array" ref="EF65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"#")*(_xlpm.x&lt;&gt;EE6537), _xlpm.x * 10 + _xlpm.d), 0), _xlfn.XLOOKUP(TRUE, ISNUMBER(_xlpm.b), _xlpm.b)))))</f>
        <v>0</v>
      </c>
    </row>
    <row r="6538" spans="134:136">
      <c r="ED6538">
        <v>0</v>
      </c>
      <c r="EF6538" s="3" cm="1">
        <f t="array" ref="EF65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"#")*(_xlpm.x&lt;&gt;EE6538), _xlpm.x * 10 + _xlpm.d), 0), _xlfn.XLOOKUP(TRUE, ISNUMBER(_xlpm.b), _xlpm.b)))))</f>
        <v>0</v>
      </c>
    </row>
    <row r="6539" spans="134:136">
      <c r="ED6539">
        <v>0</v>
      </c>
      <c r="EF6539" s="3" cm="1">
        <f t="array" ref="EF65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"#")*(_xlpm.x&lt;&gt;EE6539), _xlpm.x * 10 + _xlpm.d), 0), _xlfn.XLOOKUP(TRUE, ISNUMBER(_xlpm.b), _xlpm.b)))))</f>
        <v>0</v>
      </c>
    </row>
    <row r="6540" spans="134:136">
      <c r="ED6540">
        <v>0</v>
      </c>
      <c r="EF6540" s="3" cm="1">
        <f t="array" ref="EF65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"#")*(_xlpm.x&lt;&gt;EE6540), _xlpm.x * 10 + _xlpm.d), 0), _xlfn.XLOOKUP(TRUE, ISNUMBER(_xlpm.b), _xlpm.b)))))</f>
        <v>0</v>
      </c>
    </row>
    <row r="6541" spans="134:136">
      <c r="ED6541">
        <v>0</v>
      </c>
      <c r="EF6541" s="3" cm="1">
        <f t="array" ref="EF65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"#")*(_xlpm.x&lt;&gt;EE6541), _xlpm.x * 10 + _xlpm.d), 0), _xlfn.XLOOKUP(TRUE, ISNUMBER(_xlpm.b), _xlpm.b)))))</f>
        <v>0</v>
      </c>
    </row>
    <row r="6542" spans="134:136">
      <c r="ED6542">
        <v>0</v>
      </c>
      <c r="EF6542" s="3" cm="1">
        <f t="array" ref="EF65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"#")*(_xlpm.x&lt;&gt;EE6542), _xlpm.x * 10 + _xlpm.d), 0), _xlfn.XLOOKUP(TRUE, ISNUMBER(_xlpm.b), _xlpm.b)))))</f>
        <v>0</v>
      </c>
    </row>
    <row r="6543" spans="134:136">
      <c r="ED6543">
        <v>0</v>
      </c>
      <c r="EF6543" s="3" cm="1">
        <f t="array" ref="EF65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"#")*(_xlpm.x&lt;&gt;EE6543), _xlpm.x * 10 + _xlpm.d), 0), _xlfn.XLOOKUP(TRUE, ISNUMBER(_xlpm.b), _xlpm.b)))))</f>
        <v>0</v>
      </c>
    </row>
    <row r="6544" spans="134:136">
      <c r="ED6544">
        <v>0</v>
      </c>
      <c r="EF6544" s="3" cm="1">
        <f t="array" ref="EF65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"#")*(_xlpm.x&lt;&gt;EE6544), _xlpm.x * 10 + _xlpm.d), 0), _xlfn.XLOOKUP(TRUE, ISNUMBER(_xlpm.b), _xlpm.b)))))</f>
        <v>0</v>
      </c>
    </row>
    <row r="6545" spans="134:136">
      <c r="ED6545">
        <v>0</v>
      </c>
      <c r="EF6545" s="3" cm="1">
        <f t="array" ref="EF65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"#")*(_xlpm.x&lt;&gt;EE6545), _xlpm.x * 10 + _xlpm.d), 0), _xlfn.XLOOKUP(TRUE, ISNUMBER(_xlpm.b), _xlpm.b)))))</f>
        <v>0</v>
      </c>
    </row>
    <row r="6546" spans="134:136">
      <c r="ED6546">
        <v>0</v>
      </c>
      <c r="EF6546" s="3" cm="1">
        <f t="array" ref="EF65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"#")*(_xlpm.x&lt;&gt;EE6546), _xlpm.x * 10 + _xlpm.d), 0), _xlfn.XLOOKUP(TRUE, ISNUMBER(_xlpm.b), _xlpm.b)))))</f>
        <v>0</v>
      </c>
    </row>
    <row r="6547" spans="134:136">
      <c r="ED6547">
        <v>0</v>
      </c>
      <c r="EF6547" s="3" cm="1">
        <f t="array" ref="EF65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"#")*(_xlpm.x&lt;&gt;EE6547), _xlpm.x * 10 + _xlpm.d), 0), _xlfn.XLOOKUP(TRUE, ISNUMBER(_xlpm.b), _xlpm.b)))))</f>
        <v>0</v>
      </c>
    </row>
    <row r="6548" spans="134:136">
      <c r="ED6548">
        <v>0</v>
      </c>
      <c r="EF6548" s="3" cm="1">
        <f t="array" ref="EF65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"#")*(_xlpm.x&lt;&gt;EE6548), _xlpm.x * 10 + _xlpm.d), 0), _xlfn.XLOOKUP(TRUE, ISNUMBER(_xlpm.b), _xlpm.b)))))</f>
        <v>0</v>
      </c>
    </row>
    <row r="6549" spans="134:136">
      <c r="ED6549">
        <v>0</v>
      </c>
      <c r="EF6549" s="3" cm="1">
        <f t="array" ref="EF65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"#")*(_xlpm.x&lt;&gt;EE6549), _xlpm.x * 10 + _xlpm.d), 0), _xlfn.XLOOKUP(TRUE, ISNUMBER(_xlpm.b), _xlpm.b)))))</f>
        <v>0</v>
      </c>
    </row>
    <row r="6550" spans="134:136">
      <c r="ED6550">
        <v>0</v>
      </c>
      <c r="EF6550" s="3" cm="1">
        <f t="array" ref="EF65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"#")*(_xlpm.x&lt;&gt;EE6550), _xlpm.x * 10 + _xlpm.d), 0), _xlfn.XLOOKUP(TRUE, ISNUMBER(_xlpm.b), _xlpm.b)))))</f>
        <v>0</v>
      </c>
    </row>
    <row r="6551" spans="134:136">
      <c r="ED6551">
        <v>0</v>
      </c>
      <c r="EF6551" s="3" cm="1">
        <f t="array" ref="EF65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"#")*(_xlpm.x&lt;&gt;EE6551), _xlpm.x * 10 + _xlpm.d), 0), _xlfn.XLOOKUP(TRUE, ISNUMBER(_xlpm.b), _xlpm.b)))))</f>
        <v>0</v>
      </c>
    </row>
    <row r="6552" spans="134:136">
      <c r="ED6552">
        <v>0</v>
      </c>
      <c r="EF6552" s="3" cm="1">
        <f t="array" ref="EF65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"#")*(_xlpm.x&lt;&gt;EE6552), _xlpm.x * 10 + _xlpm.d), 0), _xlfn.XLOOKUP(TRUE, ISNUMBER(_xlpm.b), _xlpm.b)))))</f>
        <v>0</v>
      </c>
    </row>
    <row r="6553" spans="134:136">
      <c r="ED6553">
        <v>0</v>
      </c>
      <c r="EF6553" s="3" cm="1">
        <f t="array" ref="EF65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"#")*(_xlpm.x&lt;&gt;EE6553), _xlpm.x * 10 + _xlpm.d), 0), _xlfn.XLOOKUP(TRUE, ISNUMBER(_xlpm.b), _xlpm.b)))))</f>
        <v>0</v>
      </c>
    </row>
    <row r="6554" spans="134:136">
      <c r="ED6554">
        <v>0</v>
      </c>
      <c r="EF6554" s="3" cm="1">
        <f t="array" ref="EF65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"#")*(_xlpm.x&lt;&gt;EE6554), _xlpm.x * 10 + _xlpm.d), 0), _xlfn.XLOOKUP(TRUE, ISNUMBER(_xlpm.b), _xlpm.b)))))</f>
        <v>0</v>
      </c>
    </row>
    <row r="6555" spans="134:136">
      <c r="ED6555">
        <v>0</v>
      </c>
      <c r="EF6555" s="3" cm="1">
        <f t="array" ref="EF65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"#")*(_xlpm.x&lt;&gt;EE6555), _xlpm.x * 10 + _xlpm.d), 0), _xlfn.XLOOKUP(TRUE, ISNUMBER(_xlpm.b), _xlpm.b)))))</f>
        <v>0</v>
      </c>
    </row>
    <row r="6556" spans="134:136">
      <c r="ED6556">
        <v>0</v>
      </c>
      <c r="EF6556" s="3" cm="1">
        <f t="array" ref="EF65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"#")*(_xlpm.x&lt;&gt;EE6556), _xlpm.x * 10 + _xlpm.d), 0), _xlfn.XLOOKUP(TRUE, ISNUMBER(_xlpm.b), _xlpm.b)))))</f>
        <v>0</v>
      </c>
    </row>
    <row r="6557" spans="134:136">
      <c r="ED6557">
        <v>0</v>
      </c>
      <c r="EF6557" s="3" cm="1">
        <f t="array" ref="EF65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"#")*(_xlpm.x&lt;&gt;EE6557), _xlpm.x * 10 + _xlpm.d), 0), _xlfn.XLOOKUP(TRUE, ISNUMBER(_xlpm.b), _xlpm.b)))))</f>
        <v>0</v>
      </c>
    </row>
    <row r="6558" spans="134:136">
      <c r="ED6558">
        <v>0</v>
      </c>
      <c r="EF6558" s="3" cm="1">
        <f t="array" ref="EF65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"#")*(_xlpm.x&lt;&gt;EE6558), _xlpm.x * 10 + _xlpm.d), 0), _xlfn.XLOOKUP(TRUE, ISNUMBER(_xlpm.b), _xlpm.b)))))</f>
        <v>0</v>
      </c>
    </row>
    <row r="6559" spans="134:136">
      <c r="ED6559">
        <v>0</v>
      </c>
      <c r="EF6559" s="3" cm="1">
        <f t="array" ref="EF65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"#")*(_xlpm.x&lt;&gt;EE6559), _xlpm.x * 10 + _xlpm.d), 0), _xlfn.XLOOKUP(TRUE, ISNUMBER(_xlpm.b), _xlpm.b)))))</f>
        <v>0</v>
      </c>
    </row>
    <row r="6560" spans="134:136">
      <c r="ED6560">
        <v>0</v>
      </c>
      <c r="EF6560" s="3" cm="1">
        <f t="array" ref="EF65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"#")*(_xlpm.x&lt;&gt;EE6560), _xlpm.x * 10 + _xlpm.d), 0), _xlfn.XLOOKUP(TRUE, ISNUMBER(_xlpm.b), _xlpm.b)))))</f>
        <v>0</v>
      </c>
    </row>
    <row r="6561" spans="134:136">
      <c r="ED6561">
        <v>0</v>
      </c>
      <c r="EF6561" s="3" cm="1">
        <f t="array" ref="EF65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"#")*(_xlpm.x&lt;&gt;EE6561), _xlpm.x * 10 + _xlpm.d), 0), _xlfn.XLOOKUP(TRUE, ISNUMBER(_xlpm.b), _xlpm.b)))))</f>
        <v>0</v>
      </c>
    </row>
    <row r="6562" spans="134:136">
      <c r="ED6562">
        <v>0</v>
      </c>
      <c r="EF6562" s="3" cm="1">
        <f t="array" ref="EF65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"#")*(_xlpm.x&lt;&gt;EE6562), _xlpm.x * 10 + _xlpm.d), 0), _xlfn.XLOOKUP(TRUE, ISNUMBER(_xlpm.b), _xlpm.b)))))</f>
        <v>0</v>
      </c>
    </row>
    <row r="6563" spans="134:136">
      <c r="ED6563">
        <v>0</v>
      </c>
      <c r="EF6563" s="3" cm="1">
        <f t="array" ref="EF65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"#")*(_xlpm.x&lt;&gt;EE6563), _xlpm.x * 10 + _xlpm.d), 0), _xlfn.XLOOKUP(TRUE, ISNUMBER(_xlpm.b), _xlpm.b)))))</f>
        <v>0</v>
      </c>
    </row>
    <row r="6564" spans="134:136">
      <c r="ED6564">
        <v>0</v>
      </c>
      <c r="EF6564" s="3" cm="1">
        <f t="array" ref="EF65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"#")*(_xlpm.x&lt;&gt;EE6564), _xlpm.x * 10 + _xlpm.d), 0), _xlfn.XLOOKUP(TRUE, ISNUMBER(_xlpm.b), _xlpm.b)))))</f>
        <v>0</v>
      </c>
    </row>
    <row r="6565" spans="134:136">
      <c r="ED6565">
        <v>0</v>
      </c>
      <c r="EF6565" s="3" cm="1">
        <f t="array" ref="EF65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"#")*(_xlpm.x&lt;&gt;EE6565), _xlpm.x * 10 + _xlpm.d), 0), _xlfn.XLOOKUP(TRUE, ISNUMBER(_xlpm.b), _xlpm.b)))))</f>
        <v>0</v>
      </c>
    </row>
    <row r="6566" spans="134:136">
      <c r="ED6566">
        <v>0</v>
      </c>
      <c r="EF6566" s="3" cm="1">
        <f t="array" ref="EF65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"#")*(_xlpm.x&lt;&gt;EE6566), _xlpm.x * 10 + _xlpm.d), 0), _xlfn.XLOOKUP(TRUE, ISNUMBER(_xlpm.b), _xlpm.b)))))</f>
        <v>0</v>
      </c>
    </row>
    <row r="6567" spans="134:136">
      <c r="ED6567">
        <v>0</v>
      </c>
      <c r="EF6567" s="3" cm="1">
        <f t="array" ref="EF65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"#")*(_xlpm.x&lt;&gt;EE6567), _xlpm.x * 10 + _xlpm.d), 0), _xlfn.XLOOKUP(TRUE, ISNUMBER(_xlpm.b), _xlpm.b)))))</f>
        <v>0</v>
      </c>
    </row>
    <row r="6568" spans="134:136">
      <c r="ED6568">
        <v>0</v>
      </c>
      <c r="EF6568" s="3" cm="1">
        <f t="array" ref="EF65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"#")*(_xlpm.x&lt;&gt;EE6568), _xlpm.x * 10 + _xlpm.d), 0), _xlfn.XLOOKUP(TRUE, ISNUMBER(_xlpm.b), _xlpm.b)))))</f>
        <v>0</v>
      </c>
    </row>
    <row r="6569" spans="134:136">
      <c r="ED6569">
        <v>0</v>
      </c>
      <c r="EF6569" s="3" cm="1">
        <f t="array" ref="EF65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"#")*(_xlpm.x&lt;&gt;EE6569), _xlpm.x * 10 + _xlpm.d), 0), _xlfn.XLOOKUP(TRUE, ISNUMBER(_xlpm.b), _xlpm.b)))))</f>
        <v>0</v>
      </c>
    </row>
    <row r="6570" spans="134:136">
      <c r="ED6570">
        <v>0</v>
      </c>
      <c r="EF6570" s="3" cm="1">
        <f t="array" ref="EF65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"#")*(_xlpm.x&lt;&gt;EE6570), _xlpm.x * 10 + _xlpm.d), 0), _xlfn.XLOOKUP(TRUE, ISNUMBER(_xlpm.b), _xlpm.b)))))</f>
        <v>0</v>
      </c>
    </row>
    <row r="6571" spans="134:136">
      <c r="ED6571">
        <v>0</v>
      </c>
      <c r="EF6571" s="3" cm="1">
        <f t="array" ref="EF65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"#")*(_xlpm.x&lt;&gt;EE6571), _xlpm.x * 10 + _xlpm.d), 0), _xlfn.XLOOKUP(TRUE, ISNUMBER(_xlpm.b), _xlpm.b)))))</f>
        <v>0</v>
      </c>
    </row>
    <row r="6572" spans="134:136">
      <c r="ED6572">
        <v>0</v>
      </c>
      <c r="EF6572" s="3" cm="1">
        <f t="array" ref="EF65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"#")*(_xlpm.x&lt;&gt;EE6572), _xlpm.x * 10 + _xlpm.d), 0), _xlfn.XLOOKUP(TRUE, ISNUMBER(_xlpm.b), _xlpm.b)))))</f>
        <v>0</v>
      </c>
    </row>
    <row r="6573" spans="134:136">
      <c r="ED6573">
        <v>0</v>
      </c>
      <c r="EF6573" s="3" cm="1">
        <f t="array" ref="EF65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"#")*(_xlpm.x&lt;&gt;EE6573), _xlpm.x * 10 + _xlpm.d), 0), _xlfn.XLOOKUP(TRUE, ISNUMBER(_xlpm.b), _xlpm.b)))))</f>
        <v>0</v>
      </c>
    </row>
    <row r="6574" spans="134:136">
      <c r="ED6574">
        <v>0</v>
      </c>
      <c r="EF6574" s="3" cm="1">
        <f t="array" ref="EF65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"#")*(_xlpm.x&lt;&gt;EE6574), _xlpm.x * 10 + _xlpm.d), 0), _xlfn.XLOOKUP(TRUE, ISNUMBER(_xlpm.b), _xlpm.b)))))</f>
        <v>0</v>
      </c>
    </row>
    <row r="6575" spans="134:136">
      <c r="ED6575">
        <v>0</v>
      </c>
      <c r="EF6575" s="3" cm="1">
        <f t="array" ref="EF65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"#")*(_xlpm.x&lt;&gt;EE6575), _xlpm.x * 10 + _xlpm.d), 0), _xlfn.XLOOKUP(TRUE, ISNUMBER(_xlpm.b), _xlpm.b)))))</f>
        <v>0</v>
      </c>
    </row>
    <row r="6576" spans="134:136">
      <c r="ED6576">
        <v>0</v>
      </c>
      <c r="EF6576" s="3" cm="1">
        <f t="array" ref="EF65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"#")*(_xlpm.x&lt;&gt;EE6576), _xlpm.x * 10 + _xlpm.d), 0), _xlfn.XLOOKUP(TRUE, ISNUMBER(_xlpm.b), _xlpm.b)))))</f>
        <v>0</v>
      </c>
    </row>
    <row r="6577" spans="134:136">
      <c r="ED6577">
        <v>0</v>
      </c>
      <c r="EF6577" s="3" cm="1">
        <f t="array" ref="EF65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"#")*(_xlpm.x&lt;&gt;EE6577), _xlpm.x * 10 + _xlpm.d), 0), _xlfn.XLOOKUP(TRUE, ISNUMBER(_xlpm.b), _xlpm.b)))))</f>
        <v>0</v>
      </c>
    </row>
    <row r="6578" spans="134:136">
      <c r="ED6578">
        <v>0</v>
      </c>
      <c r="EF6578" s="3" cm="1">
        <f t="array" ref="EF65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"#")*(_xlpm.x&lt;&gt;EE6578), _xlpm.x * 10 + _xlpm.d), 0), _xlfn.XLOOKUP(TRUE, ISNUMBER(_xlpm.b), _xlpm.b)))))</f>
        <v>0</v>
      </c>
    </row>
    <row r="6579" spans="134:136">
      <c r="ED6579">
        <v>0</v>
      </c>
      <c r="EF6579" s="3" cm="1">
        <f t="array" ref="EF65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"#")*(_xlpm.x&lt;&gt;EE6579), _xlpm.x * 10 + _xlpm.d), 0), _xlfn.XLOOKUP(TRUE, ISNUMBER(_xlpm.b), _xlpm.b)))))</f>
        <v>0</v>
      </c>
    </row>
    <row r="6580" spans="134:136">
      <c r="ED6580">
        <v>0</v>
      </c>
      <c r="EF6580" s="3" cm="1">
        <f t="array" ref="EF65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"#")*(_xlpm.x&lt;&gt;EE6580), _xlpm.x * 10 + _xlpm.d), 0), _xlfn.XLOOKUP(TRUE, ISNUMBER(_xlpm.b), _xlpm.b)))))</f>
        <v>0</v>
      </c>
    </row>
    <row r="6581" spans="134:136">
      <c r="ED6581">
        <v>0</v>
      </c>
      <c r="EF6581" s="3" cm="1">
        <f t="array" ref="EF65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"#")*(_xlpm.x&lt;&gt;EE6581), _xlpm.x * 10 + _xlpm.d), 0), _xlfn.XLOOKUP(TRUE, ISNUMBER(_xlpm.b), _xlpm.b)))))</f>
        <v>0</v>
      </c>
    </row>
    <row r="6582" spans="134:136">
      <c r="ED6582">
        <v>0</v>
      </c>
      <c r="EF6582" s="3" cm="1">
        <f t="array" ref="EF65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"#")*(_xlpm.x&lt;&gt;EE6582), _xlpm.x * 10 + _xlpm.d), 0), _xlfn.XLOOKUP(TRUE, ISNUMBER(_xlpm.b), _xlpm.b)))))</f>
        <v>0</v>
      </c>
    </row>
    <row r="6583" spans="134:136">
      <c r="ED6583">
        <v>0</v>
      </c>
      <c r="EF6583" s="3" cm="1">
        <f t="array" ref="EF65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"#")*(_xlpm.x&lt;&gt;EE6583), _xlpm.x * 10 + _xlpm.d), 0), _xlfn.XLOOKUP(TRUE, ISNUMBER(_xlpm.b), _xlpm.b)))))</f>
        <v>0</v>
      </c>
    </row>
    <row r="6584" spans="134:136">
      <c r="ED6584">
        <v>0</v>
      </c>
      <c r="EF6584" s="3" cm="1">
        <f t="array" ref="EF65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"#")*(_xlpm.x&lt;&gt;EE6584), _xlpm.x * 10 + _xlpm.d), 0), _xlfn.XLOOKUP(TRUE, ISNUMBER(_xlpm.b), _xlpm.b)))))</f>
        <v>0</v>
      </c>
    </row>
    <row r="6585" spans="134:136">
      <c r="ED6585">
        <v>0</v>
      </c>
      <c r="EF6585" s="3" cm="1">
        <f t="array" ref="EF65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"#")*(_xlpm.x&lt;&gt;EE6585), _xlpm.x * 10 + _xlpm.d), 0), _xlfn.XLOOKUP(TRUE, ISNUMBER(_xlpm.b), _xlpm.b)))))</f>
        <v>0</v>
      </c>
    </row>
    <row r="6586" spans="134:136">
      <c r="ED6586">
        <v>0</v>
      </c>
      <c r="EF6586" s="3" cm="1">
        <f t="array" ref="EF65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"#")*(_xlpm.x&lt;&gt;EE6586), _xlpm.x * 10 + _xlpm.d), 0), _xlfn.XLOOKUP(TRUE, ISNUMBER(_xlpm.b), _xlpm.b)))))</f>
        <v>0</v>
      </c>
    </row>
    <row r="6587" spans="134:136">
      <c r="ED6587">
        <v>0</v>
      </c>
      <c r="EF6587" s="3" cm="1">
        <f t="array" ref="EF65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"#")*(_xlpm.x&lt;&gt;EE6587), _xlpm.x * 10 + _xlpm.d), 0), _xlfn.XLOOKUP(TRUE, ISNUMBER(_xlpm.b), _xlpm.b)))))</f>
        <v>0</v>
      </c>
    </row>
    <row r="6588" spans="134:136">
      <c r="ED6588">
        <v>0</v>
      </c>
      <c r="EF6588" s="3" cm="1">
        <f t="array" ref="EF65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"#")*(_xlpm.x&lt;&gt;EE6588), _xlpm.x * 10 + _xlpm.d), 0), _xlfn.XLOOKUP(TRUE, ISNUMBER(_xlpm.b), _xlpm.b)))))</f>
        <v>0</v>
      </c>
    </row>
    <row r="6589" spans="134:136">
      <c r="ED6589">
        <v>0</v>
      </c>
      <c r="EF6589" s="3" cm="1">
        <f t="array" ref="EF65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"#")*(_xlpm.x&lt;&gt;EE6589), _xlpm.x * 10 + _xlpm.d), 0), _xlfn.XLOOKUP(TRUE, ISNUMBER(_xlpm.b), _xlpm.b)))))</f>
        <v>0</v>
      </c>
    </row>
    <row r="6590" spans="134:136">
      <c r="ED6590">
        <v>0</v>
      </c>
      <c r="EF6590" s="3" cm="1">
        <f t="array" ref="EF65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"#")*(_xlpm.x&lt;&gt;EE6590), _xlpm.x * 10 + _xlpm.d), 0), _xlfn.XLOOKUP(TRUE, ISNUMBER(_xlpm.b), _xlpm.b)))))</f>
        <v>0</v>
      </c>
    </row>
    <row r="6591" spans="134:136">
      <c r="ED6591">
        <v>0</v>
      </c>
      <c r="EF6591" s="3" cm="1">
        <f t="array" ref="EF65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"#")*(_xlpm.x&lt;&gt;EE6591), _xlpm.x * 10 + _xlpm.d), 0), _xlfn.XLOOKUP(TRUE, ISNUMBER(_xlpm.b), _xlpm.b)))))</f>
        <v>0</v>
      </c>
    </row>
    <row r="6592" spans="134:136">
      <c r="ED6592">
        <v>0</v>
      </c>
      <c r="EF6592" s="3" cm="1">
        <f t="array" ref="EF65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"#")*(_xlpm.x&lt;&gt;EE6592), _xlpm.x * 10 + _xlpm.d), 0), _xlfn.XLOOKUP(TRUE, ISNUMBER(_xlpm.b), _xlpm.b)))))</f>
        <v>0</v>
      </c>
    </row>
    <row r="6593" spans="134:136">
      <c r="ED6593">
        <v>0</v>
      </c>
      <c r="EF6593" s="3" cm="1">
        <f t="array" ref="EF65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"#")*(_xlpm.x&lt;&gt;EE6593), _xlpm.x * 10 + _xlpm.d), 0), _xlfn.XLOOKUP(TRUE, ISNUMBER(_xlpm.b), _xlpm.b)))))</f>
        <v>0</v>
      </c>
    </row>
    <row r="6594" spans="134:136">
      <c r="ED6594">
        <v>0</v>
      </c>
      <c r="EF6594" s="3" cm="1">
        <f t="array" ref="EF65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"#")*(_xlpm.x&lt;&gt;EE6594), _xlpm.x * 10 + _xlpm.d), 0), _xlfn.XLOOKUP(TRUE, ISNUMBER(_xlpm.b), _xlpm.b)))))</f>
        <v>0</v>
      </c>
    </row>
    <row r="6595" spans="134:136">
      <c r="ED6595">
        <v>0</v>
      </c>
      <c r="EF6595" s="3" cm="1">
        <f t="array" ref="EF65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"#")*(_xlpm.x&lt;&gt;EE6595), _xlpm.x * 10 + _xlpm.d), 0), _xlfn.XLOOKUP(TRUE, ISNUMBER(_xlpm.b), _xlpm.b)))))</f>
        <v>0</v>
      </c>
    </row>
    <row r="6596" spans="134:136">
      <c r="ED6596">
        <v>0</v>
      </c>
      <c r="EF6596" s="3" cm="1">
        <f t="array" ref="EF65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"#")*(_xlpm.x&lt;&gt;EE6596), _xlpm.x * 10 + _xlpm.d), 0), _xlfn.XLOOKUP(TRUE, ISNUMBER(_xlpm.b), _xlpm.b)))))</f>
        <v>0</v>
      </c>
    </row>
    <row r="6597" spans="134:136">
      <c r="ED6597">
        <v>0</v>
      </c>
      <c r="EF6597" s="3" cm="1">
        <f t="array" ref="EF65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"#")*(_xlpm.x&lt;&gt;EE6597), _xlpm.x * 10 + _xlpm.d), 0), _xlfn.XLOOKUP(TRUE, ISNUMBER(_xlpm.b), _xlpm.b)))))</f>
        <v>0</v>
      </c>
    </row>
    <row r="6598" spans="134:136">
      <c r="ED6598">
        <v>0</v>
      </c>
      <c r="EF6598" s="3" cm="1">
        <f t="array" ref="EF65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"#")*(_xlpm.x&lt;&gt;EE6598), _xlpm.x * 10 + _xlpm.d), 0), _xlfn.XLOOKUP(TRUE, ISNUMBER(_xlpm.b), _xlpm.b)))))</f>
        <v>0</v>
      </c>
    </row>
    <row r="6599" spans="134:136">
      <c r="ED6599">
        <v>0</v>
      </c>
      <c r="EF6599" s="3" cm="1">
        <f t="array" ref="EF65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"#")*(_xlpm.x&lt;&gt;EE6599), _xlpm.x * 10 + _xlpm.d), 0), _xlfn.XLOOKUP(TRUE, ISNUMBER(_xlpm.b), _xlpm.b)))))</f>
        <v>0</v>
      </c>
    </row>
    <row r="6600" spans="134:136">
      <c r="ED6600">
        <v>0</v>
      </c>
      <c r="EF6600" s="3" cm="1">
        <f t="array" ref="EF66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"#")*(_xlpm.x&lt;&gt;EE6600), _xlpm.x * 10 + _xlpm.d), 0), _xlfn.XLOOKUP(TRUE, ISNUMBER(_xlpm.b), _xlpm.b)))))</f>
        <v>0</v>
      </c>
    </row>
    <row r="6601" spans="134:136">
      <c r="ED6601">
        <v>0</v>
      </c>
      <c r="EF6601" s="3" cm="1">
        <f t="array" ref="EF66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"#")*(_xlpm.x&lt;&gt;EE6601), _xlpm.x * 10 + _xlpm.d), 0), _xlfn.XLOOKUP(TRUE, ISNUMBER(_xlpm.b), _xlpm.b)))))</f>
        <v>0</v>
      </c>
    </row>
    <row r="6602" spans="134:136">
      <c r="ED6602">
        <v>0</v>
      </c>
      <c r="EF6602" s="3" cm="1">
        <f t="array" ref="EF66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"#")*(_xlpm.x&lt;&gt;EE6602), _xlpm.x * 10 + _xlpm.d), 0), _xlfn.XLOOKUP(TRUE, ISNUMBER(_xlpm.b), _xlpm.b)))))</f>
        <v>0</v>
      </c>
    </row>
    <row r="6603" spans="134:136">
      <c r="ED6603">
        <v>0</v>
      </c>
      <c r="EF6603" s="3" cm="1">
        <f t="array" ref="EF66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"#")*(_xlpm.x&lt;&gt;EE6603), _xlpm.x * 10 + _xlpm.d), 0), _xlfn.XLOOKUP(TRUE, ISNUMBER(_xlpm.b), _xlpm.b)))))</f>
        <v>0</v>
      </c>
    </row>
    <row r="6604" spans="134:136">
      <c r="ED6604">
        <v>0</v>
      </c>
      <c r="EF6604" s="3" cm="1">
        <f t="array" ref="EF66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"#")*(_xlpm.x&lt;&gt;EE6604), _xlpm.x * 10 + _xlpm.d), 0), _xlfn.XLOOKUP(TRUE, ISNUMBER(_xlpm.b), _xlpm.b)))))</f>
        <v>0</v>
      </c>
    </row>
    <row r="6605" spans="134:136">
      <c r="ED6605">
        <v>0</v>
      </c>
      <c r="EF6605" s="3" cm="1">
        <f t="array" ref="EF66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"#")*(_xlpm.x&lt;&gt;EE6605), _xlpm.x * 10 + _xlpm.d), 0), _xlfn.XLOOKUP(TRUE, ISNUMBER(_xlpm.b), _xlpm.b)))))</f>
        <v>0</v>
      </c>
    </row>
    <row r="6606" spans="134:136">
      <c r="ED6606">
        <v>0</v>
      </c>
      <c r="EF6606" s="3" cm="1">
        <f t="array" ref="EF66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"#")*(_xlpm.x&lt;&gt;EE6606), _xlpm.x * 10 + _xlpm.d), 0), _xlfn.XLOOKUP(TRUE, ISNUMBER(_xlpm.b), _xlpm.b)))))</f>
        <v>0</v>
      </c>
    </row>
    <row r="6607" spans="134:136">
      <c r="ED6607">
        <v>0</v>
      </c>
      <c r="EF6607" s="3" cm="1">
        <f t="array" ref="EF66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"#")*(_xlpm.x&lt;&gt;EE6607), _xlpm.x * 10 + _xlpm.d), 0), _xlfn.XLOOKUP(TRUE, ISNUMBER(_xlpm.b), _xlpm.b)))))</f>
        <v>0</v>
      </c>
    </row>
    <row r="6608" spans="134:136">
      <c r="ED6608">
        <v>0</v>
      </c>
      <c r="EF6608" s="3" cm="1">
        <f t="array" ref="EF66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"#")*(_xlpm.x&lt;&gt;EE6608), _xlpm.x * 10 + _xlpm.d), 0), _xlfn.XLOOKUP(TRUE, ISNUMBER(_xlpm.b), _xlpm.b)))))</f>
        <v>0</v>
      </c>
    </row>
    <row r="6609" spans="134:136">
      <c r="ED6609">
        <v>0</v>
      </c>
      <c r="EF6609" s="3" cm="1">
        <f t="array" ref="EF66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"#")*(_xlpm.x&lt;&gt;EE6609), _xlpm.x * 10 + _xlpm.d), 0), _xlfn.XLOOKUP(TRUE, ISNUMBER(_xlpm.b), _xlpm.b)))))</f>
        <v>0</v>
      </c>
    </row>
    <row r="6610" spans="134:136">
      <c r="ED6610">
        <v>0</v>
      </c>
      <c r="EF6610" s="3" cm="1">
        <f t="array" ref="EF66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"#")*(_xlpm.x&lt;&gt;EE6610), _xlpm.x * 10 + _xlpm.d), 0), _xlfn.XLOOKUP(TRUE, ISNUMBER(_xlpm.b), _xlpm.b)))))</f>
        <v>0</v>
      </c>
    </row>
    <row r="6611" spans="134:136">
      <c r="ED6611">
        <v>0</v>
      </c>
      <c r="EF6611" s="3" cm="1">
        <f t="array" ref="EF66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"#")*(_xlpm.x&lt;&gt;EE6611), _xlpm.x * 10 + _xlpm.d), 0), _xlfn.XLOOKUP(TRUE, ISNUMBER(_xlpm.b), _xlpm.b)))))</f>
        <v>0</v>
      </c>
    </row>
    <row r="6612" spans="134:136">
      <c r="ED6612">
        <v>0</v>
      </c>
      <c r="EF6612" s="3" cm="1">
        <f t="array" ref="EF66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"#")*(_xlpm.x&lt;&gt;EE6612), _xlpm.x * 10 + _xlpm.d), 0), _xlfn.XLOOKUP(TRUE, ISNUMBER(_xlpm.b), _xlpm.b)))))</f>
        <v>0</v>
      </c>
    </row>
    <row r="6613" spans="134:136">
      <c r="ED6613">
        <v>0</v>
      </c>
      <c r="EF6613" s="3" cm="1">
        <f t="array" ref="EF66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"#")*(_xlpm.x&lt;&gt;EE6613), _xlpm.x * 10 + _xlpm.d), 0), _xlfn.XLOOKUP(TRUE, ISNUMBER(_xlpm.b), _xlpm.b)))))</f>
        <v>0</v>
      </c>
    </row>
    <row r="6614" spans="134:136">
      <c r="ED6614">
        <v>0</v>
      </c>
      <c r="EF6614" s="3" cm="1">
        <f t="array" ref="EF66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"#")*(_xlpm.x&lt;&gt;EE6614), _xlpm.x * 10 + _xlpm.d), 0), _xlfn.XLOOKUP(TRUE, ISNUMBER(_xlpm.b), _xlpm.b)))))</f>
        <v>0</v>
      </c>
    </row>
    <row r="6615" spans="134:136">
      <c r="ED6615">
        <v>0</v>
      </c>
      <c r="EF6615" s="3" cm="1">
        <f t="array" ref="EF66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"#")*(_xlpm.x&lt;&gt;EE6615), _xlpm.x * 10 + _xlpm.d), 0), _xlfn.XLOOKUP(TRUE, ISNUMBER(_xlpm.b), _xlpm.b)))))</f>
        <v>0</v>
      </c>
    </row>
    <row r="6616" spans="134:136">
      <c r="ED6616">
        <v>0</v>
      </c>
      <c r="EF6616" s="3" cm="1">
        <f t="array" ref="EF66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"#")*(_xlpm.x&lt;&gt;EE6616), _xlpm.x * 10 + _xlpm.d), 0), _xlfn.XLOOKUP(TRUE, ISNUMBER(_xlpm.b), _xlpm.b)))))</f>
        <v>0</v>
      </c>
    </row>
    <row r="6617" spans="134:136">
      <c r="ED6617">
        <v>0</v>
      </c>
      <c r="EF6617" s="3" cm="1">
        <f t="array" ref="EF66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"#")*(_xlpm.x&lt;&gt;EE6617), _xlpm.x * 10 + _xlpm.d), 0), _xlfn.XLOOKUP(TRUE, ISNUMBER(_xlpm.b), _xlpm.b)))))</f>
        <v>0</v>
      </c>
    </row>
    <row r="6618" spans="134:136">
      <c r="ED6618">
        <v>0</v>
      </c>
      <c r="EF6618" s="3" cm="1">
        <f t="array" ref="EF66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"#")*(_xlpm.x&lt;&gt;EE6618), _xlpm.x * 10 + _xlpm.d), 0), _xlfn.XLOOKUP(TRUE, ISNUMBER(_xlpm.b), _xlpm.b)))))</f>
        <v>0</v>
      </c>
    </row>
    <row r="6619" spans="134:136">
      <c r="ED6619">
        <v>0</v>
      </c>
      <c r="EF6619" s="3" cm="1">
        <f t="array" ref="EF66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"#")*(_xlpm.x&lt;&gt;EE6619), _xlpm.x * 10 + _xlpm.d), 0), _xlfn.XLOOKUP(TRUE, ISNUMBER(_xlpm.b), _xlpm.b)))))</f>
        <v>0</v>
      </c>
    </row>
    <row r="6620" spans="134:136">
      <c r="ED6620">
        <v>0</v>
      </c>
      <c r="EF6620" s="3" cm="1">
        <f t="array" ref="EF66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"#")*(_xlpm.x&lt;&gt;EE6620), _xlpm.x * 10 + _xlpm.d), 0), _xlfn.XLOOKUP(TRUE, ISNUMBER(_xlpm.b), _xlpm.b)))))</f>
        <v>0</v>
      </c>
    </row>
    <row r="6621" spans="134:136">
      <c r="ED6621">
        <v>0</v>
      </c>
      <c r="EF6621" s="3" cm="1">
        <f t="array" ref="EF66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"#")*(_xlpm.x&lt;&gt;EE6621), _xlpm.x * 10 + _xlpm.d), 0), _xlfn.XLOOKUP(TRUE, ISNUMBER(_xlpm.b), _xlpm.b)))))</f>
        <v>0</v>
      </c>
    </row>
    <row r="6622" spans="134:136">
      <c r="ED6622">
        <v>0</v>
      </c>
      <c r="EF6622" s="3" cm="1">
        <f t="array" ref="EF66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"#")*(_xlpm.x&lt;&gt;EE6622), _xlpm.x * 10 + _xlpm.d), 0), _xlfn.XLOOKUP(TRUE, ISNUMBER(_xlpm.b), _xlpm.b)))))</f>
        <v>0</v>
      </c>
    </row>
    <row r="6623" spans="134:136">
      <c r="ED6623">
        <v>0</v>
      </c>
      <c r="EF6623" s="3" cm="1">
        <f t="array" ref="EF66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"#")*(_xlpm.x&lt;&gt;EE6623), _xlpm.x * 10 + _xlpm.d), 0), _xlfn.XLOOKUP(TRUE, ISNUMBER(_xlpm.b), _xlpm.b)))))</f>
        <v>0</v>
      </c>
    </row>
    <row r="6624" spans="134:136">
      <c r="ED6624">
        <v>0</v>
      </c>
      <c r="EF6624" s="3" cm="1">
        <f t="array" ref="EF66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"#")*(_xlpm.x&lt;&gt;EE6624), _xlpm.x * 10 + _xlpm.d), 0), _xlfn.XLOOKUP(TRUE, ISNUMBER(_xlpm.b), _xlpm.b)))))</f>
        <v>0</v>
      </c>
    </row>
    <row r="6625" spans="134:136">
      <c r="ED6625">
        <v>0</v>
      </c>
      <c r="EF6625" s="3" cm="1">
        <f t="array" ref="EF66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"#")*(_xlpm.x&lt;&gt;EE6625), _xlpm.x * 10 + _xlpm.d), 0), _xlfn.XLOOKUP(TRUE, ISNUMBER(_xlpm.b), _xlpm.b)))))</f>
        <v>0</v>
      </c>
    </row>
    <row r="6626" spans="134:136">
      <c r="ED6626">
        <v>0</v>
      </c>
      <c r="EF6626" s="3" cm="1">
        <f t="array" ref="EF66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"#")*(_xlpm.x&lt;&gt;EE6626), _xlpm.x * 10 + _xlpm.d), 0), _xlfn.XLOOKUP(TRUE, ISNUMBER(_xlpm.b), _xlpm.b)))))</f>
        <v>0</v>
      </c>
    </row>
    <row r="6627" spans="134:136">
      <c r="ED6627">
        <v>0</v>
      </c>
      <c r="EF6627" s="3" cm="1">
        <f t="array" ref="EF66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"#")*(_xlpm.x&lt;&gt;EE6627), _xlpm.x * 10 + _xlpm.d), 0), _xlfn.XLOOKUP(TRUE, ISNUMBER(_xlpm.b), _xlpm.b)))))</f>
        <v>0</v>
      </c>
    </row>
    <row r="6628" spans="134:136">
      <c r="ED6628">
        <v>0</v>
      </c>
      <c r="EF6628" s="3" cm="1">
        <f t="array" ref="EF66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"#")*(_xlpm.x&lt;&gt;EE6628), _xlpm.x * 10 + _xlpm.d), 0), _xlfn.XLOOKUP(TRUE, ISNUMBER(_xlpm.b), _xlpm.b)))))</f>
        <v>0</v>
      </c>
    </row>
    <row r="6629" spans="134:136">
      <c r="ED6629">
        <v>0</v>
      </c>
      <c r="EF6629" s="3" cm="1">
        <f t="array" ref="EF66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"#")*(_xlpm.x&lt;&gt;EE6629), _xlpm.x * 10 + _xlpm.d), 0), _xlfn.XLOOKUP(TRUE, ISNUMBER(_xlpm.b), _xlpm.b)))))</f>
        <v>0</v>
      </c>
    </row>
    <row r="6630" spans="134:136">
      <c r="ED6630">
        <v>0</v>
      </c>
      <c r="EF6630" s="3" cm="1">
        <f t="array" ref="EF66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"#")*(_xlpm.x&lt;&gt;EE6630), _xlpm.x * 10 + _xlpm.d), 0), _xlfn.XLOOKUP(TRUE, ISNUMBER(_xlpm.b), _xlpm.b)))))</f>
        <v>0</v>
      </c>
    </row>
    <row r="6631" spans="134:136">
      <c r="ED6631">
        <v>0</v>
      </c>
      <c r="EF6631" s="3" cm="1">
        <f t="array" ref="EF66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"#")*(_xlpm.x&lt;&gt;EE6631), _xlpm.x * 10 + _xlpm.d), 0), _xlfn.XLOOKUP(TRUE, ISNUMBER(_xlpm.b), _xlpm.b)))))</f>
        <v>0</v>
      </c>
    </row>
    <row r="6632" spans="134:136">
      <c r="ED6632">
        <v>0</v>
      </c>
      <c r="EF6632" s="3" cm="1">
        <f t="array" ref="EF66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"#")*(_xlpm.x&lt;&gt;EE6632), _xlpm.x * 10 + _xlpm.d), 0), _xlfn.XLOOKUP(TRUE, ISNUMBER(_xlpm.b), _xlpm.b)))))</f>
        <v>0</v>
      </c>
    </row>
    <row r="6633" spans="134:136">
      <c r="ED6633">
        <v>0</v>
      </c>
      <c r="EF6633" s="3" cm="1">
        <f t="array" ref="EF66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"#")*(_xlpm.x&lt;&gt;EE6633), _xlpm.x * 10 + _xlpm.d), 0), _xlfn.XLOOKUP(TRUE, ISNUMBER(_xlpm.b), _xlpm.b)))))</f>
        <v>0</v>
      </c>
    </row>
    <row r="6634" spans="134:136">
      <c r="ED6634">
        <v>0</v>
      </c>
      <c r="EF6634" s="3" cm="1">
        <f t="array" ref="EF66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"#")*(_xlpm.x&lt;&gt;EE6634), _xlpm.x * 10 + _xlpm.d), 0), _xlfn.XLOOKUP(TRUE, ISNUMBER(_xlpm.b), _xlpm.b)))))</f>
        <v>0</v>
      </c>
    </row>
    <row r="6635" spans="134:136">
      <c r="ED6635">
        <v>0</v>
      </c>
      <c r="EF6635" s="3" cm="1">
        <f t="array" ref="EF66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"#")*(_xlpm.x&lt;&gt;EE6635), _xlpm.x * 10 + _xlpm.d), 0), _xlfn.XLOOKUP(TRUE, ISNUMBER(_xlpm.b), _xlpm.b)))))</f>
        <v>0</v>
      </c>
    </row>
    <row r="6636" spans="134:136">
      <c r="ED6636">
        <v>0</v>
      </c>
      <c r="EF6636" s="3" cm="1">
        <f t="array" ref="EF66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"#")*(_xlpm.x&lt;&gt;EE6636), _xlpm.x * 10 + _xlpm.d), 0), _xlfn.XLOOKUP(TRUE, ISNUMBER(_xlpm.b), _xlpm.b)))))</f>
        <v>0</v>
      </c>
    </row>
    <row r="6637" spans="134:136">
      <c r="ED6637">
        <v>0</v>
      </c>
      <c r="EF6637" s="3" cm="1">
        <f t="array" ref="EF66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"#")*(_xlpm.x&lt;&gt;EE6637), _xlpm.x * 10 + _xlpm.d), 0), _xlfn.XLOOKUP(TRUE, ISNUMBER(_xlpm.b), _xlpm.b)))))</f>
        <v>0</v>
      </c>
    </row>
    <row r="6638" spans="134:136">
      <c r="ED6638">
        <v>0</v>
      </c>
      <c r="EF6638" s="3" cm="1">
        <f t="array" ref="EF66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"#")*(_xlpm.x&lt;&gt;EE6638), _xlpm.x * 10 + _xlpm.d), 0), _xlfn.XLOOKUP(TRUE, ISNUMBER(_xlpm.b), _xlpm.b)))))</f>
        <v>0</v>
      </c>
    </row>
    <row r="6639" spans="134:136">
      <c r="ED6639">
        <v>0</v>
      </c>
      <c r="EF6639" s="3" cm="1">
        <f t="array" ref="EF66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"#")*(_xlpm.x&lt;&gt;EE6639), _xlpm.x * 10 + _xlpm.d), 0), _xlfn.XLOOKUP(TRUE, ISNUMBER(_xlpm.b), _xlpm.b)))))</f>
        <v>0</v>
      </c>
    </row>
    <row r="6640" spans="134:136">
      <c r="ED6640">
        <v>0</v>
      </c>
      <c r="EF6640" s="3" cm="1">
        <f t="array" ref="EF66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"#")*(_xlpm.x&lt;&gt;EE6640), _xlpm.x * 10 + _xlpm.d), 0), _xlfn.XLOOKUP(TRUE, ISNUMBER(_xlpm.b), _xlpm.b)))))</f>
        <v>0</v>
      </c>
    </row>
    <row r="6641" spans="134:136">
      <c r="ED6641">
        <v>0</v>
      </c>
      <c r="EF6641" s="3" cm="1">
        <f t="array" ref="EF66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"#")*(_xlpm.x&lt;&gt;EE6641), _xlpm.x * 10 + _xlpm.d), 0), _xlfn.XLOOKUP(TRUE, ISNUMBER(_xlpm.b), _xlpm.b)))))</f>
        <v>0</v>
      </c>
    </row>
    <row r="6642" spans="134:136">
      <c r="ED6642">
        <v>0</v>
      </c>
      <c r="EF6642" s="3" cm="1">
        <f t="array" ref="EF66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"#")*(_xlpm.x&lt;&gt;EE6642), _xlpm.x * 10 + _xlpm.d), 0), _xlfn.XLOOKUP(TRUE, ISNUMBER(_xlpm.b), _xlpm.b)))))</f>
        <v>0</v>
      </c>
    </row>
    <row r="6643" spans="134:136">
      <c r="ED6643">
        <v>0</v>
      </c>
      <c r="EF6643" s="3" cm="1">
        <f t="array" ref="EF66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"#")*(_xlpm.x&lt;&gt;EE6643), _xlpm.x * 10 + _xlpm.d), 0), _xlfn.XLOOKUP(TRUE, ISNUMBER(_xlpm.b), _xlpm.b)))))</f>
        <v>0</v>
      </c>
    </row>
    <row r="6644" spans="134:136">
      <c r="ED6644">
        <v>0</v>
      </c>
      <c r="EF6644" s="3" cm="1">
        <f t="array" ref="EF66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"#")*(_xlpm.x&lt;&gt;EE6644), _xlpm.x * 10 + _xlpm.d), 0), _xlfn.XLOOKUP(TRUE, ISNUMBER(_xlpm.b), _xlpm.b)))))</f>
        <v>0</v>
      </c>
    </row>
    <row r="6645" spans="134:136">
      <c r="ED6645">
        <v>0</v>
      </c>
      <c r="EF6645" s="3" cm="1">
        <f t="array" ref="EF66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"#")*(_xlpm.x&lt;&gt;EE6645), _xlpm.x * 10 + _xlpm.d), 0), _xlfn.XLOOKUP(TRUE, ISNUMBER(_xlpm.b), _xlpm.b)))))</f>
        <v>0</v>
      </c>
    </row>
    <row r="6646" spans="134:136">
      <c r="ED6646">
        <v>0</v>
      </c>
      <c r="EF6646" s="3" cm="1">
        <f t="array" ref="EF66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"#")*(_xlpm.x&lt;&gt;EE6646), _xlpm.x * 10 + _xlpm.d), 0), _xlfn.XLOOKUP(TRUE, ISNUMBER(_xlpm.b), _xlpm.b)))))</f>
        <v>0</v>
      </c>
    </row>
    <row r="6647" spans="134:136">
      <c r="ED6647">
        <v>0</v>
      </c>
      <c r="EF6647" s="3" cm="1">
        <f t="array" ref="EF66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"#")*(_xlpm.x&lt;&gt;EE6647), _xlpm.x * 10 + _xlpm.d), 0), _xlfn.XLOOKUP(TRUE, ISNUMBER(_xlpm.b), _xlpm.b)))))</f>
        <v>0</v>
      </c>
    </row>
    <row r="6648" spans="134:136">
      <c r="ED6648">
        <v>0</v>
      </c>
      <c r="EF6648" s="3" cm="1">
        <f t="array" ref="EF66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"#")*(_xlpm.x&lt;&gt;EE6648), _xlpm.x * 10 + _xlpm.d), 0), _xlfn.XLOOKUP(TRUE, ISNUMBER(_xlpm.b), _xlpm.b)))))</f>
        <v>0</v>
      </c>
    </row>
    <row r="6649" spans="134:136">
      <c r="ED6649">
        <v>0</v>
      </c>
      <c r="EF6649" s="3" cm="1">
        <f t="array" ref="EF66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"#")*(_xlpm.x&lt;&gt;EE6649), _xlpm.x * 10 + _xlpm.d), 0), _xlfn.XLOOKUP(TRUE, ISNUMBER(_xlpm.b), _xlpm.b)))))</f>
        <v>0</v>
      </c>
    </row>
    <row r="6650" spans="134:136">
      <c r="ED6650">
        <v>0</v>
      </c>
      <c r="EF6650" s="3" cm="1">
        <f t="array" ref="EF66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"#")*(_xlpm.x&lt;&gt;EE6650), _xlpm.x * 10 + _xlpm.d), 0), _xlfn.XLOOKUP(TRUE, ISNUMBER(_xlpm.b), _xlpm.b)))))</f>
        <v>0</v>
      </c>
    </row>
    <row r="6651" spans="134:136">
      <c r="ED6651">
        <v>0</v>
      </c>
      <c r="EF6651" s="3" cm="1">
        <f t="array" ref="EF66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"#")*(_xlpm.x&lt;&gt;EE6651), _xlpm.x * 10 + _xlpm.d), 0), _xlfn.XLOOKUP(TRUE, ISNUMBER(_xlpm.b), _xlpm.b)))))</f>
        <v>0</v>
      </c>
    </row>
    <row r="6652" spans="134:136">
      <c r="ED6652">
        <v>0</v>
      </c>
      <c r="EF6652" s="3" cm="1">
        <f t="array" ref="EF66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"#")*(_xlpm.x&lt;&gt;EE6652), _xlpm.x * 10 + _xlpm.d), 0), _xlfn.XLOOKUP(TRUE, ISNUMBER(_xlpm.b), _xlpm.b)))))</f>
        <v>0</v>
      </c>
    </row>
    <row r="6653" spans="134:136">
      <c r="ED6653">
        <v>0</v>
      </c>
      <c r="EF6653" s="3" cm="1">
        <f t="array" ref="EF66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"#")*(_xlpm.x&lt;&gt;EE6653), _xlpm.x * 10 + _xlpm.d), 0), _xlfn.XLOOKUP(TRUE, ISNUMBER(_xlpm.b), _xlpm.b)))))</f>
        <v>0</v>
      </c>
    </row>
    <row r="6654" spans="134:136">
      <c r="ED6654">
        <v>0</v>
      </c>
      <c r="EF6654" s="3" cm="1">
        <f t="array" ref="EF66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"#")*(_xlpm.x&lt;&gt;EE6654), _xlpm.x * 10 + _xlpm.d), 0), _xlfn.XLOOKUP(TRUE, ISNUMBER(_xlpm.b), _xlpm.b)))))</f>
        <v>0</v>
      </c>
    </row>
    <row r="6655" spans="134:136">
      <c r="ED6655">
        <v>0</v>
      </c>
      <c r="EF6655" s="3" cm="1">
        <f t="array" ref="EF66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"#")*(_xlpm.x&lt;&gt;EE6655), _xlpm.x * 10 + _xlpm.d), 0), _xlfn.XLOOKUP(TRUE, ISNUMBER(_xlpm.b), _xlpm.b)))))</f>
        <v>0</v>
      </c>
    </row>
    <row r="6656" spans="134:136">
      <c r="ED6656">
        <v>0</v>
      </c>
      <c r="EF6656" s="3" cm="1">
        <f t="array" ref="EF66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"#")*(_xlpm.x&lt;&gt;EE6656), _xlpm.x * 10 + _xlpm.d), 0), _xlfn.XLOOKUP(TRUE, ISNUMBER(_xlpm.b), _xlpm.b)))))</f>
        <v>0</v>
      </c>
    </row>
    <row r="6657" spans="134:136">
      <c r="ED6657">
        <v>0</v>
      </c>
      <c r="EF6657" s="3" cm="1">
        <f t="array" ref="EF66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"#")*(_xlpm.x&lt;&gt;EE6657), _xlpm.x * 10 + _xlpm.d), 0), _xlfn.XLOOKUP(TRUE, ISNUMBER(_xlpm.b), _xlpm.b)))))</f>
        <v>0</v>
      </c>
    </row>
    <row r="6658" spans="134:136">
      <c r="ED6658">
        <v>0</v>
      </c>
      <c r="EF6658" s="3" cm="1">
        <f t="array" ref="EF66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"#")*(_xlpm.x&lt;&gt;EE6658), _xlpm.x * 10 + _xlpm.d), 0), _xlfn.XLOOKUP(TRUE, ISNUMBER(_xlpm.b), _xlpm.b)))))</f>
        <v>0</v>
      </c>
    </row>
    <row r="6659" spans="134:136">
      <c r="ED6659">
        <v>0</v>
      </c>
      <c r="EF6659" s="3" cm="1">
        <f t="array" ref="EF66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"#")*(_xlpm.x&lt;&gt;EE6659), _xlpm.x * 10 + _xlpm.d), 0), _xlfn.XLOOKUP(TRUE, ISNUMBER(_xlpm.b), _xlpm.b)))))</f>
        <v>0</v>
      </c>
    </row>
    <row r="6660" spans="134:136">
      <c r="ED6660">
        <v>0</v>
      </c>
      <c r="EF6660" s="3" cm="1">
        <f t="array" ref="EF66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"#")*(_xlpm.x&lt;&gt;EE6660), _xlpm.x * 10 + _xlpm.d), 0), _xlfn.XLOOKUP(TRUE, ISNUMBER(_xlpm.b), _xlpm.b)))))</f>
        <v>0</v>
      </c>
    </row>
    <row r="6661" spans="134:136">
      <c r="ED6661">
        <v>0</v>
      </c>
      <c r="EF6661" s="3" cm="1">
        <f t="array" ref="EF66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"#")*(_xlpm.x&lt;&gt;EE6661), _xlpm.x * 10 + _xlpm.d), 0), _xlfn.XLOOKUP(TRUE, ISNUMBER(_xlpm.b), _xlpm.b)))))</f>
        <v>0</v>
      </c>
    </row>
    <row r="6662" spans="134:136">
      <c r="ED6662">
        <v>0</v>
      </c>
      <c r="EF6662" s="3" cm="1">
        <f t="array" ref="EF66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"#")*(_xlpm.x&lt;&gt;EE6662), _xlpm.x * 10 + _xlpm.d), 0), _xlfn.XLOOKUP(TRUE, ISNUMBER(_xlpm.b), _xlpm.b)))))</f>
        <v>0</v>
      </c>
    </row>
    <row r="6663" spans="134:136">
      <c r="ED6663">
        <v>0</v>
      </c>
      <c r="EF6663" s="3" cm="1">
        <f t="array" ref="EF66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"#")*(_xlpm.x&lt;&gt;EE6663), _xlpm.x * 10 + _xlpm.d), 0), _xlfn.XLOOKUP(TRUE, ISNUMBER(_xlpm.b), _xlpm.b)))))</f>
        <v>0</v>
      </c>
    </row>
    <row r="6664" spans="134:136">
      <c r="ED6664">
        <v>0</v>
      </c>
      <c r="EF6664" s="3" cm="1">
        <f t="array" ref="EF66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"#")*(_xlpm.x&lt;&gt;EE6664), _xlpm.x * 10 + _xlpm.d), 0), _xlfn.XLOOKUP(TRUE, ISNUMBER(_xlpm.b), _xlpm.b)))))</f>
        <v>0</v>
      </c>
    </row>
    <row r="6665" spans="134:136">
      <c r="ED6665">
        <v>0</v>
      </c>
      <c r="EF6665" s="3" cm="1">
        <f t="array" ref="EF66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"#")*(_xlpm.x&lt;&gt;EE6665), _xlpm.x * 10 + _xlpm.d), 0), _xlfn.XLOOKUP(TRUE, ISNUMBER(_xlpm.b), _xlpm.b)))))</f>
        <v>0</v>
      </c>
    </row>
    <row r="6666" spans="134:136">
      <c r="ED6666">
        <v>0</v>
      </c>
      <c r="EF6666" s="3" cm="1">
        <f t="array" ref="EF66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"#")*(_xlpm.x&lt;&gt;EE6666), _xlpm.x * 10 + _xlpm.d), 0), _xlfn.XLOOKUP(TRUE, ISNUMBER(_xlpm.b), _xlpm.b)))))</f>
        <v>0</v>
      </c>
    </row>
    <row r="6667" spans="134:136">
      <c r="ED6667">
        <v>0</v>
      </c>
      <c r="EF6667" s="3" cm="1">
        <f t="array" ref="EF66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"#")*(_xlpm.x&lt;&gt;EE6667), _xlpm.x * 10 + _xlpm.d), 0), _xlfn.XLOOKUP(TRUE, ISNUMBER(_xlpm.b), _xlpm.b)))))</f>
        <v>0</v>
      </c>
    </row>
    <row r="6668" spans="134:136">
      <c r="ED6668">
        <v>0</v>
      </c>
      <c r="EF6668" s="3" cm="1">
        <f t="array" ref="EF66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"#")*(_xlpm.x&lt;&gt;EE6668), _xlpm.x * 10 + _xlpm.d), 0), _xlfn.XLOOKUP(TRUE, ISNUMBER(_xlpm.b), _xlpm.b)))))</f>
        <v>0</v>
      </c>
    </row>
    <row r="6669" spans="134:136">
      <c r="ED6669">
        <v>0</v>
      </c>
      <c r="EF6669" s="3" cm="1">
        <f t="array" ref="EF66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"#")*(_xlpm.x&lt;&gt;EE6669), _xlpm.x * 10 + _xlpm.d), 0), _xlfn.XLOOKUP(TRUE, ISNUMBER(_xlpm.b), _xlpm.b)))))</f>
        <v>0</v>
      </c>
    </row>
    <row r="6670" spans="134:136">
      <c r="ED6670">
        <v>0</v>
      </c>
      <c r="EF6670" s="3" cm="1">
        <f t="array" ref="EF66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"#")*(_xlpm.x&lt;&gt;EE6670), _xlpm.x * 10 + _xlpm.d), 0), _xlfn.XLOOKUP(TRUE, ISNUMBER(_xlpm.b), _xlpm.b)))))</f>
        <v>0</v>
      </c>
    </row>
    <row r="6671" spans="134:136">
      <c r="ED6671">
        <v>0</v>
      </c>
      <c r="EF6671" s="3" cm="1">
        <f t="array" ref="EF66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"#")*(_xlpm.x&lt;&gt;EE6671), _xlpm.x * 10 + _xlpm.d), 0), _xlfn.XLOOKUP(TRUE, ISNUMBER(_xlpm.b), _xlpm.b)))))</f>
        <v>0</v>
      </c>
    </row>
    <row r="6672" spans="134:136">
      <c r="ED6672">
        <v>0</v>
      </c>
      <c r="EF6672" s="3" cm="1">
        <f t="array" ref="EF66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"#")*(_xlpm.x&lt;&gt;EE6672), _xlpm.x * 10 + _xlpm.d), 0), _xlfn.XLOOKUP(TRUE, ISNUMBER(_xlpm.b), _xlpm.b)))))</f>
        <v>0</v>
      </c>
    </row>
    <row r="6673" spans="134:136">
      <c r="ED6673">
        <v>0</v>
      </c>
      <c r="EF6673" s="3" cm="1">
        <f t="array" ref="EF66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"#")*(_xlpm.x&lt;&gt;EE6673), _xlpm.x * 10 + _xlpm.d), 0), _xlfn.XLOOKUP(TRUE, ISNUMBER(_xlpm.b), _xlpm.b)))))</f>
        <v>0</v>
      </c>
    </row>
    <row r="6674" spans="134:136">
      <c r="ED6674">
        <v>0</v>
      </c>
      <c r="EF6674" s="3" cm="1">
        <f t="array" ref="EF66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"#")*(_xlpm.x&lt;&gt;EE6674), _xlpm.x * 10 + _xlpm.d), 0), _xlfn.XLOOKUP(TRUE, ISNUMBER(_xlpm.b), _xlpm.b)))))</f>
        <v>0</v>
      </c>
    </row>
    <row r="6675" spans="134:136">
      <c r="ED6675">
        <v>0</v>
      </c>
      <c r="EF6675" s="3" cm="1">
        <f t="array" ref="EF66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"#")*(_xlpm.x&lt;&gt;EE6675), _xlpm.x * 10 + _xlpm.d), 0), _xlfn.XLOOKUP(TRUE, ISNUMBER(_xlpm.b), _xlpm.b)))))</f>
        <v>0</v>
      </c>
    </row>
    <row r="6676" spans="134:136">
      <c r="ED6676">
        <v>0</v>
      </c>
      <c r="EF6676" s="3" cm="1">
        <f t="array" ref="EF66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"#")*(_xlpm.x&lt;&gt;EE6676), _xlpm.x * 10 + _xlpm.d), 0), _xlfn.XLOOKUP(TRUE, ISNUMBER(_xlpm.b), _xlpm.b)))))</f>
        <v>0</v>
      </c>
    </row>
    <row r="6677" spans="134:136">
      <c r="ED6677">
        <v>0</v>
      </c>
      <c r="EF6677" s="3" cm="1">
        <f t="array" ref="EF66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"#")*(_xlpm.x&lt;&gt;EE6677), _xlpm.x * 10 + _xlpm.d), 0), _xlfn.XLOOKUP(TRUE, ISNUMBER(_xlpm.b), _xlpm.b)))))</f>
        <v>0</v>
      </c>
    </row>
    <row r="6678" spans="134:136">
      <c r="ED6678">
        <v>0</v>
      </c>
      <c r="EF6678" s="3" cm="1">
        <f t="array" ref="EF66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"#")*(_xlpm.x&lt;&gt;EE6678), _xlpm.x * 10 + _xlpm.d), 0), _xlfn.XLOOKUP(TRUE, ISNUMBER(_xlpm.b), _xlpm.b)))))</f>
        <v>0</v>
      </c>
    </row>
    <row r="6679" spans="134:136">
      <c r="ED6679">
        <v>0</v>
      </c>
      <c r="EF6679" s="3" cm="1">
        <f t="array" ref="EF66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"#")*(_xlpm.x&lt;&gt;EE6679), _xlpm.x * 10 + _xlpm.d), 0), _xlfn.XLOOKUP(TRUE, ISNUMBER(_xlpm.b), _xlpm.b)))))</f>
        <v>0</v>
      </c>
    </row>
    <row r="6680" spans="134:136">
      <c r="ED6680">
        <v>0</v>
      </c>
      <c r="EF6680" s="3" cm="1">
        <f t="array" ref="EF66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"#")*(_xlpm.x&lt;&gt;EE6680), _xlpm.x * 10 + _xlpm.d), 0), _xlfn.XLOOKUP(TRUE, ISNUMBER(_xlpm.b), _xlpm.b)))))</f>
        <v>0</v>
      </c>
    </row>
    <row r="6681" spans="134:136">
      <c r="ED6681">
        <v>0</v>
      </c>
      <c r="EF6681" s="3" cm="1">
        <f t="array" ref="EF66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"#")*(_xlpm.x&lt;&gt;EE6681), _xlpm.x * 10 + _xlpm.d), 0), _xlfn.XLOOKUP(TRUE, ISNUMBER(_xlpm.b), _xlpm.b)))))</f>
        <v>0</v>
      </c>
    </row>
    <row r="6682" spans="134:136">
      <c r="ED6682">
        <v>0</v>
      </c>
      <c r="EF6682" s="3" cm="1">
        <f t="array" ref="EF66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"#")*(_xlpm.x&lt;&gt;EE6682), _xlpm.x * 10 + _xlpm.d), 0), _xlfn.XLOOKUP(TRUE, ISNUMBER(_xlpm.b), _xlpm.b)))))</f>
        <v>0</v>
      </c>
    </row>
    <row r="6683" spans="134:136">
      <c r="ED6683">
        <v>0</v>
      </c>
      <c r="EF6683" s="3" cm="1">
        <f t="array" ref="EF66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"#")*(_xlpm.x&lt;&gt;EE6683), _xlpm.x * 10 + _xlpm.d), 0), _xlfn.XLOOKUP(TRUE, ISNUMBER(_xlpm.b), _xlpm.b)))))</f>
        <v>0</v>
      </c>
    </row>
    <row r="6684" spans="134:136">
      <c r="ED6684">
        <v>0</v>
      </c>
      <c r="EF6684" s="3" cm="1">
        <f t="array" ref="EF66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"#")*(_xlpm.x&lt;&gt;EE6684), _xlpm.x * 10 + _xlpm.d), 0), _xlfn.XLOOKUP(TRUE, ISNUMBER(_xlpm.b), _xlpm.b)))))</f>
        <v>0</v>
      </c>
    </row>
    <row r="6685" spans="134:136">
      <c r="ED6685">
        <v>0</v>
      </c>
      <c r="EF6685" s="3" cm="1">
        <f t="array" ref="EF66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"#")*(_xlpm.x&lt;&gt;EE6685), _xlpm.x * 10 + _xlpm.d), 0), _xlfn.XLOOKUP(TRUE, ISNUMBER(_xlpm.b), _xlpm.b)))))</f>
        <v>0</v>
      </c>
    </row>
    <row r="6686" spans="134:136">
      <c r="ED6686">
        <v>0</v>
      </c>
      <c r="EF6686" s="3" cm="1">
        <f t="array" ref="EF66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"#")*(_xlpm.x&lt;&gt;EE6686), _xlpm.x * 10 + _xlpm.d), 0), _xlfn.XLOOKUP(TRUE, ISNUMBER(_xlpm.b), _xlpm.b)))))</f>
        <v>0</v>
      </c>
    </row>
    <row r="6687" spans="134:136">
      <c r="ED6687">
        <v>0</v>
      </c>
      <c r="EF6687" s="3" cm="1">
        <f t="array" ref="EF66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"#")*(_xlpm.x&lt;&gt;EE6687), _xlpm.x * 10 + _xlpm.d), 0), _xlfn.XLOOKUP(TRUE, ISNUMBER(_xlpm.b), _xlpm.b)))))</f>
        <v>0</v>
      </c>
    </row>
    <row r="6688" spans="134:136">
      <c r="ED6688">
        <v>0</v>
      </c>
      <c r="EF6688" s="3" cm="1">
        <f t="array" ref="EF66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"#")*(_xlpm.x&lt;&gt;EE6688), _xlpm.x * 10 + _xlpm.d), 0), _xlfn.XLOOKUP(TRUE, ISNUMBER(_xlpm.b), _xlpm.b)))))</f>
        <v>0</v>
      </c>
    </row>
    <row r="6689" spans="134:136">
      <c r="ED6689">
        <v>0</v>
      </c>
      <c r="EF6689" s="3" cm="1">
        <f t="array" ref="EF66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"#")*(_xlpm.x&lt;&gt;EE6689), _xlpm.x * 10 + _xlpm.d), 0), _xlfn.XLOOKUP(TRUE, ISNUMBER(_xlpm.b), _xlpm.b)))))</f>
        <v>0</v>
      </c>
    </row>
    <row r="6690" spans="134:136">
      <c r="ED6690">
        <v>0</v>
      </c>
      <c r="EF6690" s="3" cm="1">
        <f t="array" ref="EF66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"#")*(_xlpm.x&lt;&gt;EE6690), _xlpm.x * 10 + _xlpm.d), 0), _xlfn.XLOOKUP(TRUE, ISNUMBER(_xlpm.b), _xlpm.b)))))</f>
        <v>0</v>
      </c>
    </row>
    <row r="6691" spans="134:136">
      <c r="ED6691">
        <v>0</v>
      </c>
      <c r="EF6691" s="3" cm="1">
        <f t="array" ref="EF66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"#")*(_xlpm.x&lt;&gt;EE6691), _xlpm.x * 10 + _xlpm.d), 0), _xlfn.XLOOKUP(TRUE, ISNUMBER(_xlpm.b), _xlpm.b)))))</f>
        <v>0</v>
      </c>
    </row>
    <row r="6692" spans="134:136">
      <c r="ED6692">
        <v>0</v>
      </c>
      <c r="EF6692" s="3" cm="1">
        <f t="array" ref="EF66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"#")*(_xlpm.x&lt;&gt;EE6692), _xlpm.x * 10 + _xlpm.d), 0), _xlfn.XLOOKUP(TRUE, ISNUMBER(_xlpm.b), _xlpm.b)))))</f>
        <v>0</v>
      </c>
    </row>
    <row r="6693" spans="134:136">
      <c r="ED6693">
        <v>0</v>
      </c>
      <c r="EF6693" s="3" cm="1">
        <f t="array" ref="EF66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"#")*(_xlpm.x&lt;&gt;EE6693), _xlpm.x * 10 + _xlpm.d), 0), _xlfn.XLOOKUP(TRUE, ISNUMBER(_xlpm.b), _xlpm.b)))))</f>
        <v>0</v>
      </c>
    </row>
    <row r="6694" spans="134:136">
      <c r="ED6694">
        <v>0</v>
      </c>
      <c r="EF6694" s="3" cm="1">
        <f t="array" ref="EF66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"#")*(_xlpm.x&lt;&gt;EE6694), _xlpm.x * 10 + _xlpm.d), 0), _xlfn.XLOOKUP(TRUE, ISNUMBER(_xlpm.b), _xlpm.b)))))</f>
        <v>0</v>
      </c>
    </row>
    <row r="6695" spans="134:136">
      <c r="ED6695">
        <v>0</v>
      </c>
      <c r="EF6695" s="3" cm="1">
        <f t="array" ref="EF66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"#")*(_xlpm.x&lt;&gt;EE6695), _xlpm.x * 10 + _xlpm.d), 0), _xlfn.XLOOKUP(TRUE, ISNUMBER(_xlpm.b), _xlpm.b)))))</f>
        <v>0</v>
      </c>
    </row>
    <row r="6696" spans="134:136">
      <c r="ED6696">
        <v>0</v>
      </c>
      <c r="EF6696" s="3" cm="1">
        <f t="array" ref="EF66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"#")*(_xlpm.x&lt;&gt;EE6696), _xlpm.x * 10 + _xlpm.d), 0), _xlfn.XLOOKUP(TRUE, ISNUMBER(_xlpm.b), _xlpm.b)))))</f>
        <v>0</v>
      </c>
    </row>
    <row r="6697" spans="134:136">
      <c r="ED6697">
        <v>0</v>
      </c>
      <c r="EF6697" s="3" cm="1">
        <f t="array" ref="EF66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"#")*(_xlpm.x&lt;&gt;EE6697), _xlpm.x * 10 + _xlpm.d), 0), _xlfn.XLOOKUP(TRUE, ISNUMBER(_xlpm.b), _xlpm.b)))))</f>
        <v>0</v>
      </c>
    </row>
    <row r="6698" spans="134:136">
      <c r="ED6698">
        <v>0</v>
      </c>
      <c r="EF6698" s="3" cm="1">
        <f t="array" ref="EF66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"#")*(_xlpm.x&lt;&gt;EE6698), _xlpm.x * 10 + _xlpm.d), 0), _xlfn.XLOOKUP(TRUE, ISNUMBER(_xlpm.b), _xlpm.b)))))</f>
        <v>0</v>
      </c>
    </row>
    <row r="6699" spans="134:136">
      <c r="ED6699">
        <v>0</v>
      </c>
      <c r="EF6699" s="3" cm="1">
        <f t="array" ref="EF66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"#")*(_xlpm.x&lt;&gt;EE6699), _xlpm.x * 10 + _xlpm.d), 0), _xlfn.XLOOKUP(TRUE, ISNUMBER(_xlpm.b), _xlpm.b)))))</f>
        <v>0</v>
      </c>
    </row>
    <row r="6700" spans="134:136">
      <c r="ED6700">
        <v>0</v>
      </c>
      <c r="EF6700" s="3" cm="1">
        <f t="array" ref="EF67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"#")*(_xlpm.x&lt;&gt;EE6700), _xlpm.x * 10 + _xlpm.d), 0), _xlfn.XLOOKUP(TRUE, ISNUMBER(_xlpm.b), _xlpm.b)))))</f>
        <v>0</v>
      </c>
    </row>
    <row r="6701" spans="134:136">
      <c r="ED6701">
        <v>0</v>
      </c>
      <c r="EF6701" s="3" cm="1">
        <f t="array" ref="EF67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"#")*(_xlpm.x&lt;&gt;EE6701), _xlpm.x * 10 + _xlpm.d), 0), _xlfn.XLOOKUP(TRUE, ISNUMBER(_xlpm.b), _xlpm.b)))))</f>
        <v>0</v>
      </c>
    </row>
    <row r="6702" spans="134:136">
      <c r="ED6702">
        <v>0</v>
      </c>
      <c r="EF6702" s="3" cm="1">
        <f t="array" ref="EF67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"#")*(_xlpm.x&lt;&gt;EE6702), _xlpm.x * 10 + _xlpm.d), 0), _xlfn.XLOOKUP(TRUE, ISNUMBER(_xlpm.b), _xlpm.b)))))</f>
        <v>0</v>
      </c>
    </row>
    <row r="6703" spans="134:136">
      <c r="ED6703">
        <v>0</v>
      </c>
      <c r="EF6703" s="3" cm="1">
        <f t="array" ref="EF67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"#")*(_xlpm.x&lt;&gt;EE6703), _xlpm.x * 10 + _xlpm.d), 0), _xlfn.XLOOKUP(TRUE, ISNUMBER(_xlpm.b), _xlpm.b)))))</f>
        <v>0</v>
      </c>
    </row>
    <row r="6704" spans="134:136">
      <c r="ED6704">
        <v>0</v>
      </c>
      <c r="EF6704" s="3" cm="1">
        <f t="array" ref="EF67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"#")*(_xlpm.x&lt;&gt;EE6704), _xlpm.x * 10 + _xlpm.d), 0), _xlfn.XLOOKUP(TRUE, ISNUMBER(_xlpm.b), _xlpm.b)))))</f>
        <v>0</v>
      </c>
    </row>
    <row r="6705" spans="134:136">
      <c r="ED6705">
        <v>0</v>
      </c>
      <c r="EF6705" s="3" cm="1">
        <f t="array" ref="EF67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"#")*(_xlpm.x&lt;&gt;EE6705), _xlpm.x * 10 + _xlpm.d), 0), _xlfn.XLOOKUP(TRUE, ISNUMBER(_xlpm.b), _xlpm.b)))))</f>
        <v>0</v>
      </c>
    </row>
    <row r="6706" spans="134:136">
      <c r="ED6706">
        <v>0</v>
      </c>
      <c r="EF6706" s="3" cm="1">
        <f t="array" ref="EF67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"#")*(_xlpm.x&lt;&gt;EE6706), _xlpm.x * 10 + _xlpm.d), 0), _xlfn.XLOOKUP(TRUE, ISNUMBER(_xlpm.b), _xlpm.b)))))</f>
        <v>0</v>
      </c>
    </row>
    <row r="6707" spans="134:136">
      <c r="ED6707">
        <v>0</v>
      </c>
      <c r="EF6707" s="3" cm="1">
        <f t="array" ref="EF67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"#")*(_xlpm.x&lt;&gt;EE6707), _xlpm.x * 10 + _xlpm.d), 0), _xlfn.XLOOKUP(TRUE, ISNUMBER(_xlpm.b), _xlpm.b)))))</f>
        <v>0</v>
      </c>
    </row>
    <row r="6708" spans="134:136">
      <c r="ED6708">
        <v>0</v>
      </c>
      <c r="EF6708" s="3" cm="1">
        <f t="array" ref="EF67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"#")*(_xlpm.x&lt;&gt;EE6708), _xlpm.x * 10 + _xlpm.d), 0), _xlfn.XLOOKUP(TRUE, ISNUMBER(_xlpm.b), _xlpm.b)))))</f>
        <v>0</v>
      </c>
    </row>
    <row r="6709" spans="134:136">
      <c r="ED6709">
        <v>0</v>
      </c>
      <c r="EF6709" s="3" cm="1">
        <f t="array" ref="EF67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"#")*(_xlpm.x&lt;&gt;EE6709), _xlpm.x * 10 + _xlpm.d), 0), _xlfn.XLOOKUP(TRUE, ISNUMBER(_xlpm.b), _xlpm.b)))))</f>
        <v>0</v>
      </c>
    </row>
    <row r="6710" spans="134:136">
      <c r="ED6710">
        <v>0</v>
      </c>
      <c r="EF6710" s="3" cm="1">
        <f t="array" ref="EF67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"#")*(_xlpm.x&lt;&gt;EE6710), _xlpm.x * 10 + _xlpm.d), 0), _xlfn.XLOOKUP(TRUE, ISNUMBER(_xlpm.b), _xlpm.b)))))</f>
        <v>0</v>
      </c>
    </row>
    <row r="6711" spans="134:136">
      <c r="ED6711">
        <v>0</v>
      </c>
      <c r="EF6711" s="3" cm="1">
        <f t="array" ref="EF67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"#")*(_xlpm.x&lt;&gt;EE6711), _xlpm.x * 10 + _xlpm.d), 0), _xlfn.XLOOKUP(TRUE, ISNUMBER(_xlpm.b), _xlpm.b)))))</f>
        <v>0</v>
      </c>
    </row>
    <row r="6712" spans="134:136">
      <c r="ED6712">
        <v>0</v>
      </c>
      <c r="EF6712" s="3" cm="1">
        <f t="array" ref="EF67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"#")*(_xlpm.x&lt;&gt;EE6712), _xlpm.x * 10 + _xlpm.d), 0), _xlfn.XLOOKUP(TRUE, ISNUMBER(_xlpm.b), _xlpm.b)))))</f>
        <v>0</v>
      </c>
    </row>
    <row r="6713" spans="134:136">
      <c r="ED6713">
        <v>0</v>
      </c>
      <c r="EF6713" s="3" cm="1">
        <f t="array" ref="EF67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"#")*(_xlpm.x&lt;&gt;EE6713), _xlpm.x * 10 + _xlpm.d), 0), _xlfn.XLOOKUP(TRUE, ISNUMBER(_xlpm.b), _xlpm.b)))))</f>
        <v>0</v>
      </c>
    </row>
    <row r="6714" spans="134:136">
      <c r="ED6714">
        <v>0</v>
      </c>
      <c r="EF6714" s="3" cm="1">
        <f t="array" ref="EF67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"#")*(_xlpm.x&lt;&gt;EE6714), _xlpm.x * 10 + _xlpm.d), 0), _xlfn.XLOOKUP(TRUE, ISNUMBER(_xlpm.b), _xlpm.b)))))</f>
        <v>0</v>
      </c>
    </row>
    <row r="6715" spans="134:136">
      <c r="ED6715">
        <v>0</v>
      </c>
      <c r="EF6715" s="3" cm="1">
        <f t="array" ref="EF67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"#")*(_xlpm.x&lt;&gt;EE6715), _xlpm.x * 10 + _xlpm.d), 0), _xlfn.XLOOKUP(TRUE, ISNUMBER(_xlpm.b), _xlpm.b)))))</f>
        <v>0</v>
      </c>
    </row>
    <row r="6716" spans="134:136">
      <c r="ED6716">
        <v>0</v>
      </c>
      <c r="EF6716" s="3" cm="1">
        <f t="array" ref="EF67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"#")*(_xlpm.x&lt;&gt;EE6716), _xlpm.x * 10 + _xlpm.d), 0), _xlfn.XLOOKUP(TRUE, ISNUMBER(_xlpm.b), _xlpm.b)))))</f>
        <v>0</v>
      </c>
    </row>
    <row r="6717" spans="134:136">
      <c r="ED6717">
        <v>0</v>
      </c>
      <c r="EF6717" s="3" cm="1">
        <f t="array" ref="EF67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"#")*(_xlpm.x&lt;&gt;EE6717), _xlpm.x * 10 + _xlpm.d), 0), _xlfn.XLOOKUP(TRUE, ISNUMBER(_xlpm.b), _xlpm.b)))))</f>
        <v>0</v>
      </c>
    </row>
    <row r="6718" spans="134:136">
      <c r="ED6718">
        <v>0</v>
      </c>
      <c r="EF6718" s="3" cm="1">
        <f t="array" ref="EF67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"#")*(_xlpm.x&lt;&gt;EE6718), _xlpm.x * 10 + _xlpm.d), 0), _xlfn.XLOOKUP(TRUE, ISNUMBER(_xlpm.b), _xlpm.b)))))</f>
        <v>0</v>
      </c>
    </row>
    <row r="6719" spans="134:136">
      <c r="ED6719">
        <v>0</v>
      </c>
      <c r="EF6719" s="3" cm="1">
        <f t="array" ref="EF67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"#")*(_xlpm.x&lt;&gt;EE6719), _xlpm.x * 10 + _xlpm.d), 0), _xlfn.XLOOKUP(TRUE, ISNUMBER(_xlpm.b), _xlpm.b)))))</f>
        <v>0</v>
      </c>
    </row>
    <row r="6720" spans="134:136">
      <c r="ED6720">
        <v>0</v>
      </c>
      <c r="EF6720" s="3" cm="1">
        <f t="array" ref="EF67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"#")*(_xlpm.x&lt;&gt;EE6720), _xlpm.x * 10 + _xlpm.d), 0), _xlfn.XLOOKUP(TRUE, ISNUMBER(_xlpm.b), _xlpm.b)))))</f>
        <v>0</v>
      </c>
    </row>
    <row r="6721" spans="134:136">
      <c r="ED6721">
        <v>0</v>
      </c>
      <c r="EF6721" s="3" cm="1">
        <f t="array" ref="EF67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"#")*(_xlpm.x&lt;&gt;EE6721), _xlpm.x * 10 + _xlpm.d), 0), _xlfn.XLOOKUP(TRUE, ISNUMBER(_xlpm.b), _xlpm.b)))))</f>
        <v>0</v>
      </c>
    </row>
    <row r="6722" spans="134:136">
      <c r="ED6722">
        <v>0</v>
      </c>
      <c r="EF6722" s="3" cm="1">
        <f t="array" ref="EF67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"#")*(_xlpm.x&lt;&gt;EE6722), _xlpm.x * 10 + _xlpm.d), 0), _xlfn.XLOOKUP(TRUE, ISNUMBER(_xlpm.b), _xlpm.b)))))</f>
        <v>0</v>
      </c>
    </row>
    <row r="6723" spans="134:136">
      <c r="ED6723">
        <v>0</v>
      </c>
      <c r="EF6723" s="3" cm="1">
        <f t="array" ref="EF67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"#")*(_xlpm.x&lt;&gt;EE6723), _xlpm.x * 10 + _xlpm.d), 0), _xlfn.XLOOKUP(TRUE, ISNUMBER(_xlpm.b), _xlpm.b)))))</f>
        <v>0</v>
      </c>
    </row>
    <row r="6724" spans="134:136">
      <c r="ED6724">
        <v>0</v>
      </c>
      <c r="EF6724" s="3" cm="1">
        <f t="array" ref="EF67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"#")*(_xlpm.x&lt;&gt;EE6724), _xlpm.x * 10 + _xlpm.d), 0), _xlfn.XLOOKUP(TRUE, ISNUMBER(_xlpm.b), _xlpm.b)))))</f>
        <v>0</v>
      </c>
    </row>
    <row r="6725" spans="134:136">
      <c r="ED6725">
        <v>0</v>
      </c>
      <c r="EF6725" s="3" cm="1">
        <f t="array" ref="EF67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"#")*(_xlpm.x&lt;&gt;EE6725), _xlpm.x * 10 + _xlpm.d), 0), _xlfn.XLOOKUP(TRUE, ISNUMBER(_xlpm.b), _xlpm.b)))))</f>
        <v>0</v>
      </c>
    </row>
    <row r="6726" spans="134:136">
      <c r="ED6726">
        <v>0</v>
      </c>
      <c r="EF6726" s="3" cm="1">
        <f t="array" ref="EF67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"#")*(_xlpm.x&lt;&gt;EE6726), _xlpm.x * 10 + _xlpm.d), 0), _xlfn.XLOOKUP(TRUE, ISNUMBER(_xlpm.b), _xlpm.b)))))</f>
        <v>0</v>
      </c>
    </row>
    <row r="6727" spans="134:136">
      <c r="ED6727">
        <v>0</v>
      </c>
      <c r="EF6727" s="3" cm="1">
        <f t="array" ref="EF67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"#")*(_xlpm.x&lt;&gt;EE6727), _xlpm.x * 10 + _xlpm.d), 0), _xlfn.XLOOKUP(TRUE, ISNUMBER(_xlpm.b), _xlpm.b)))))</f>
        <v>0</v>
      </c>
    </row>
    <row r="6728" spans="134:136">
      <c r="ED6728">
        <v>0</v>
      </c>
      <c r="EF6728" s="3" cm="1">
        <f t="array" ref="EF67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"#")*(_xlpm.x&lt;&gt;EE6728), _xlpm.x * 10 + _xlpm.d), 0), _xlfn.XLOOKUP(TRUE, ISNUMBER(_xlpm.b), _xlpm.b)))))</f>
        <v>0</v>
      </c>
    </row>
    <row r="6729" spans="134:136">
      <c r="ED6729">
        <v>0</v>
      </c>
      <c r="EF6729" s="3" cm="1">
        <f t="array" ref="EF67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"#")*(_xlpm.x&lt;&gt;EE6729), _xlpm.x * 10 + _xlpm.d), 0), _xlfn.XLOOKUP(TRUE, ISNUMBER(_xlpm.b), _xlpm.b)))))</f>
        <v>0</v>
      </c>
    </row>
    <row r="6730" spans="134:136">
      <c r="ED6730">
        <v>0</v>
      </c>
      <c r="EF6730" s="3" cm="1">
        <f t="array" ref="EF67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"#")*(_xlpm.x&lt;&gt;EE6730), _xlpm.x * 10 + _xlpm.d), 0), _xlfn.XLOOKUP(TRUE, ISNUMBER(_xlpm.b), _xlpm.b)))))</f>
        <v>0</v>
      </c>
    </row>
    <row r="6731" spans="134:136">
      <c r="ED6731">
        <v>0</v>
      </c>
      <c r="EF6731" s="3" cm="1">
        <f t="array" ref="EF67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"#")*(_xlpm.x&lt;&gt;EE6731), _xlpm.x * 10 + _xlpm.d), 0), _xlfn.XLOOKUP(TRUE, ISNUMBER(_xlpm.b), _xlpm.b)))))</f>
        <v>0</v>
      </c>
    </row>
    <row r="6732" spans="134:136">
      <c r="ED6732">
        <v>0</v>
      </c>
      <c r="EF6732" s="3" cm="1">
        <f t="array" ref="EF67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"#")*(_xlpm.x&lt;&gt;EE6732), _xlpm.x * 10 + _xlpm.d), 0), _xlfn.XLOOKUP(TRUE, ISNUMBER(_xlpm.b), _xlpm.b)))))</f>
        <v>0</v>
      </c>
    </row>
    <row r="6733" spans="134:136">
      <c r="ED6733">
        <v>0</v>
      </c>
      <c r="EF6733" s="3" cm="1">
        <f t="array" ref="EF67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"#")*(_xlpm.x&lt;&gt;EE6733), _xlpm.x * 10 + _xlpm.d), 0), _xlfn.XLOOKUP(TRUE, ISNUMBER(_xlpm.b), _xlpm.b)))))</f>
        <v>0</v>
      </c>
    </row>
    <row r="6734" spans="134:136">
      <c r="ED6734">
        <v>0</v>
      </c>
      <c r="EF6734" s="3" cm="1">
        <f t="array" ref="EF67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"#")*(_xlpm.x&lt;&gt;EE6734), _xlpm.x * 10 + _xlpm.d), 0), _xlfn.XLOOKUP(TRUE, ISNUMBER(_xlpm.b), _xlpm.b)))))</f>
        <v>0</v>
      </c>
    </row>
    <row r="6735" spans="134:136">
      <c r="ED6735">
        <v>0</v>
      </c>
      <c r="EF6735" s="3" cm="1">
        <f t="array" ref="EF67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"#")*(_xlpm.x&lt;&gt;EE6735), _xlpm.x * 10 + _xlpm.d), 0), _xlfn.XLOOKUP(TRUE, ISNUMBER(_xlpm.b), _xlpm.b)))))</f>
        <v>0</v>
      </c>
    </row>
    <row r="6736" spans="134:136">
      <c r="ED6736">
        <v>0</v>
      </c>
      <c r="EF6736" s="3" cm="1">
        <f t="array" ref="EF67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"#")*(_xlpm.x&lt;&gt;EE6736), _xlpm.x * 10 + _xlpm.d), 0), _xlfn.XLOOKUP(TRUE, ISNUMBER(_xlpm.b), _xlpm.b)))))</f>
        <v>0</v>
      </c>
    </row>
    <row r="6737" spans="134:136">
      <c r="ED6737">
        <v>0</v>
      </c>
      <c r="EF6737" s="3" cm="1">
        <f t="array" ref="EF67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"#")*(_xlpm.x&lt;&gt;EE6737), _xlpm.x * 10 + _xlpm.d), 0), _xlfn.XLOOKUP(TRUE, ISNUMBER(_xlpm.b), _xlpm.b)))))</f>
        <v>0</v>
      </c>
    </row>
    <row r="6738" spans="134:136">
      <c r="ED6738">
        <v>0</v>
      </c>
      <c r="EF6738" s="3" cm="1">
        <f t="array" ref="EF67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"#")*(_xlpm.x&lt;&gt;EE6738), _xlpm.x * 10 + _xlpm.d), 0), _xlfn.XLOOKUP(TRUE, ISNUMBER(_xlpm.b), _xlpm.b)))))</f>
        <v>0</v>
      </c>
    </row>
    <row r="6739" spans="134:136">
      <c r="ED6739">
        <v>0</v>
      </c>
      <c r="EF6739" s="3" cm="1">
        <f t="array" ref="EF67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"#")*(_xlpm.x&lt;&gt;EE6739), _xlpm.x * 10 + _xlpm.d), 0), _xlfn.XLOOKUP(TRUE, ISNUMBER(_xlpm.b), _xlpm.b)))))</f>
        <v>0</v>
      </c>
    </row>
    <row r="6740" spans="134:136">
      <c r="ED6740">
        <v>0</v>
      </c>
      <c r="EF6740" s="3" cm="1">
        <f t="array" ref="EF67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"#")*(_xlpm.x&lt;&gt;EE6740), _xlpm.x * 10 + _xlpm.d), 0), _xlfn.XLOOKUP(TRUE, ISNUMBER(_xlpm.b), _xlpm.b)))))</f>
        <v>0</v>
      </c>
    </row>
    <row r="6741" spans="134:136">
      <c r="ED6741">
        <v>0</v>
      </c>
      <c r="EF6741" s="3" cm="1">
        <f t="array" ref="EF67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"#")*(_xlpm.x&lt;&gt;EE6741), _xlpm.x * 10 + _xlpm.d), 0), _xlfn.XLOOKUP(TRUE, ISNUMBER(_xlpm.b), _xlpm.b)))))</f>
        <v>0</v>
      </c>
    </row>
    <row r="6742" spans="134:136">
      <c r="ED6742">
        <v>0</v>
      </c>
      <c r="EF6742" s="3" cm="1">
        <f t="array" ref="EF67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"#")*(_xlpm.x&lt;&gt;EE6742), _xlpm.x * 10 + _xlpm.d), 0), _xlfn.XLOOKUP(TRUE, ISNUMBER(_xlpm.b), _xlpm.b)))))</f>
        <v>0</v>
      </c>
    </row>
    <row r="6743" spans="134:136">
      <c r="ED6743">
        <v>0</v>
      </c>
      <c r="EF6743" s="3" cm="1">
        <f t="array" ref="EF67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"#")*(_xlpm.x&lt;&gt;EE6743), _xlpm.x * 10 + _xlpm.d), 0), _xlfn.XLOOKUP(TRUE, ISNUMBER(_xlpm.b), _xlpm.b)))))</f>
        <v>0</v>
      </c>
    </row>
    <row r="6744" spans="134:136">
      <c r="ED6744">
        <v>0</v>
      </c>
      <c r="EF6744" s="3" cm="1">
        <f t="array" ref="EF67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"#")*(_xlpm.x&lt;&gt;EE6744), _xlpm.x * 10 + _xlpm.d), 0), _xlfn.XLOOKUP(TRUE, ISNUMBER(_xlpm.b), _xlpm.b)))))</f>
        <v>0</v>
      </c>
    </row>
    <row r="6745" spans="134:136">
      <c r="ED6745">
        <v>0</v>
      </c>
      <c r="EF6745" s="3" cm="1">
        <f t="array" ref="EF67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"#")*(_xlpm.x&lt;&gt;EE6745), _xlpm.x * 10 + _xlpm.d), 0), _xlfn.XLOOKUP(TRUE, ISNUMBER(_xlpm.b), _xlpm.b)))))</f>
        <v>0</v>
      </c>
    </row>
    <row r="6746" spans="134:136">
      <c r="ED6746">
        <v>0</v>
      </c>
      <c r="EF6746" s="3" cm="1">
        <f t="array" ref="EF67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"#")*(_xlpm.x&lt;&gt;EE6746), _xlpm.x * 10 + _xlpm.d), 0), _xlfn.XLOOKUP(TRUE, ISNUMBER(_xlpm.b), _xlpm.b)))))</f>
        <v>0</v>
      </c>
    </row>
    <row r="6747" spans="134:136">
      <c r="ED6747">
        <v>0</v>
      </c>
      <c r="EF6747" s="3" cm="1">
        <f t="array" ref="EF67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"#")*(_xlpm.x&lt;&gt;EE6747), _xlpm.x * 10 + _xlpm.d), 0), _xlfn.XLOOKUP(TRUE, ISNUMBER(_xlpm.b), _xlpm.b)))))</f>
        <v>0</v>
      </c>
    </row>
    <row r="6748" spans="134:136">
      <c r="ED6748">
        <v>0</v>
      </c>
      <c r="EF6748" s="3" cm="1">
        <f t="array" ref="EF67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"#")*(_xlpm.x&lt;&gt;EE6748), _xlpm.x * 10 + _xlpm.d), 0), _xlfn.XLOOKUP(TRUE, ISNUMBER(_xlpm.b), _xlpm.b)))))</f>
        <v>0</v>
      </c>
    </row>
    <row r="6749" spans="134:136">
      <c r="ED6749">
        <v>0</v>
      </c>
      <c r="EF6749" s="3" cm="1">
        <f t="array" ref="EF67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"#")*(_xlpm.x&lt;&gt;EE6749), _xlpm.x * 10 + _xlpm.d), 0), _xlfn.XLOOKUP(TRUE, ISNUMBER(_xlpm.b), _xlpm.b)))))</f>
        <v>0</v>
      </c>
    </row>
    <row r="6750" spans="134:136">
      <c r="ED6750">
        <v>0</v>
      </c>
      <c r="EF6750" s="3" cm="1">
        <f t="array" ref="EF67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"#")*(_xlpm.x&lt;&gt;EE6750), _xlpm.x * 10 + _xlpm.d), 0), _xlfn.XLOOKUP(TRUE, ISNUMBER(_xlpm.b), _xlpm.b)))))</f>
        <v>0</v>
      </c>
    </row>
    <row r="6751" spans="134:136">
      <c r="ED6751">
        <v>0</v>
      </c>
      <c r="EF6751" s="3" cm="1">
        <f t="array" ref="EF67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"#")*(_xlpm.x&lt;&gt;EE6751), _xlpm.x * 10 + _xlpm.d), 0), _xlfn.XLOOKUP(TRUE, ISNUMBER(_xlpm.b), _xlpm.b)))))</f>
        <v>0</v>
      </c>
    </row>
    <row r="6752" spans="134:136">
      <c r="ED6752">
        <v>0</v>
      </c>
      <c r="EF6752" s="3" cm="1">
        <f t="array" ref="EF67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"#")*(_xlpm.x&lt;&gt;EE6752), _xlpm.x * 10 + _xlpm.d), 0), _xlfn.XLOOKUP(TRUE, ISNUMBER(_xlpm.b), _xlpm.b)))))</f>
        <v>0</v>
      </c>
    </row>
    <row r="6753" spans="134:136">
      <c r="ED6753">
        <v>0</v>
      </c>
      <c r="EF6753" s="3" cm="1">
        <f t="array" ref="EF67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"#")*(_xlpm.x&lt;&gt;EE6753), _xlpm.x * 10 + _xlpm.d), 0), _xlfn.XLOOKUP(TRUE, ISNUMBER(_xlpm.b), _xlpm.b)))))</f>
        <v>0</v>
      </c>
    </row>
    <row r="6754" spans="134:136">
      <c r="ED6754">
        <v>0</v>
      </c>
      <c r="EF6754" s="3" cm="1">
        <f t="array" ref="EF67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"#")*(_xlpm.x&lt;&gt;EE6754), _xlpm.x * 10 + _xlpm.d), 0), _xlfn.XLOOKUP(TRUE, ISNUMBER(_xlpm.b), _xlpm.b)))))</f>
        <v>0</v>
      </c>
    </row>
    <row r="6755" spans="134:136">
      <c r="ED6755">
        <v>0</v>
      </c>
      <c r="EF6755" s="3" cm="1">
        <f t="array" ref="EF67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"#")*(_xlpm.x&lt;&gt;EE6755), _xlpm.x * 10 + _xlpm.d), 0), _xlfn.XLOOKUP(TRUE, ISNUMBER(_xlpm.b), _xlpm.b)))))</f>
        <v>0</v>
      </c>
    </row>
    <row r="6756" spans="134:136">
      <c r="ED6756">
        <v>0</v>
      </c>
      <c r="EF6756" s="3" cm="1">
        <f t="array" ref="EF67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"#")*(_xlpm.x&lt;&gt;EE6756), _xlpm.x * 10 + _xlpm.d), 0), _xlfn.XLOOKUP(TRUE, ISNUMBER(_xlpm.b), _xlpm.b)))))</f>
        <v>0</v>
      </c>
    </row>
    <row r="6757" spans="134:136">
      <c r="ED6757">
        <v>0</v>
      </c>
      <c r="EF6757" s="3" cm="1">
        <f t="array" ref="EF67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"#")*(_xlpm.x&lt;&gt;EE6757), _xlpm.x * 10 + _xlpm.d), 0), _xlfn.XLOOKUP(TRUE, ISNUMBER(_xlpm.b), _xlpm.b)))))</f>
        <v>0</v>
      </c>
    </row>
    <row r="6758" spans="134:136">
      <c r="ED6758">
        <v>0</v>
      </c>
      <c r="EF6758" s="3" cm="1">
        <f t="array" ref="EF67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"#")*(_xlpm.x&lt;&gt;EE6758), _xlpm.x * 10 + _xlpm.d), 0), _xlfn.XLOOKUP(TRUE, ISNUMBER(_xlpm.b), _xlpm.b)))))</f>
        <v>0</v>
      </c>
    </row>
    <row r="6759" spans="134:136">
      <c r="ED6759">
        <v>0</v>
      </c>
      <c r="EF6759" s="3" cm="1">
        <f t="array" ref="EF67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"#")*(_xlpm.x&lt;&gt;EE6759), _xlpm.x * 10 + _xlpm.d), 0), _xlfn.XLOOKUP(TRUE, ISNUMBER(_xlpm.b), _xlpm.b)))))</f>
        <v>0</v>
      </c>
    </row>
    <row r="6760" spans="134:136">
      <c r="ED6760">
        <v>0</v>
      </c>
      <c r="EF6760" s="3" cm="1">
        <f t="array" ref="EF67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"#")*(_xlpm.x&lt;&gt;EE6760), _xlpm.x * 10 + _xlpm.d), 0), _xlfn.XLOOKUP(TRUE, ISNUMBER(_xlpm.b), _xlpm.b)))))</f>
        <v>0</v>
      </c>
    </row>
    <row r="6761" spans="134:136">
      <c r="ED6761">
        <v>0</v>
      </c>
      <c r="EF6761" s="3" cm="1">
        <f t="array" ref="EF67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"#")*(_xlpm.x&lt;&gt;EE6761), _xlpm.x * 10 + _xlpm.d), 0), _xlfn.XLOOKUP(TRUE, ISNUMBER(_xlpm.b), _xlpm.b)))))</f>
        <v>0</v>
      </c>
    </row>
    <row r="6762" spans="134:136">
      <c r="ED6762">
        <v>0</v>
      </c>
      <c r="EF6762" s="3" cm="1">
        <f t="array" ref="EF67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"#")*(_xlpm.x&lt;&gt;EE6762), _xlpm.x * 10 + _xlpm.d), 0), _xlfn.XLOOKUP(TRUE, ISNUMBER(_xlpm.b), _xlpm.b)))))</f>
        <v>0</v>
      </c>
    </row>
    <row r="6763" spans="134:136">
      <c r="ED6763">
        <v>0</v>
      </c>
      <c r="EF6763" s="3" cm="1">
        <f t="array" ref="EF67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"#")*(_xlpm.x&lt;&gt;EE6763), _xlpm.x * 10 + _xlpm.d), 0), _xlfn.XLOOKUP(TRUE, ISNUMBER(_xlpm.b), _xlpm.b)))))</f>
        <v>0</v>
      </c>
    </row>
    <row r="6764" spans="134:136">
      <c r="ED6764">
        <v>0</v>
      </c>
      <c r="EF6764" s="3" cm="1">
        <f t="array" ref="EF67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"#")*(_xlpm.x&lt;&gt;EE6764), _xlpm.x * 10 + _xlpm.d), 0), _xlfn.XLOOKUP(TRUE, ISNUMBER(_xlpm.b), _xlpm.b)))))</f>
        <v>0</v>
      </c>
    </row>
    <row r="6765" spans="134:136">
      <c r="ED6765">
        <v>0</v>
      </c>
      <c r="EF6765" s="3" cm="1">
        <f t="array" ref="EF67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"#")*(_xlpm.x&lt;&gt;EE6765), _xlpm.x * 10 + _xlpm.d), 0), _xlfn.XLOOKUP(TRUE, ISNUMBER(_xlpm.b), _xlpm.b)))))</f>
        <v>0</v>
      </c>
    </row>
    <row r="6766" spans="134:136">
      <c r="ED6766">
        <v>0</v>
      </c>
      <c r="EF6766" s="3" cm="1">
        <f t="array" ref="EF67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"#")*(_xlpm.x&lt;&gt;EE6766), _xlpm.x * 10 + _xlpm.d), 0), _xlfn.XLOOKUP(TRUE, ISNUMBER(_xlpm.b), _xlpm.b)))))</f>
        <v>0</v>
      </c>
    </row>
    <row r="6767" spans="134:136">
      <c r="ED6767">
        <v>0</v>
      </c>
      <c r="EF6767" s="3" cm="1">
        <f t="array" ref="EF67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"#")*(_xlpm.x&lt;&gt;EE6767), _xlpm.x * 10 + _xlpm.d), 0), _xlfn.XLOOKUP(TRUE, ISNUMBER(_xlpm.b), _xlpm.b)))))</f>
        <v>0</v>
      </c>
    </row>
    <row r="6768" spans="134:136">
      <c r="ED6768">
        <v>0</v>
      </c>
      <c r="EF6768" s="3" cm="1">
        <f t="array" ref="EF67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"#")*(_xlpm.x&lt;&gt;EE6768), _xlpm.x * 10 + _xlpm.d), 0), _xlfn.XLOOKUP(TRUE, ISNUMBER(_xlpm.b), _xlpm.b)))))</f>
        <v>0</v>
      </c>
    </row>
    <row r="6769" spans="134:136">
      <c r="ED6769">
        <v>0</v>
      </c>
      <c r="EF6769" s="3" cm="1">
        <f t="array" ref="EF67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"#")*(_xlpm.x&lt;&gt;EE6769), _xlpm.x * 10 + _xlpm.d), 0), _xlfn.XLOOKUP(TRUE, ISNUMBER(_xlpm.b), _xlpm.b)))))</f>
        <v>0</v>
      </c>
    </row>
    <row r="6770" spans="134:136">
      <c r="ED6770">
        <v>0</v>
      </c>
      <c r="EF6770" s="3" cm="1">
        <f t="array" ref="EF67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"#")*(_xlpm.x&lt;&gt;EE6770), _xlpm.x * 10 + _xlpm.d), 0), _xlfn.XLOOKUP(TRUE, ISNUMBER(_xlpm.b), _xlpm.b)))))</f>
        <v>0</v>
      </c>
    </row>
    <row r="6771" spans="134:136">
      <c r="ED6771">
        <v>0</v>
      </c>
      <c r="EF6771" s="3" cm="1">
        <f t="array" ref="EF67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"#")*(_xlpm.x&lt;&gt;EE6771), _xlpm.x * 10 + _xlpm.d), 0), _xlfn.XLOOKUP(TRUE, ISNUMBER(_xlpm.b), _xlpm.b)))))</f>
        <v>0</v>
      </c>
    </row>
    <row r="6772" spans="134:136">
      <c r="ED6772">
        <v>0</v>
      </c>
      <c r="EF6772" s="3" cm="1">
        <f t="array" ref="EF67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"#")*(_xlpm.x&lt;&gt;EE6772), _xlpm.x * 10 + _xlpm.d), 0), _xlfn.XLOOKUP(TRUE, ISNUMBER(_xlpm.b), _xlpm.b)))))</f>
        <v>0</v>
      </c>
    </row>
    <row r="6773" spans="134:136">
      <c r="ED6773">
        <v>0</v>
      </c>
      <c r="EF6773" s="3" cm="1">
        <f t="array" ref="EF67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"#")*(_xlpm.x&lt;&gt;EE6773), _xlpm.x * 10 + _xlpm.d), 0), _xlfn.XLOOKUP(TRUE, ISNUMBER(_xlpm.b), _xlpm.b)))))</f>
        <v>0</v>
      </c>
    </row>
    <row r="6774" spans="134:136">
      <c r="ED6774">
        <v>0</v>
      </c>
      <c r="EF6774" s="3" cm="1">
        <f t="array" ref="EF67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"#")*(_xlpm.x&lt;&gt;EE6774), _xlpm.x * 10 + _xlpm.d), 0), _xlfn.XLOOKUP(TRUE, ISNUMBER(_xlpm.b), _xlpm.b)))))</f>
        <v>0</v>
      </c>
    </row>
    <row r="6775" spans="134:136">
      <c r="ED6775">
        <v>0</v>
      </c>
      <c r="EF6775" s="3" cm="1">
        <f t="array" ref="EF67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"#")*(_xlpm.x&lt;&gt;EE6775), _xlpm.x * 10 + _xlpm.d), 0), _xlfn.XLOOKUP(TRUE, ISNUMBER(_xlpm.b), _xlpm.b)))))</f>
        <v>0</v>
      </c>
    </row>
    <row r="6776" spans="134:136">
      <c r="ED6776">
        <v>0</v>
      </c>
      <c r="EF6776" s="3" cm="1">
        <f t="array" ref="EF67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"#")*(_xlpm.x&lt;&gt;EE6776), _xlpm.x * 10 + _xlpm.d), 0), _xlfn.XLOOKUP(TRUE, ISNUMBER(_xlpm.b), _xlpm.b)))))</f>
        <v>0</v>
      </c>
    </row>
    <row r="6777" spans="134:136">
      <c r="ED6777">
        <v>0</v>
      </c>
      <c r="EF6777" s="3" cm="1">
        <f t="array" ref="EF67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"#")*(_xlpm.x&lt;&gt;EE6777), _xlpm.x * 10 + _xlpm.d), 0), _xlfn.XLOOKUP(TRUE, ISNUMBER(_xlpm.b), _xlpm.b)))))</f>
        <v>0</v>
      </c>
    </row>
    <row r="6778" spans="134:136">
      <c r="ED6778">
        <v>0</v>
      </c>
      <c r="EF6778" s="3" cm="1">
        <f t="array" ref="EF67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"#")*(_xlpm.x&lt;&gt;EE6778), _xlpm.x * 10 + _xlpm.d), 0), _xlfn.XLOOKUP(TRUE, ISNUMBER(_xlpm.b), _xlpm.b)))))</f>
        <v>0</v>
      </c>
    </row>
    <row r="6779" spans="134:136">
      <c r="ED6779">
        <v>0</v>
      </c>
      <c r="EF6779" s="3" cm="1">
        <f t="array" ref="EF67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"#")*(_xlpm.x&lt;&gt;EE6779), _xlpm.x * 10 + _xlpm.d), 0), _xlfn.XLOOKUP(TRUE, ISNUMBER(_xlpm.b), _xlpm.b)))))</f>
        <v>0</v>
      </c>
    </row>
    <row r="6780" spans="134:136">
      <c r="ED6780">
        <v>0</v>
      </c>
      <c r="EF6780" s="3" cm="1">
        <f t="array" ref="EF67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"#")*(_xlpm.x&lt;&gt;EE6780), _xlpm.x * 10 + _xlpm.d), 0), _xlfn.XLOOKUP(TRUE, ISNUMBER(_xlpm.b), _xlpm.b)))))</f>
        <v>0</v>
      </c>
    </row>
    <row r="6781" spans="134:136">
      <c r="ED6781">
        <v>0</v>
      </c>
      <c r="EF6781" s="3" cm="1">
        <f t="array" ref="EF67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"#")*(_xlpm.x&lt;&gt;EE6781), _xlpm.x * 10 + _xlpm.d), 0), _xlfn.XLOOKUP(TRUE, ISNUMBER(_xlpm.b), _xlpm.b)))))</f>
        <v>0</v>
      </c>
    </row>
    <row r="6782" spans="134:136">
      <c r="ED6782">
        <v>0</v>
      </c>
      <c r="EF6782" s="3" cm="1">
        <f t="array" ref="EF67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"#")*(_xlpm.x&lt;&gt;EE6782), _xlpm.x * 10 + _xlpm.d), 0), _xlfn.XLOOKUP(TRUE, ISNUMBER(_xlpm.b), _xlpm.b)))))</f>
        <v>0</v>
      </c>
    </row>
    <row r="6783" spans="134:136">
      <c r="ED6783">
        <v>0</v>
      </c>
      <c r="EF6783" s="3" cm="1">
        <f t="array" ref="EF67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"#")*(_xlpm.x&lt;&gt;EE6783), _xlpm.x * 10 + _xlpm.d), 0), _xlfn.XLOOKUP(TRUE, ISNUMBER(_xlpm.b), _xlpm.b)))))</f>
        <v>0</v>
      </c>
    </row>
    <row r="6784" spans="134:136">
      <c r="ED6784">
        <v>0</v>
      </c>
      <c r="EF6784" s="3" cm="1">
        <f t="array" ref="EF67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"#")*(_xlpm.x&lt;&gt;EE6784), _xlpm.x * 10 + _xlpm.d), 0), _xlfn.XLOOKUP(TRUE, ISNUMBER(_xlpm.b), _xlpm.b)))))</f>
        <v>0</v>
      </c>
    </row>
    <row r="6785" spans="134:136">
      <c r="ED6785">
        <v>0</v>
      </c>
      <c r="EF6785" s="3" cm="1">
        <f t="array" ref="EF67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"#")*(_xlpm.x&lt;&gt;EE6785), _xlpm.x * 10 + _xlpm.d), 0), _xlfn.XLOOKUP(TRUE, ISNUMBER(_xlpm.b), _xlpm.b)))))</f>
        <v>0</v>
      </c>
    </row>
    <row r="6786" spans="134:136">
      <c r="ED6786">
        <v>0</v>
      </c>
      <c r="EF6786" s="3" cm="1">
        <f t="array" ref="EF67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"#")*(_xlpm.x&lt;&gt;EE6786), _xlpm.x * 10 + _xlpm.d), 0), _xlfn.XLOOKUP(TRUE, ISNUMBER(_xlpm.b), _xlpm.b)))))</f>
        <v>0</v>
      </c>
    </row>
    <row r="6787" spans="134:136">
      <c r="ED6787">
        <v>0</v>
      </c>
      <c r="EF6787" s="3" cm="1">
        <f t="array" ref="EF67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"#")*(_xlpm.x&lt;&gt;EE6787), _xlpm.x * 10 + _xlpm.d), 0), _xlfn.XLOOKUP(TRUE, ISNUMBER(_xlpm.b), _xlpm.b)))))</f>
        <v>0</v>
      </c>
    </row>
    <row r="6788" spans="134:136">
      <c r="ED6788">
        <v>0</v>
      </c>
      <c r="EF6788" s="3" cm="1">
        <f t="array" ref="EF67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"#")*(_xlpm.x&lt;&gt;EE6788), _xlpm.x * 10 + _xlpm.d), 0), _xlfn.XLOOKUP(TRUE, ISNUMBER(_xlpm.b), _xlpm.b)))))</f>
        <v>0</v>
      </c>
    </row>
    <row r="6789" spans="134:136">
      <c r="ED6789">
        <v>0</v>
      </c>
      <c r="EF6789" s="3" cm="1">
        <f t="array" ref="EF67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"#")*(_xlpm.x&lt;&gt;EE6789), _xlpm.x * 10 + _xlpm.d), 0), _xlfn.XLOOKUP(TRUE, ISNUMBER(_xlpm.b), _xlpm.b)))))</f>
        <v>0</v>
      </c>
    </row>
    <row r="6790" spans="134:136">
      <c r="ED6790">
        <v>0</v>
      </c>
      <c r="EF6790" s="3" cm="1">
        <f t="array" ref="EF67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"#")*(_xlpm.x&lt;&gt;EE6790), _xlpm.x * 10 + _xlpm.d), 0), _xlfn.XLOOKUP(TRUE, ISNUMBER(_xlpm.b), _xlpm.b)))))</f>
        <v>0</v>
      </c>
    </row>
    <row r="6791" spans="134:136">
      <c r="ED6791">
        <v>0</v>
      </c>
      <c r="EF6791" s="3" cm="1">
        <f t="array" ref="EF67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"#")*(_xlpm.x&lt;&gt;EE6791), _xlpm.x * 10 + _xlpm.d), 0), _xlfn.XLOOKUP(TRUE, ISNUMBER(_xlpm.b), _xlpm.b)))))</f>
        <v>0</v>
      </c>
    </row>
    <row r="6792" spans="134:136">
      <c r="ED6792">
        <v>0</v>
      </c>
      <c r="EF6792" s="3" cm="1">
        <f t="array" ref="EF67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"#")*(_xlpm.x&lt;&gt;EE6792), _xlpm.x * 10 + _xlpm.d), 0), _xlfn.XLOOKUP(TRUE, ISNUMBER(_xlpm.b), _xlpm.b)))))</f>
        <v>0</v>
      </c>
    </row>
    <row r="6793" spans="134:136">
      <c r="ED6793">
        <v>0</v>
      </c>
      <c r="EF6793" s="3" cm="1">
        <f t="array" ref="EF67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"#")*(_xlpm.x&lt;&gt;EE6793), _xlpm.x * 10 + _xlpm.d), 0), _xlfn.XLOOKUP(TRUE, ISNUMBER(_xlpm.b), _xlpm.b)))))</f>
        <v>0</v>
      </c>
    </row>
    <row r="6794" spans="134:136">
      <c r="ED6794">
        <v>0</v>
      </c>
      <c r="EF6794" s="3" cm="1">
        <f t="array" ref="EF67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"#")*(_xlpm.x&lt;&gt;EE6794), _xlpm.x * 10 + _xlpm.d), 0), _xlfn.XLOOKUP(TRUE, ISNUMBER(_xlpm.b), _xlpm.b)))))</f>
        <v>0</v>
      </c>
    </row>
    <row r="6795" spans="134:136">
      <c r="ED6795">
        <v>0</v>
      </c>
      <c r="EF6795" s="3" cm="1">
        <f t="array" ref="EF67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"#")*(_xlpm.x&lt;&gt;EE6795), _xlpm.x * 10 + _xlpm.d), 0), _xlfn.XLOOKUP(TRUE, ISNUMBER(_xlpm.b), _xlpm.b)))))</f>
        <v>0</v>
      </c>
    </row>
    <row r="6796" spans="134:136">
      <c r="ED6796">
        <v>0</v>
      </c>
      <c r="EF6796" s="3" cm="1">
        <f t="array" ref="EF67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"#")*(_xlpm.x&lt;&gt;EE6796), _xlpm.x * 10 + _xlpm.d), 0), _xlfn.XLOOKUP(TRUE, ISNUMBER(_xlpm.b), _xlpm.b)))))</f>
        <v>0</v>
      </c>
    </row>
    <row r="6797" spans="134:136">
      <c r="ED6797">
        <v>0</v>
      </c>
      <c r="EF6797" s="3" cm="1">
        <f t="array" ref="EF67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"#")*(_xlpm.x&lt;&gt;EE6797), _xlpm.x * 10 + _xlpm.d), 0), _xlfn.XLOOKUP(TRUE, ISNUMBER(_xlpm.b), _xlpm.b)))))</f>
        <v>0</v>
      </c>
    </row>
    <row r="6798" spans="134:136">
      <c r="ED6798">
        <v>0</v>
      </c>
      <c r="EF6798" s="3" cm="1">
        <f t="array" ref="EF67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"#")*(_xlpm.x&lt;&gt;EE6798), _xlpm.x * 10 + _xlpm.d), 0), _xlfn.XLOOKUP(TRUE, ISNUMBER(_xlpm.b), _xlpm.b)))))</f>
        <v>0</v>
      </c>
    </row>
    <row r="6799" spans="134:136">
      <c r="ED6799">
        <v>0</v>
      </c>
      <c r="EF6799" s="3" cm="1">
        <f t="array" ref="EF67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"#")*(_xlpm.x&lt;&gt;EE6799), _xlpm.x * 10 + _xlpm.d), 0), _xlfn.XLOOKUP(TRUE, ISNUMBER(_xlpm.b), _xlpm.b)))))</f>
        <v>0</v>
      </c>
    </row>
    <row r="6800" spans="134:136">
      <c r="ED6800">
        <v>0</v>
      </c>
      <c r="EF6800" s="3" cm="1">
        <f t="array" ref="EF68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"#")*(_xlpm.x&lt;&gt;EE6800), _xlpm.x * 10 + _xlpm.d), 0), _xlfn.XLOOKUP(TRUE, ISNUMBER(_xlpm.b), _xlpm.b)))))</f>
        <v>0</v>
      </c>
    </row>
    <row r="6801" spans="134:136">
      <c r="ED6801">
        <v>0</v>
      </c>
      <c r="EF6801" s="3" cm="1">
        <f t="array" ref="EF68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"#")*(_xlpm.x&lt;&gt;EE6801), _xlpm.x * 10 + _xlpm.d), 0), _xlfn.XLOOKUP(TRUE, ISNUMBER(_xlpm.b), _xlpm.b)))))</f>
        <v>0</v>
      </c>
    </row>
    <row r="6802" spans="134:136">
      <c r="ED6802">
        <v>0</v>
      </c>
      <c r="EF6802" s="3" cm="1">
        <f t="array" ref="EF68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"#")*(_xlpm.x&lt;&gt;EE6802), _xlpm.x * 10 + _xlpm.d), 0), _xlfn.XLOOKUP(TRUE, ISNUMBER(_xlpm.b), _xlpm.b)))))</f>
        <v>0</v>
      </c>
    </row>
    <row r="6803" spans="134:136">
      <c r="ED6803">
        <v>0</v>
      </c>
      <c r="EF6803" s="3" cm="1">
        <f t="array" ref="EF68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"#")*(_xlpm.x&lt;&gt;EE6803), _xlpm.x * 10 + _xlpm.d), 0), _xlfn.XLOOKUP(TRUE, ISNUMBER(_xlpm.b), _xlpm.b)))))</f>
        <v>0</v>
      </c>
    </row>
    <row r="6804" spans="134:136">
      <c r="ED6804">
        <v>0</v>
      </c>
      <c r="EF6804" s="3" cm="1">
        <f t="array" ref="EF68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"#")*(_xlpm.x&lt;&gt;EE6804), _xlpm.x * 10 + _xlpm.d), 0), _xlfn.XLOOKUP(TRUE, ISNUMBER(_xlpm.b), _xlpm.b)))))</f>
        <v>0</v>
      </c>
    </row>
    <row r="6805" spans="134:136">
      <c r="ED6805">
        <v>0</v>
      </c>
      <c r="EF6805" s="3" cm="1">
        <f t="array" ref="EF68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"#")*(_xlpm.x&lt;&gt;EE6805), _xlpm.x * 10 + _xlpm.d), 0), _xlfn.XLOOKUP(TRUE, ISNUMBER(_xlpm.b), _xlpm.b)))))</f>
        <v>0</v>
      </c>
    </row>
    <row r="6806" spans="134:136">
      <c r="ED6806">
        <v>0</v>
      </c>
      <c r="EF6806" s="3" cm="1">
        <f t="array" ref="EF68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"#")*(_xlpm.x&lt;&gt;EE6806), _xlpm.x * 10 + _xlpm.d), 0), _xlfn.XLOOKUP(TRUE, ISNUMBER(_xlpm.b), _xlpm.b)))))</f>
        <v>0</v>
      </c>
    </row>
    <row r="6807" spans="134:136">
      <c r="ED6807">
        <v>0</v>
      </c>
      <c r="EF6807" s="3" cm="1">
        <f t="array" ref="EF68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"#")*(_xlpm.x&lt;&gt;EE6807), _xlpm.x * 10 + _xlpm.d), 0), _xlfn.XLOOKUP(TRUE, ISNUMBER(_xlpm.b), _xlpm.b)))))</f>
        <v>0</v>
      </c>
    </row>
    <row r="6808" spans="134:136">
      <c r="ED6808">
        <v>0</v>
      </c>
      <c r="EF6808" s="3" cm="1">
        <f t="array" ref="EF68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"#")*(_xlpm.x&lt;&gt;EE6808), _xlpm.x * 10 + _xlpm.d), 0), _xlfn.XLOOKUP(TRUE, ISNUMBER(_xlpm.b), _xlpm.b)))))</f>
        <v>0</v>
      </c>
    </row>
    <row r="6809" spans="134:136">
      <c r="ED6809">
        <v>0</v>
      </c>
      <c r="EF6809" s="3" cm="1">
        <f t="array" ref="EF68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"#")*(_xlpm.x&lt;&gt;EE6809), _xlpm.x * 10 + _xlpm.d), 0), _xlfn.XLOOKUP(TRUE, ISNUMBER(_xlpm.b), _xlpm.b)))))</f>
        <v>0</v>
      </c>
    </row>
    <row r="6810" spans="134:136">
      <c r="ED6810">
        <v>0</v>
      </c>
      <c r="EF6810" s="3" cm="1">
        <f t="array" ref="EF68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"#")*(_xlpm.x&lt;&gt;EE6810), _xlpm.x * 10 + _xlpm.d), 0), _xlfn.XLOOKUP(TRUE, ISNUMBER(_xlpm.b), _xlpm.b)))))</f>
        <v>0</v>
      </c>
    </row>
    <row r="6811" spans="134:136">
      <c r="ED6811">
        <v>0</v>
      </c>
      <c r="EF6811" s="3" cm="1">
        <f t="array" ref="EF68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"#")*(_xlpm.x&lt;&gt;EE6811), _xlpm.x * 10 + _xlpm.d), 0), _xlfn.XLOOKUP(TRUE, ISNUMBER(_xlpm.b), _xlpm.b)))))</f>
        <v>0</v>
      </c>
    </row>
    <row r="6812" spans="134:136">
      <c r="ED6812">
        <v>0</v>
      </c>
      <c r="EF6812" s="3" cm="1">
        <f t="array" ref="EF68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"#")*(_xlpm.x&lt;&gt;EE6812), _xlpm.x * 10 + _xlpm.d), 0), _xlfn.XLOOKUP(TRUE, ISNUMBER(_xlpm.b), _xlpm.b)))))</f>
        <v>0</v>
      </c>
    </row>
    <row r="6813" spans="134:136">
      <c r="ED6813">
        <v>0</v>
      </c>
      <c r="EF6813" s="3" cm="1">
        <f t="array" ref="EF68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"#")*(_xlpm.x&lt;&gt;EE6813), _xlpm.x * 10 + _xlpm.d), 0), _xlfn.XLOOKUP(TRUE, ISNUMBER(_xlpm.b), _xlpm.b)))))</f>
        <v>0</v>
      </c>
    </row>
    <row r="6814" spans="134:136">
      <c r="ED6814">
        <v>0</v>
      </c>
      <c r="EF6814" s="3" cm="1">
        <f t="array" ref="EF68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"#")*(_xlpm.x&lt;&gt;EE6814), _xlpm.x * 10 + _xlpm.d), 0), _xlfn.XLOOKUP(TRUE, ISNUMBER(_xlpm.b), _xlpm.b)))))</f>
        <v>0</v>
      </c>
    </row>
    <row r="6815" spans="134:136">
      <c r="ED6815">
        <v>0</v>
      </c>
      <c r="EF6815" s="3" cm="1">
        <f t="array" ref="EF68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"#")*(_xlpm.x&lt;&gt;EE6815), _xlpm.x * 10 + _xlpm.d), 0), _xlfn.XLOOKUP(TRUE, ISNUMBER(_xlpm.b), _xlpm.b)))))</f>
        <v>0</v>
      </c>
    </row>
    <row r="6816" spans="134:136">
      <c r="ED6816">
        <v>0</v>
      </c>
      <c r="EF6816" s="3" cm="1">
        <f t="array" ref="EF68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"#")*(_xlpm.x&lt;&gt;EE6816), _xlpm.x * 10 + _xlpm.d), 0), _xlfn.XLOOKUP(TRUE, ISNUMBER(_xlpm.b), _xlpm.b)))))</f>
        <v>0</v>
      </c>
    </row>
    <row r="6817" spans="134:136">
      <c r="ED6817">
        <v>0</v>
      </c>
      <c r="EF6817" s="3" cm="1">
        <f t="array" ref="EF68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"#")*(_xlpm.x&lt;&gt;EE6817), _xlpm.x * 10 + _xlpm.d), 0), _xlfn.XLOOKUP(TRUE, ISNUMBER(_xlpm.b), _xlpm.b)))))</f>
        <v>0</v>
      </c>
    </row>
    <row r="6818" spans="134:136">
      <c r="ED6818">
        <v>0</v>
      </c>
      <c r="EF6818" s="3" cm="1">
        <f t="array" ref="EF68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"#")*(_xlpm.x&lt;&gt;EE6818), _xlpm.x * 10 + _xlpm.d), 0), _xlfn.XLOOKUP(TRUE, ISNUMBER(_xlpm.b), _xlpm.b)))))</f>
        <v>0</v>
      </c>
    </row>
    <row r="6819" spans="134:136">
      <c r="ED6819">
        <v>0</v>
      </c>
      <c r="EF6819" s="3" cm="1">
        <f t="array" ref="EF68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"#")*(_xlpm.x&lt;&gt;EE6819), _xlpm.x * 10 + _xlpm.d), 0), _xlfn.XLOOKUP(TRUE, ISNUMBER(_xlpm.b), _xlpm.b)))))</f>
        <v>0</v>
      </c>
    </row>
    <row r="6820" spans="134:136">
      <c r="ED6820">
        <v>0</v>
      </c>
      <c r="EF6820" s="3" cm="1">
        <f t="array" ref="EF68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"#")*(_xlpm.x&lt;&gt;EE6820), _xlpm.x * 10 + _xlpm.d), 0), _xlfn.XLOOKUP(TRUE, ISNUMBER(_xlpm.b), _xlpm.b)))))</f>
        <v>0</v>
      </c>
    </row>
    <row r="6821" spans="134:136">
      <c r="ED6821">
        <v>0</v>
      </c>
      <c r="EF6821" s="3" cm="1">
        <f t="array" ref="EF68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"#")*(_xlpm.x&lt;&gt;EE6821), _xlpm.x * 10 + _xlpm.d), 0), _xlfn.XLOOKUP(TRUE, ISNUMBER(_xlpm.b), _xlpm.b)))))</f>
        <v>0</v>
      </c>
    </row>
    <row r="6822" spans="134:136">
      <c r="ED6822">
        <v>0</v>
      </c>
      <c r="EF6822" s="3" cm="1">
        <f t="array" ref="EF68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"#")*(_xlpm.x&lt;&gt;EE6822), _xlpm.x * 10 + _xlpm.d), 0), _xlfn.XLOOKUP(TRUE, ISNUMBER(_xlpm.b), _xlpm.b)))))</f>
        <v>0</v>
      </c>
    </row>
    <row r="6823" spans="134:136">
      <c r="ED6823">
        <v>0</v>
      </c>
      <c r="EF6823" s="3" cm="1">
        <f t="array" ref="EF68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"#")*(_xlpm.x&lt;&gt;EE6823), _xlpm.x * 10 + _xlpm.d), 0), _xlfn.XLOOKUP(TRUE, ISNUMBER(_xlpm.b), _xlpm.b)))))</f>
        <v>0</v>
      </c>
    </row>
    <row r="6824" spans="134:136">
      <c r="ED6824">
        <v>0</v>
      </c>
      <c r="EF6824" s="3" cm="1">
        <f t="array" ref="EF68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"#")*(_xlpm.x&lt;&gt;EE6824), _xlpm.x * 10 + _xlpm.d), 0), _xlfn.XLOOKUP(TRUE, ISNUMBER(_xlpm.b), _xlpm.b)))))</f>
        <v>0</v>
      </c>
    </row>
    <row r="6825" spans="134:136">
      <c r="ED6825">
        <v>0</v>
      </c>
      <c r="EF6825" s="3" cm="1">
        <f t="array" ref="EF68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"#")*(_xlpm.x&lt;&gt;EE6825), _xlpm.x * 10 + _xlpm.d), 0), _xlfn.XLOOKUP(TRUE, ISNUMBER(_xlpm.b), _xlpm.b)))))</f>
        <v>0</v>
      </c>
    </row>
    <row r="6826" spans="134:136">
      <c r="ED6826">
        <v>0</v>
      </c>
      <c r="EF6826" s="3" cm="1">
        <f t="array" ref="EF68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"#")*(_xlpm.x&lt;&gt;EE6826), _xlpm.x * 10 + _xlpm.d), 0), _xlfn.XLOOKUP(TRUE, ISNUMBER(_xlpm.b), _xlpm.b)))))</f>
        <v>0</v>
      </c>
    </row>
    <row r="6827" spans="134:136">
      <c r="ED6827">
        <v>0</v>
      </c>
      <c r="EF6827" s="3" cm="1">
        <f t="array" ref="EF68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"#")*(_xlpm.x&lt;&gt;EE6827), _xlpm.x * 10 + _xlpm.d), 0), _xlfn.XLOOKUP(TRUE, ISNUMBER(_xlpm.b), _xlpm.b)))))</f>
        <v>0</v>
      </c>
    </row>
    <row r="6828" spans="134:136">
      <c r="ED6828">
        <v>0</v>
      </c>
      <c r="EF6828" s="3" cm="1">
        <f t="array" ref="EF68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"#")*(_xlpm.x&lt;&gt;EE6828), _xlpm.x * 10 + _xlpm.d), 0), _xlfn.XLOOKUP(TRUE, ISNUMBER(_xlpm.b), _xlpm.b)))))</f>
        <v>0</v>
      </c>
    </row>
    <row r="6829" spans="134:136">
      <c r="ED6829">
        <v>0</v>
      </c>
      <c r="EF6829" s="3" cm="1">
        <f t="array" ref="EF68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"#")*(_xlpm.x&lt;&gt;EE6829), _xlpm.x * 10 + _xlpm.d), 0), _xlfn.XLOOKUP(TRUE, ISNUMBER(_xlpm.b), _xlpm.b)))))</f>
        <v>0</v>
      </c>
    </row>
    <row r="6830" spans="134:136">
      <c r="ED6830">
        <v>0</v>
      </c>
      <c r="EF6830" s="3" cm="1">
        <f t="array" ref="EF68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"#")*(_xlpm.x&lt;&gt;EE6830), _xlpm.x * 10 + _xlpm.d), 0), _xlfn.XLOOKUP(TRUE, ISNUMBER(_xlpm.b), _xlpm.b)))))</f>
        <v>0</v>
      </c>
    </row>
    <row r="6831" spans="134:136">
      <c r="ED6831">
        <v>0</v>
      </c>
      <c r="EF6831" s="3" cm="1">
        <f t="array" ref="EF68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"#")*(_xlpm.x&lt;&gt;EE6831), _xlpm.x * 10 + _xlpm.d), 0), _xlfn.XLOOKUP(TRUE, ISNUMBER(_xlpm.b), _xlpm.b)))))</f>
        <v>0</v>
      </c>
    </row>
    <row r="6832" spans="134:136">
      <c r="ED6832">
        <v>0</v>
      </c>
      <c r="EF6832" s="3" cm="1">
        <f t="array" ref="EF68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"#")*(_xlpm.x&lt;&gt;EE6832), _xlpm.x * 10 + _xlpm.d), 0), _xlfn.XLOOKUP(TRUE, ISNUMBER(_xlpm.b), _xlpm.b)))))</f>
        <v>0</v>
      </c>
    </row>
    <row r="6833" spans="134:136">
      <c r="ED6833">
        <v>0</v>
      </c>
      <c r="EF6833" s="3" cm="1">
        <f t="array" ref="EF68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"#")*(_xlpm.x&lt;&gt;EE6833), _xlpm.x * 10 + _xlpm.d), 0), _xlfn.XLOOKUP(TRUE, ISNUMBER(_xlpm.b), _xlpm.b)))))</f>
        <v>0</v>
      </c>
    </row>
    <row r="6834" spans="134:136">
      <c r="ED6834">
        <v>0</v>
      </c>
      <c r="EF6834" s="3" cm="1">
        <f t="array" ref="EF68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"#")*(_xlpm.x&lt;&gt;EE6834), _xlpm.x * 10 + _xlpm.d), 0), _xlfn.XLOOKUP(TRUE, ISNUMBER(_xlpm.b), _xlpm.b)))))</f>
        <v>0</v>
      </c>
    </row>
    <row r="6835" spans="134:136">
      <c r="ED6835">
        <v>0</v>
      </c>
      <c r="EF6835" s="3" cm="1">
        <f t="array" ref="EF68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"#")*(_xlpm.x&lt;&gt;EE6835), _xlpm.x * 10 + _xlpm.d), 0), _xlfn.XLOOKUP(TRUE, ISNUMBER(_xlpm.b), _xlpm.b)))))</f>
        <v>0</v>
      </c>
    </row>
    <row r="6836" spans="134:136">
      <c r="ED6836">
        <v>0</v>
      </c>
      <c r="EF6836" s="3" cm="1">
        <f t="array" ref="EF68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"#")*(_xlpm.x&lt;&gt;EE6836), _xlpm.x * 10 + _xlpm.d), 0), _xlfn.XLOOKUP(TRUE, ISNUMBER(_xlpm.b), _xlpm.b)))))</f>
        <v>0</v>
      </c>
    </row>
    <row r="6837" spans="134:136">
      <c r="ED6837">
        <v>0</v>
      </c>
      <c r="EF6837" s="3" cm="1">
        <f t="array" ref="EF68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"#")*(_xlpm.x&lt;&gt;EE6837), _xlpm.x * 10 + _xlpm.d), 0), _xlfn.XLOOKUP(TRUE, ISNUMBER(_xlpm.b), _xlpm.b)))))</f>
        <v>0</v>
      </c>
    </row>
    <row r="6838" spans="134:136">
      <c r="ED6838">
        <v>0</v>
      </c>
      <c r="EF6838" s="3" cm="1">
        <f t="array" ref="EF68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"#")*(_xlpm.x&lt;&gt;EE6838), _xlpm.x * 10 + _xlpm.d), 0), _xlfn.XLOOKUP(TRUE, ISNUMBER(_xlpm.b), _xlpm.b)))))</f>
        <v>0</v>
      </c>
    </row>
    <row r="6839" spans="134:136">
      <c r="ED6839">
        <v>0</v>
      </c>
      <c r="EF6839" s="3" cm="1">
        <f t="array" ref="EF68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"#")*(_xlpm.x&lt;&gt;EE6839), _xlpm.x * 10 + _xlpm.d), 0), _xlfn.XLOOKUP(TRUE, ISNUMBER(_xlpm.b), _xlpm.b)))))</f>
        <v>0</v>
      </c>
    </row>
    <row r="6840" spans="134:136">
      <c r="ED6840">
        <v>0</v>
      </c>
      <c r="EF6840" s="3" cm="1">
        <f t="array" ref="EF68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"#")*(_xlpm.x&lt;&gt;EE6840), _xlpm.x * 10 + _xlpm.d), 0), _xlfn.XLOOKUP(TRUE, ISNUMBER(_xlpm.b), _xlpm.b)))))</f>
        <v>0</v>
      </c>
    </row>
    <row r="6841" spans="134:136">
      <c r="ED6841">
        <v>0</v>
      </c>
      <c r="EF6841" s="3" cm="1">
        <f t="array" ref="EF68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"#")*(_xlpm.x&lt;&gt;EE6841), _xlpm.x * 10 + _xlpm.d), 0), _xlfn.XLOOKUP(TRUE, ISNUMBER(_xlpm.b), _xlpm.b)))))</f>
        <v>0</v>
      </c>
    </row>
    <row r="6842" spans="134:136">
      <c r="ED6842">
        <v>0</v>
      </c>
      <c r="EF6842" s="3" cm="1">
        <f t="array" ref="EF68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"#")*(_xlpm.x&lt;&gt;EE6842), _xlpm.x * 10 + _xlpm.d), 0), _xlfn.XLOOKUP(TRUE, ISNUMBER(_xlpm.b), _xlpm.b)))))</f>
        <v>0</v>
      </c>
    </row>
    <row r="6843" spans="134:136">
      <c r="ED6843">
        <v>0</v>
      </c>
      <c r="EF6843" s="3" cm="1">
        <f t="array" ref="EF68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"#")*(_xlpm.x&lt;&gt;EE6843), _xlpm.x * 10 + _xlpm.d), 0), _xlfn.XLOOKUP(TRUE, ISNUMBER(_xlpm.b), _xlpm.b)))))</f>
        <v>0</v>
      </c>
    </row>
    <row r="6844" spans="134:136">
      <c r="ED6844">
        <v>0</v>
      </c>
      <c r="EF6844" s="3" cm="1">
        <f t="array" ref="EF68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"#")*(_xlpm.x&lt;&gt;EE6844), _xlpm.x * 10 + _xlpm.d), 0), _xlfn.XLOOKUP(TRUE, ISNUMBER(_xlpm.b), _xlpm.b)))))</f>
        <v>0</v>
      </c>
    </row>
    <row r="6845" spans="134:136">
      <c r="ED6845">
        <v>0</v>
      </c>
      <c r="EF6845" s="3" cm="1">
        <f t="array" ref="EF68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"#")*(_xlpm.x&lt;&gt;EE6845), _xlpm.x * 10 + _xlpm.d), 0), _xlfn.XLOOKUP(TRUE, ISNUMBER(_xlpm.b), _xlpm.b)))))</f>
        <v>0</v>
      </c>
    </row>
    <row r="6846" spans="134:136">
      <c r="ED6846">
        <v>0</v>
      </c>
      <c r="EF6846" s="3" cm="1">
        <f t="array" ref="EF68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"#")*(_xlpm.x&lt;&gt;EE6846), _xlpm.x * 10 + _xlpm.d), 0), _xlfn.XLOOKUP(TRUE, ISNUMBER(_xlpm.b), _xlpm.b)))))</f>
        <v>0</v>
      </c>
    </row>
    <row r="6847" spans="134:136">
      <c r="ED6847">
        <v>0</v>
      </c>
      <c r="EF6847" s="3" cm="1">
        <f t="array" ref="EF68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"#")*(_xlpm.x&lt;&gt;EE6847), _xlpm.x * 10 + _xlpm.d), 0), _xlfn.XLOOKUP(TRUE, ISNUMBER(_xlpm.b), _xlpm.b)))))</f>
        <v>0</v>
      </c>
    </row>
    <row r="6848" spans="134:136">
      <c r="ED6848">
        <v>0</v>
      </c>
      <c r="EF6848" s="3" cm="1">
        <f t="array" ref="EF68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"#")*(_xlpm.x&lt;&gt;EE6848), _xlpm.x * 10 + _xlpm.d), 0), _xlfn.XLOOKUP(TRUE, ISNUMBER(_xlpm.b), _xlpm.b)))))</f>
        <v>0</v>
      </c>
    </row>
    <row r="6849" spans="134:136">
      <c r="ED6849">
        <v>0</v>
      </c>
      <c r="EF6849" s="3" cm="1">
        <f t="array" ref="EF68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"#")*(_xlpm.x&lt;&gt;EE6849), _xlpm.x * 10 + _xlpm.d), 0), _xlfn.XLOOKUP(TRUE, ISNUMBER(_xlpm.b), _xlpm.b)))))</f>
        <v>0</v>
      </c>
    </row>
    <row r="6850" spans="134:136">
      <c r="ED6850">
        <v>0</v>
      </c>
      <c r="EF6850" s="3" cm="1">
        <f t="array" ref="EF68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"#")*(_xlpm.x&lt;&gt;EE6850), _xlpm.x * 10 + _xlpm.d), 0), _xlfn.XLOOKUP(TRUE, ISNUMBER(_xlpm.b), _xlpm.b)))))</f>
        <v>0</v>
      </c>
    </row>
    <row r="6851" spans="134:136">
      <c r="ED6851">
        <v>0</v>
      </c>
      <c r="EF6851" s="3" cm="1">
        <f t="array" ref="EF68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"#")*(_xlpm.x&lt;&gt;EE6851), _xlpm.x * 10 + _xlpm.d), 0), _xlfn.XLOOKUP(TRUE, ISNUMBER(_xlpm.b), _xlpm.b)))))</f>
        <v>0</v>
      </c>
    </row>
    <row r="6852" spans="134:136">
      <c r="ED6852">
        <v>0</v>
      </c>
      <c r="EF6852" s="3" cm="1">
        <f t="array" ref="EF68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"#")*(_xlpm.x&lt;&gt;EE6852), _xlpm.x * 10 + _xlpm.d), 0), _xlfn.XLOOKUP(TRUE, ISNUMBER(_xlpm.b), _xlpm.b)))))</f>
        <v>0</v>
      </c>
    </row>
    <row r="6853" spans="134:136">
      <c r="ED6853">
        <v>0</v>
      </c>
      <c r="EF6853" s="3" cm="1">
        <f t="array" ref="EF68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"#")*(_xlpm.x&lt;&gt;EE6853), _xlpm.x * 10 + _xlpm.d), 0), _xlfn.XLOOKUP(TRUE, ISNUMBER(_xlpm.b), _xlpm.b)))))</f>
        <v>0</v>
      </c>
    </row>
    <row r="6854" spans="134:136">
      <c r="ED6854">
        <v>0</v>
      </c>
      <c r="EF6854" s="3" cm="1">
        <f t="array" ref="EF68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"#")*(_xlpm.x&lt;&gt;EE6854), _xlpm.x * 10 + _xlpm.d), 0), _xlfn.XLOOKUP(TRUE, ISNUMBER(_xlpm.b), _xlpm.b)))))</f>
        <v>0</v>
      </c>
    </row>
    <row r="6855" spans="134:136">
      <c r="ED6855">
        <v>0</v>
      </c>
      <c r="EF6855" s="3" cm="1">
        <f t="array" ref="EF68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"#")*(_xlpm.x&lt;&gt;EE6855), _xlpm.x * 10 + _xlpm.d), 0), _xlfn.XLOOKUP(TRUE, ISNUMBER(_xlpm.b), _xlpm.b)))))</f>
        <v>0</v>
      </c>
    </row>
    <row r="6856" spans="134:136">
      <c r="ED6856">
        <v>0</v>
      </c>
      <c r="EF6856" s="3" cm="1">
        <f t="array" ref="EF68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"#")*(_xlpm.x&lt;&gt;EE6856), _xlpm.x * 10 + _xlpm.d), 0), _xlfn.XLOOKUP(TRUE, ISNUMBER(_xlpm.b), _xlpm.b)))))</f>
        <v>0</v>
      </c>
    </row>
    <row r="6857" spans="134:136">
      <c r="ED6857">
        <v>0</v>
      </c>
      <c r="EF6857" s="3" cm="1">
        <f t="array" ref="EF68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"#")*(_xlpm.x&lt;&gt;EE6857), _xlpm.x * 10 + _xlpm.d), 0), _xlfn.XLOOKUP(TRUE, ISNUMBER(_xlpm.b), _xlpm.b)))))</f>
        <v>0</v>
      </c>
    </row>
    <row r="6858" spans="134:136">
      <c r="ED6858">
        <v>0</v>
      </c>
      <c r="EF6858" s="3" cm="1">
        <f t="array" ref="EF68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"#")*(_xlpm.x&lt;&gt;EE6858), _xlpm.x * 10 + _xlpm.d), 0), _xlfn.XLOOKUP(TRUE, ISNUMBER(_xlpm.b), _xlpm.b)))))</f>
        <v>0</v>
      </c>
    </row>
    <row r="6859" spans="134:136">
      <c r="ED6859">
        <v>0</v>
      </c>
      <c r="EF6859" s="3" cm="1">
        <f t="array" ref="EF68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"#")*(_xlpm.x&lt;&gt;EE6859), _xlpm.x * 10 + _xlpm.d), 0), _xlfn.XLOOKUP(TRUE, ISNUMBER(_xlpm.b), _xlpm.b)))))</f>
        <v>0</v>
      </c>
    </row>
    <row r="6860" spans="134:136">
      <c r="ED6860">
        <v>0</v>
      </c>
      <c r="EF6860" s="3" cm="1">
        <f t="array" ref="EF68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"#")*(_xlpm.x&lt;&gt;EE6860), _xlpm.x * 10 + _xlpm.d), 0), _xlfn.XLOOKUP(TRUE, ISNUMBER(_xlpm.b), _xlpm.b)))))</f>
        <v>0</v>
      </c>
    </row>
    <row r="6861" spans="134:136">
      <c r="ED6861">
        <v>0</v>
      </c>
      <c r="EF6861" s="3" cm="1">
        <f t="array" ref="EF68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"#")*(_xlpm.x&lt;&gt;EE6861), _xlpm.x * 10 + _xlpm.d), 0), _xlfn.XLOOKUP(TRUE, ISNUMBER(_xlpm.b), _xlpm.b)))))</f>
        <v>0</v>
      </c>
    </row>
    <row r="6862" spans="134:136">
      <c r="ED6862">
        <v>0</v>
      </c>
      <c r="EF6862" s="3" cm="1">
        <f t="array" ref="EF68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"#")*(_xlpm.x&lt;&gt;EE6862), _xlpm.x * 10 + _xlpm.d), 0), _xlfn.XLOOKUP(TRUE, ISNUMBER(_xlpm.b), _xlpm.b)))))</f>
        <v>0</v>
      </c>
    </row>
    <row r="6863" spans="134:136">
      <c r="ED6863">
        <v>0</v>
      </c>
      <c r="EF6863" s="3" cm="1">
        <f t="array" ref="EF68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"#")*(_xlpm.x&lt;&gt;EE6863), _xlpm.x * 10 + _xlpm.d), 0), _xlfn.XLOOKUP(TRUE, ISNUMBER(_xlpm.b), _xlpm.b)))))</f>
        <v>0</v>
      </c>
    </row>
    <row r="6864" spans="134:136">
      <c r="ED6864">
        <v>0</v>
      </c>
      <c r="EF6864" s="3" cm="1">
        <f t="array" ref="EF68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"#")*(_xlpm.x&lt;&gt;EE6864), _xlpm.x * 10 + _xlpm.d), 0), _xlfn.XLOOKUP(TRUE, ISNUMBER(_xlpm.b), _xlpm.b)))))</f>
        <v>0</v>
      </c>
    </row>
    <row r="6865" spans="134:136">
      <c r="ED6865">
        <v>0</v>
      </c>
      <c r="EF6865" s="3" cm="1">
        <f t="array" ref="EF68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"#")*(_xlpm.x&lt;&gt;EE6865), _xlpm.x * 10 + _xlpm.d), 0), _xlfn.XLOOKUP(TRUE, ISNUMBER(_xlpm.b), _xlpm.b)))))</f>
        <v>0</v>
      </c>
    </row>
    <row r="6866" spans="134:136">
      <c r="ED6866">
        <v>0</v>
      </c>
      <c r="EF6866" s="3" cm="1">
        <f t="array" ref="EF68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"#")*(_xlpm.x&lt;&gt;EE6866), _xlpm.x * 10 + _xlpm.d), 0), _xlfn.XLOOKUP(TRUE, ISNUMBER(_xlpm.b), _xlpm.b)))))</f>
        <v>0</v>
      </c>
    </row>
    <row r="6867" spans="134:136">
      <c r="ED6867">
        <v>0</v>
      </c>
      <c r="EF6867" s="3" cm="1">
        <f t="array" ref="EF68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"#")*(_xlpm.x&lt;&gt;EE6867), _xlpm.x * 10 + _xlpm.d), 0), _xlfn.XLOOKUP(TRUE, ISNUMBER(_xlpm.b), _xlpm.b)))))</f>
        <v>0</v>
      </c>
    </row>
    <row r="6868" spans="134:136">
      <c r="ED6868">
        <v>0</v>
      </c>
      <c r="EF6868" s="3" cm="1">
        <f t="array" ref="EF68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"#")*(_xlpm.x&lt;&gt;EE6868), _xlpm.x * 10 + _xlpm.d), 0), _xlfn.XLOOKUP(TRUE, ISNUMBER(_xlpm.b), _xlpm.b)))))</f>
        <v>0</v>
      </c>
    </row>
    <row r="6869" spans="134:136">
      <c r="ED6869">
        <v>0</v>
      </c>
      <c r="EF6869" s="3" cm="1">
        <f t="array" ref="EF68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"#")*(_xlpm.x&lt;&gt;EE6869), _xlpm.x * 10 + _xlpm.d), 0), _xlfn.XLOOKUP(TRUE, ISNUMBER(_xlpm.b), _xlpm.b)))))</f>
        <v>0</v>
      </c>
    </row>
    <row r="6870" spans="134:136">
      <c r="ED6870">
        <v>0</v>
      </c>
      <c r="EF6870" s="3" cm="1">
        <f t="array" ref="EF68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"#")*(_xlpm.x&lt;&gt;EE6870), _xlpm.x * 10 + _xlpm.d), 0), _xlfn.XLOOKUP(TRUE, ISNUMBER(_xlpm.b), _xlpm.b)))))</f>
        <v>0</v>
      </c>
    </row>
    <row r="6871" spans="134:136">
      <c r="ED6871">
        <v>0</v>
      </c>
      <c r="EF6871" s="3" cm="1">
        <f t="array" ref="EF68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"#")*(_xlpm.x&lt;&gt;EE6871), _xlpm.x * 10 + _xlpm.d), 0), _xlfn.XLOOKUP(TRUE, ISNUMBER(_xlpm.b), _xlpm.b)))))</f>
        <v>0</v>
      </c>
    </row>
    <row r="6872" spans="134:136">
      <c r="ED6872">
        <v>0</v>
      </c>
      <c r="EF6872" s="3" cm="1">
        <f t="array" ref="EF68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"#")*(_xlpm.x&lt;&gt;EE6872), _xlpm.x * 10 + _xlpm.d), 0), _xlfn.XLOOKUP(TRUE, ISNUMBER(_xlpm.b), _xlpm.b)))))</f>
        <v>0</v>
      </c>
    </row>
    <row r="6873" spans="134:136">
      <c r="ED6873">
        <v>0</v>
      </c>
      <c r="EF6873" s="3" cm="1">
        <f t="array" ref="EF68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"#")*(_xlpm.x&lt;&gt;EE6873), _xlpm.x * 10 + _xlpm.d), 0), _xlfn.XLOOKUP(TRUE, ISNUMBER(_xlpm.b), _xlpm.b)))))</f>
        <v>0</v>
      </c>
    </row>
    <row r="6874" spans="134:136">
      <c r="ED6874">
        <v>0</v>
      </c>
      <c r="EF6874" s="3" cm="1">
        <f t="array" ref="EF68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"#")*(_xlpm.x&lt;&gt;EE6874), _xlpm.x * 10 + _xlpm.d), 0), _xlfn.XLOOKUP(TRUE, ISNUMBER(_xlpm.b), _xlpm.b)))))</f>
        <v>0</v>
      </c>
    </row>
    <row r="6875" spans="134:136">
      <c r="ED6875">
        <v>0</v>
      </c>
      <c r="EF6875" s="3" cm="1">
        <f t="array" ref="EF68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"#")*(_xlpm.x&lt;&gt;EE6875), _xlpm.x * 10 + _xlpm.d), 0), _xlfn.XLOOKUP(TRUE, ISNUMBER(_xlpm.b), _xlpm.b)))))</f>
        <v>0</v>
      </c>
    </row>
    <row r="6876" spans="134:136">
      <c r="ED6876">
        <v>0</v>
      </c>
      <c r="EF6876" s="3" cm="1">
        <f t="array" ref="EF68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"#")*(_xlpm.x&lt;&gt;EE6876), _xlpm.x * 10 + _xlpm.d), 0), _xlfn.XLOOKUP(TRUE, ISNUMBER(_xlpm.b), _xlpm.b)))))</f>
        <v>0</v>
      </c>
    </row>
    <row r="6877" spans="134:136">
      <c r="ED6877">
        <v>0</v>
      </c>
      <c r="EF6877" s="3" cm="1">
        <f t="array" ref="EF68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"#")*(_xlpm.x&lt;&gt;EE6877), _xlpm.x * 10 + _xlpm.d), 0), _xlfn.XLOOKUP(TRUE, ISNUMBER(_xlpm.b), _xlpm.b)))))</f>
        <v>0</v>
      </c>
    </row>
    <row r="6878" spans="134:136">
      <c r="ED6878">
        <v>0</v>
      </c>
      <c r="EF6878" s="3" cm="1">
        <f t="array" ref="EF68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"#")*(_xlpm.x&lt;&gt;EE6878), _xlpm.x * 10 + _xlpm.d), 0), _xlfn.XLOOKUP(TRUE, ISNUMBER(_xlpm.b), _xlpm.b)))))</f>
        <v>0</v>
      </c>
    </row>
    <row r="6879" spans="134:136">
      <c r="ED6879">
        <v>0</v>
      </c>
      <c r="EF6879" s="3" cm="1">
        <f t="array" ref="EF68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"#")*(_xlpm.x&lt;&gt;EE6879), _xlpm.x * 10 + _xlpm.d), 0), _xlfn.XLOOKUP(TRUE, ISNUMBER(_xlpm.b), _xlpm.b)))))</f>
        <v>0</v>
      </c>
    </row>
    <row r="6880" spans="134:136">
      <c r="ED6880">
        <v>0</v>
      </c>
      <c r="EF6880" s="3" cm="1">
        <f t="array" ref="EF68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"#")*(_xlpm.x&lt;&gt;EE6880), _xlpm.x * 10 + _xlpm.d), 0), _xlfn.XLOOKUP(TRUE, ISNUMBER(_xlpm.b), _xlpm.b)))))</f>
        <v>0</v>
      </c>
    </row>
    <row r="6881" spans="134:136">
      <c r="ED6881">
        <v>0</v>
      </c>
      <c r="EF6881" s="3" cm="1">
        <f t="array" ref="EF68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"#")*(_xlpm.x&lt;&gt;EE6881), _xlpm.x * 10 + _xlpm.d), 0), _xlfn.XLOOKUP(TRUE, ISNUMBER(_xlpm.b), _xlpm.b)))))</f>
        <v>0</v>
      </c>
    </row>
    <row r="6882" spans="134:136">
      <c r="ED6882">
        <v>0</v>
      </c>
      <c r="EF6882" s="3" cm="1">
        <f t="array" ref="EF68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"#")*(_xlpm.x&lt;&gt;EE6882), _xlpm.x * 10 + _xlpm.d), 0), _xlfn.XLOOKUP(TRUE, ISNUMBER(_xlpm.b), _xlpm.b)))))</f>
        <v>0</v>
      </c>
    </row>
    <row r="6883" spans="134:136">
      <c r="ED6883">
        <v>0</v>
      </c>
      <c r="EF6883" s="3" cm="1">
        <f t="array" ref="EF68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"#")*(_xlpm.x&lt;&gt;EE6883), _xlpm.x * 10 + _xlpm.d), 0), _xlfn.XLOOKUP(TRUE, ISNUMBER(_xlpm.b), _xlpm.b)))))</f>
        <v>0</v>
      </c>
    </row>
    <row r="6884" spans="134:136">
      <c r="ED6884">
        <v>0</v>
      </c>
      <c r="EF6884" s="3" cm="1">
        <f t="array" ref="EF68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"#")*(_xlpm.x&lt;&gt;EE6884), _xlpm.x * 10 + _xlpm.d), 0), _xlfn.XLOOKUP(TRUE, ISNUMBER(_xlpm.b), _xlpm.b)))))</f>
        <v>0</v>
      </c>
    </row>
    <row r="6885" spans="134:136">
      <c r="ED6885">
        <v>0</v>
      </c>
      <c r="EF6885" s="3" cm="1">
        <f t="array" ref="EF68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"#")*(_xlpm.x&lt;&gt;EE6885), _xlpm.x * 10 + _xlpm.d), 0), _xlfn.XLOOKUP(TRUE, ISNUMBER(_xlpm.b), _xlpm.b)))))</f>
        <v>0</v>
      </c>
    </row>
    <row r="6886" spans="134:136">
      <c r="ED6886">
        <v>0</v>
      </c>
      <c r="EF6886" s="3" cm="1">
        <f t="array" ref="EF68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"#")*(_xlpm.x&lt;&gt;EE6886), _xlpm.x * 10 + _xlpm.d), 0), _xlfn.XLOOKUP(TRUE, ISNUMBER(_xlpm.b), _xlpm.b)))))</f>
        <v>0</v>
      </c>
    </row>
    <row r="6887" spans="134:136">
      <c r="ED6887">
        <v>0</v>
      </c>
      <c r="EF6887" s="3" cm="1">
        <f t="array" ref="EF68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"#")*(_xlpm.x&lt;&gt;EE6887), _xlpm.x * 10 + _xlpm.d), 0), _xlfn.XLOOKUP(TRUE, ISNUMBER(_xlpm.b), _xlpm.b)))))</f>
        <v>0</v>
      </c>
    </row>
    <row r="6888" spans="134:136">
      <c r="ED6888">
        <v>0</v>
      </c>
      <c r="EF6888" s="3" cm="1">
        <f t="array" ref="EF68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"#")*(_xlpm.x&lt;&gt;EE6888), _xlpm.x * 10 + _xlpm.d), 0), _xlfn.XLOOKUP(TRUE, ISNUMBER(_xlpm.b), _xlpm.b)))))</f>
        <v>0</v>
      </c>
    </row>
    <row r="6889" spans="134:136">
      <c r="ED6889">
        <v>0</v>
      </c>
      <c r="EF6889" s="3" cm="1">
        <f t="array" ref="EF68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"#")*(_xlpm.x&lt;&gt;EE6889), _xlpm.x * 10 + _xlpm.d), 0), _xlfn.XLOOKUP(TRUE, ISNUMBER(_xlpm.b), _xlpm.b)))))</f>
        <v>0</v>
      </c>
    </row>
    <row r="6890" spans="134:136">
      <c r="ED6890">
        <v>0</v>
      </c>
      <c r="EF6890" s="3" cm="1">
        <f t="array" ref="EF68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"#")*(_xlpm.x&lt;&gt;EE6890), _xlpm.x * 10 + _xlpm.d), 0), _xlfn.XLOOKUP(TRUE, ISNUMBER(_xlpm.b), _xlpm.b)))))</f>
        <v>0</v>
      </c>
    </row>
    <row r="6891" spans="134:136">
      <c r="ED6891">
        <v>0</v>
      </c>
      <c r="EF6891" s="3" cm="1">
        <f t="array" ref="EF68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"#")*(_xlpm.x&lt;&gt;EE6891), _xlpm.x * 10 + _xlpm.d), 0), _xlfn.XLOOKUP(TRUE, ISNUMBER(_xlpm.b), _xlpm.b)))))</f>
        <v>0</v>
      </c>
    </row>
    <row r="6892" spans="134:136">
      <c r="ED6892">
        <v>0</v>
      </c>
      <c r="EF6892" s="3" cm="1">
        <f t="array" ref="EF68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"#")*(_xlpm.x&lt;&gt;EE6892), _xlpm.x * 10 + _xlpm.d), 0), _xlfn.XLOOKUP(TRUE, ISNUMBER(_xlpm.b), _xlpm.b)))))</f>
        <v>0</v>
      </c>
    </row>
    <row r="6893" spans="134:136">
      <c r="ED6893">
        <v>0</v>
      </c>
      <c r="EF6893" s="3" cm="1">
        <f t="array" ref="EF68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"#")*(_xlpm.x&lt;&gt;EE6893), _xlpm.x * 10 + _xlpm.d), 0), _xlfn.XLOOKUP(TRUE, ISNUMBER(_xlpm.b), _xlpm.b)))))</f>
        <v>0</v>
      </c>
    </row>
    <row r="6894" spans="134:136">
      <c r="ED6894">
        <v>0</v>
      </c>
      <c r="EF6894" s="3" cm="1">
        <f t="array" ref="EF68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"#")*(_xlpm.x&lt;&gt;EE6894), _xlpm.x * 10 + _xlpm.d), 0), _xlfn.XLOOKUP(TRUE, ISNUMBER(_xlpm.b), _xlpm.b)))))</f>
        <v>0</v>
      </c>
    </row>
    <row r="6895" spans="134:136">
      <c r="ED6895">
        <v>0</v>
      </c>
      <c r="EF6895" s="3" cm="1">
        <f t="array" ref="EF68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"#")*(_xlpm.x&lt;&gt;EE6895), _xlpm.x * 10 + _xlpm.d), 0), _xlfn.XLOOKUP(TRUE, ISNUMBER(_xlpm.b), _xlpm.b)))))</f>
        <v>0</v>
      </c>
    </row>
    <row r="6896" spans="134:136">
      <c r="ED6896">
        <v>0</v>
      </c>
      <c r="EF6896" s="3" cm="1">
        <f t="array" ref="EF68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"#")*(_xlpm.x&lt;&gt;EE6896), _xlpm.x * 10 + _xlpm.d), 0), _xlfn.XLOOKUP(TRUE, ISNUMBER(_xlpm.b), _xlpm.b)))))</f>
        <v>0</v>
      </c>
    </row>
    <row r="6897" spans="134:136">
      <c r="ED6897">
        <v>0</v>
      </c>
      <c r="EF6897" s="3" cm="1">
        <f t="array" ref="EF68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"#")*(_xlpm.x&lt;&gt;EE6897), _xlpm.x * 10 + _xlpm.d), 0), _xlfn.XLOOKUP(TRUE, ISNUMBER(_xlpm.b), _xlpm.b)))))</f>
        <v>0</v>
      </c>
    </row>
    <row r="6898" spans="134:136">
      <c r="ED6898">
        <v>0</v>
      </c>
      <c r="EF6898" s="3" cm="1">
        <f t="array" ref="EF68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"#")*(_xlpm.x&lt;&gt;EE6898), _xlpm.x * 10 + _xlpm.d), 0), _xlfn.XLOOKUP(TRUE, ISNUMBER(_xlpm.b), _xlpm.b)))))</f>
        <v>0</v>
      </c>
    </row>
    <row r="6899" spans="134:136">
      <c r="ED6899">
        <v>0</v>
      </c>
      <c r="EF6899" s="3" cm="1">
        <f t="array" ref="EF68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"#")*(_xlpm.x&lt;&gt;EE6899), _xlpm.x * 10 + _xlpm.d), 0), _xlfn.XLOOKUP(TRUE, ISNUMBER(_xlpm.b), _xlpm.b)))))</f>
        <v>0</v>
      </c>
    </row>
    <row r="6900" spans="134:136">
      <c r="ED6900">
        <v>0</v>
      </c>
      <c r="EF6900" s="3" cm="1">
        <f t="array" ref="EF69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"#")*(_xlpm.x&lt;&gt;EE6900), _xlpm.x * 10 + _xlpm.d), 0), _xlfn.XLOOKUP(TRUE, ISNUMBER(_xlpm.b), _xlpm.b)))))</f>
        <v>0</v>
      </c>
    </row>
    <row r="6901" spans="134:136">
      <c r="ED6901">
        <v>0</v>
      </c>
      <c r="EF6901" s="3" cm="1">
        <f t="array" ref="EF69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"#")*(_xlpm.x&lt;&gt;EE6901), _xlpm.x * 10 + _xlpm.d), 0), _xlfn.XLOOKUP(TRUE, ISNUMBER(_xlpm.b), _xlpm.b)))))</f>
        <v>0</v>
      </c>
    </row>
    <row r="6902" spans="134:136">
      <c r="ED6902">
        <v>0</v>
      </c>
      <c r="EF6902" s="3" cm="1">
        <f t="array" ref="EF69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"#")*(_xlpm.x&lt;&gt;EE6902), _xlpm.x * 10 + _xlpm.d), 0), _xlfn.XLOOKUP(TRUE, ISNUMBER(_xlpm.b), _xlpm.b)))))</f>
        <v>0</v>
      </c>
    </row>
    <row r="6903" spans="134:136">
      <c r="ED6903">
        <v>0</v>
      </c>
      <c r="EF6903" s="3" cm="1">
        <f t="array" ref="EF69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"#")*(_xlpm.x&lt;&gt;EE6903), _xlpm.x * 10 + _xlpm.d), 0), _xlfn.XLOOKUP(TRUE, ISNUMBER(_xlpm.b), _xlpm.b)))))</f>
        <v>0</v>
      </c>
    </row>
    <row r="6904" spans="134:136">
      <c r="ED6904">
        <v>0</v>
      </c>
      <c r="EF6904" s="3" cm="1">
        <f t="array" ref="EF69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"#")*(_xlpm.x&lt;&gt;EE6904), _xlpm.x * 10 + _xlpm.d), 0), _xlfn.XLOOKUP(TRUE, ISNUMBER(_xlpm.b), _xlpm.b)))))</f>
        <v>0</v>
      </c>
    </row>
    <row r="6905" spans="134:136">
      <c r="ED6905">
        <v>0</v>
      </c>
      <c r="EF6905" s="3" cm="1">
        <f t="array" ref="EF69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"#")*(_xlpm.x&lt;&gt;EE6905), _xlpm.x * 10 + _xlpm.d), 0), _xlfn.XLOOKUP(TRUE, ISNUMBER(_xlpm.b), _xlpm.b)))))</f>
        <v>0</v>
      </c>
    </row>
    <row r="6906" spans="134:136">
      <c r="ED6906">
        <v>0</v>
      </c>
      <c r="EF6906" s="3" cm="1">
        <f t="array" ref="EF69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"#")*(_xlpm.x&lt;&gt;EE6906), _xlpm.x * 10 + _xlpm.d), 0), _xlfn.XLOOKUP(TRUE, ISNUMBER(_xlpm.b), _xlpm.b)))))</f>
        <v>0</v>
      </c>
    </row>
    <row r="6907" spans="134:136">
      <c r="ED6907">
        <v>0</v>
      </c>
      <c r="EF6907" s="3" cm="1">
        <f t="array" ref="EF69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"#")*(_xlpm.x&lt;&gt;EE6907), _xlpm.x * 10 + _xlpm.d), 0), _xlfn.XLOOKUP(TRUE, ISNUMBER(_xlpm.b), _xlpm.b)))))</f>
        <v>0</v>
      </c>
    </row>
    <row r="6908" spans="134:136">
      <c r="ED6908">
        <v>0</v>
      </c>
      <c r="EF6908" s="3" cm="1">
        <f t="array" ref="EF69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"#")*(_xlpm.x&lt;&gt;EE6908), _xlpm.x * 10 + _xlpm.d), 0), _xlfn.XLOOKUP(TRUE, ISNUMBER(_xlpm.b), _xlpm.b)))))</f>
        <v>0</v>
      </c>
    </row>
    <row r="6909" spans="134:136">
      <c r="ED6909">
        <v>0</v>
      </c>
      <c r="EF6909" s="3" cm="1">
        <f t="array" ref="EF69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"#")*(_xlpm.x&lt;&gt;EE6909), _xlpm.x * 10 + _xlpm.d), 0), _xlfn.XLOOKUP(TRUE, ISNUMBER(_xlpm.b), _xlpm.b)))))</f>
        <v>0</v>
      </c>
    </row>
    <row r="6910" spans="134:136">
      <c r="ED6910">
        <v>0</v>
      </c>
      <c r="EF6910" s="3" cm="1">
        <f t="array" ref="EF69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"#")*(_xlpm.x&lt;&gt;EE6910), _xlpm.x * 10 + _xlpm.d), 0), _xlfn.XLOOKUP(TRUE, ISNUMBER(_xlpm.b), _xlpm.b)))))</f>
        <v>0</v>
      </c>
    </row>
    <row r="6911" spans="134:136">
      <c r="ED6911">
        <v>0</v>
      </c>
      <c r="EF6911" s="3" cm="1">
        <f t="array" ref="EF69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"#")*(_xlpm.x&lt;&gt;EE6911), _xlpm.x * 10 + _xlpm.d), 0), _xlfn.XLOOKUP(TRUE, ISNUMBER(_xlpm.b), _xlpm.b)))))</f>
        <v>0</v>
      </c>
    </row>
    <row r="6912" spans="134:136">
      <c r="ED6912">
        <v>0</v>
      </c>
      <c r="EF6912" s="3" cm="1">
        <f t="array" ref="EF69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"#")*(_xlpm.x&lt;&gt;EE6912), _xlpm.x * 10 + _xlpm.d), 0), _xlfn.XLOOKUP(TRUE, ISNUMBER(_xlpm.b), _xlpm.b)))))</f>
        <v>0</v>
      </c>
    </row>
    <row r="6913" spans="134:136">
      <c r="ED6913">
        <v>0</v>
      </c>
      <c r="EF6913" s="3" cm="1">
        <f t="array" ref="EF69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"#")*(_xlpm.x&lt;&gt;EE6913), _xlpm.x * 10 + _xlpm.d), 0), _xlfn.XLOOKUP(TRUE, ISNUMBER(_xlpm.b), _xlpm.b)))))</f>
        <v>0</v>
      </c>
    </row>
    <row r="6914" spans="134:136">
      <c r="ED6914">
        <v>0</v>
      </c>
      <c r="EF6914" s="3" cm="1">
        <f t="array" ref="EF69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"#")*(_xlpm.x&lt;&gt;EE6914), _xlpm.x * 10 + _xlpm.d), 0), _xlfn.XLOOKUP(TRUE, ISNUMBER(_xlpm.b), _xlpm.b)))))</f>
        <v>0</v>
      </c>
    </row>
    <row r="6915" spans="134:136">
      <c r="ED6915">
        <v>0</v>
      </c>
      <c r="EF6915" s="3" cm="1">
        <f t="array" ref="EF69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"#")*(_xlpm.x&lt;&gt;EE6915), _xlpm.x * 10 + _xlpm.d), 0), _xlfn.XLOOKUP(TRUE, ISNUMBER(_xlpm.b), _xlpm.b)))))</f>
        <v>0</v>
      </c>
    </row>
    <row r="6916" spans="134:136">
      <c r="ED6916">
        <v>0</v>
      </c>
      <c r="EF6916" s="3" cm="1">
        <f t="array" ref="EF69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"#")*(_xlpm.x&lt;&gt;EE6916), _xlpm.x * 10 + _xlpm.d), 0), _xlfn.XLOOKUP(TRUE, ISNUMBER(_xlpm.b), _xlpm.b)))))</f>
        <v>0</v>
      </c>
    </row>
    <row r="6917" spans="134:136">
      <c r="ED6917">
        <v>0</v>
      </c>
      <c r="EF6917" s="3" cm="1">
        <f t="array" ref="EF69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"#")*(_xlpm.x&lt;&gt;EE6917), _xlpm.x * 10 + _xlpm.d), 0), _xlfn.XLOOKUP(TRUE, ISNUMBER(_xlpm.b), _xlpm.b)))))</f>
        <v>0</v>
      </c>
    </row>
    <row r="6918" spans="134:136">
      <c r="ED6918">
        <v>0</v>
      </c>
      <c r="EF6918" s="3" cm="1">
        <f t="array" ref="EF69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"#")*(_xlpm.x&lt;&gt;EE6918), _xlpm.x * 10 + _xlpm.d), 0), _xlfn.XLOOKUP(TRUE, ISNUMBER(_xlpm.b), _xlpm.b)))))</f>
        <v>0</v>
      </c>
    </row>
    <row r="6919" spans="134:136">
      <c r="ED6919">
        <v>0</v>
      </c>
      <c r="EF6919" s="3" cm="1">
        <f t="array" ref="EF69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"#")*(_xlpm.x&lt;&gt;EE6919), _xlpm.x * 10 + _xlpm.d), 0), _xlfn.XLOOKUP(TRUE, ISNUMBER(_xlpm.b), _xlpm.b)))))</f>
        <v>0</v>
      </c>
    </row>
    <row r="6920" spans="134:136">
      <c r="ED6920">
        <v>0</v>
      </c>
      <c r="EF6920" s="3" cm="1">
        <f t="array" ref="EF69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"#")*(_xlpm.x&lt;&gt;EE6920), _xlpm.x * 10 + _xlpm.d), 0), _xlfn.XLOOKUP(TRUE, ISNUMBER(_xlpm.b), _xlpm.b)))))</f>
        <v>0</v>
      </c>
    </row>
    <row r="6921" spans="134:136">
      <c r="ED6921">
        <v>0</v>
      </c>
      <c r="EF6921" s="3" cm="1">
        <f t="array" ref="EF69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"#")*(_xlpm.x&lt;&gt;EE6921), _xlpm.x * 10 + _xlpm.d), 0), _xlfn.XLOOKUP(TRUE, ISNUMBER(_xlpm.b), _xlpm.b)))))</f>
        <v>0</v>
      </c>
    </row>
    <row r="6922" spans="134:136">
      <c r="ED6922">
        <v>0</v>
      </c>
      <c r="EF6922" s="3" cm="1">
        <f t="array" ref="EF69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"#")*(_xlpm.x&lt;&gt;EE6922), _xlpm.x * 10 + _xlpm.d), 0), _xlfn.XLOOKUP(TRUE, ISNUMBER(_xlpm.b), _xlpm.b)))))</f>
        <v>0</v>
      </c>
    </row>
    <row r="6923" spans="134:136">
      <c r="ED6923">
        <v>0</v>
      </c>
      <c r="EF6923" s="3" cm="1">
        <f t="array" ref="EF69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"#")*(_xlpm.x&lt;&gt;EE6923), _xlpm.x * 10 + _xlpm.d), 0), _xlfn.XLOOKUP(TRUE, ISNUMBER(_xlpm.b), _xlpm.b)))))</f>
        <v>0</v>
      </c>
    </row>
    <row r="6924" spans="134:136">
      <c r="ED6924">
        <v>0</v>
      </c>
      <c r="EF6924" s="3" cm="1">
        <f t="array" ref="EF69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"#")*(_xlpm.x&lt;&gt;EE6924), _xlpm.x * 10 + _xlpm.d), 0), _xlfn.XLOOKUP(TRUE, ISNUMBER(_xlpm.b), _xlpm.b)))))</f>
        <v>0</v>
      </c>
    </row>
    <row r="6925" spans="134:136">
      <c r="ED6925">
        <v>0</v>
      </c>
      <c r="EF6925" s="3" cm="1">
        <f t="array" ref="EF69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"#")*(_xlpm.x&lt;&gt;EE6925), _xlpm.x * 10 + _xlpm.d), 0), _xlfn.XLOOKUP(TRUE, ISNUMBER(_xlpm.b), _xlpm.b)))))</f>
        <v>0</v>
      </c>
    </row>
    <row r="6926" spans="134:136">
      <c r="ED6926">
        <v>0</v>
      </c>
      <c r="EF6926" s="3" cm="1">
        <f t="array" ref="EF69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"#")*(_xlpm.x&lt;&gt;EE6926), _xlpm.x * 10 + _xlpm.d), 0), _xlfn.XLOOKUP(TRUE, ISNUMBER(_xlpm.b), _xlpm.b)))))</f>
        <v>0</v>
      </c>
    </row>
    <row r="6927" spans="134:136">
      <c r="ED6927">
        <v>0</v>
      </c>
      <c r="EF6927" s="3" cm="1">
        <f t="array" ref="EF69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"#")*(_xlpm.x&lt;&gt;EE6927), _xlpm.x * 10 + _xlpm.d), 0), _xlfn.XLOOKUP(TRUE, ISNUMBER(_xlpm.b), _xlpm.b)))))</f>
        <v>0</v>
      </c>
    </row>
    <row r="6928" spans="134:136">
      <c r="ED6928">
        <v>0</v>
      </c>
      <c r="EF6928" s="3" cm="1">
        <f t="array" ref="EF69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"#")*(_xlpm.x&lt;&gt;EE6928), _xlpm.x * 10 + _xlpm.d), 0), _xlfn.XLOOKUP(TRUE, ISNUMBER(_xlpm.b), _xlpm.b)))))</f>
        <v>0</v>
      </c>
    </row>
    <row r="6929" spans="134:136">
      <c r="ED6929">
        <v>0</v>
      </c>
      <c r="EF6929" s="3" cm="1">
        <f t="array" ref="EF69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"#")*(_xlpm.x&lt;&gt;EE6929), _xlpm.x * 10 + _xlpm.d), 0), _xlfn.XLOOKUP(TRUE, ISNUMBER(_xlpm.b), _xlpm.b)))))</f>
        <v>0</v>
      </c>
    </row>
    <row r="6930" spans="134:136">
      <c r="ED6930">
        <v>0</v>
      </c>
      <c r="EF6930" s="3" cm="1">
        <f t="array" ref="EF69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"#")*(_xlpm.x&lt;&gt;EE6930), _xlpm.x * 10 + _xlpm.d), 0), _xlfn.XLOOKUP(TRUE, ISNUMBER(_xlpm.b), _xlpm.b)))))</f>
        <v>0</v>
      </c>
    </row>
    <row r="6931" spans="134:136">
      <c r="ED6931">
        <v>0</v>
      </c>
      <c r="EF6931" s="3" cm="1">
        <f t="array" ref="EF69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"#")*(_xlpm.x&lt;&gt;EE6931), _xlpm.x * 10 + _xlpm.d), 0), _xlfn.XLOOKUP(TRUE, ISNUMBER(_xlpm.b), _xlpm.b)))))</f>
        <v>0</v>
      </c>
    </row>
    <row r="6932" spans="134:136">
      <c r="ED6932">
        <v>0</v>
      </c>
      <c r="EF6932" s="3" cm="1">
        <f t="array" ref="EF69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"#")*(_xlpm.x&lt;&gt;EE6932), _xlpm.x * 10 + _xlpm.d), 0), _xlfn.XLOOKUP(TRUE, ISNUMBER(_xlpm.b), _xlpm.b)))))</f>
        <v>0</v>
      </c>
    </row>
    <row r="6933" spans="134:136">
      <c r="ED6933">
        <v>0</v>
      </c>
      <c r="EF6933" s="3" cm="1">
        <f t="array" ref="EF69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"#")*(_xlpm.x&lt;&gt;EE6933), _xlpm.x * 10 + _xlpm.d), 0), _xlfn.XLOOKUP(TRUE, ISNUMBER(_xlpm.b), _xlpm.b)))))</f>
        <v>0</v>
      </c>
    </row>
    <row r="6934" spans="134:136">
      <c r="ED6934">
        <v>0</v>
      </c>
      <c r="EF6934" s="3" cm="1">
        <f t="array" ref="EF69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"#")*(_xlpm.x&lt;&gt;EE6934), _xlpm.x * 10 + _xlpm.d), 0), _xlfn.XLOOKUP(TRUE, ISNUMBER(_xlpm.b), _xlpm.b)))))</f>
        <v>0</v>
      </c>
    </row>
    <row r="6935" spans="134:136">
      <c r="ED6935">
        <v>0</v>
      </c>
      <c r="EF6935" s="3" cm="1">
        <f t="array" ref="EF69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"#")*(_xlpm.x&lt;&gt;EE6935), _xlpm.x * 10 + _xlpm.d), 0), _xlfn.XLOOKUP(TRUE, ISNUMBER(_xlpm.b), _xlpm.b)))))</f>
        <v>0</v>
      </c>
    </row>
    <row r="6936" spans="134:136">
      <c r="ED6936">
        <v>0</v>
      </c>
      <c r="EF6936" s="3" cm="1">
        <f t="array" ref="EF69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"#")*(_xlpm.x&lt;&gt;EE6936), _xlpm.x * 10 + _xlpm.d), 0), _xlfn.XLOOKUP(TRUE, ISNUMBER(_xlpm.b), _xlpm.b)))))</f>
        <v>0</v>
      </c>
    </row>
    <row r="6937" spans="134:136">
      <c r="ED6937">
        <v>0</v>
      </c>
      <c r="EF6937" s="3" cm="1">
        <f t="array" ref="EF69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"#")*(_xlpm.x&lt;&gt;EE6937), _xlpm.x * 10 + _xlpm.d), 0), _xlfn.XLOOKUP(TRUE, ISNUMBER(_xlpm.b), _xlpm.b)))))</f>
        <v>0</v>
      </c>
    </row>
    <row r="6938" spans="134:136">
      <c r="ED6938">
        <v>0</v>
      </c>
      <c r="EF6938" s="3" cm="1">
        <f t="array" ref="EF69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"#")*(_xlpm.x&lt;&gt;EE6938), _xlpm.x * 10 + _xlpm.d), 0), _xlfn.XLOOKUP(TRUE, ISNUMBER(_xlpm.b), _xlpm.b)))))</f>
        <v>0</v>
      </c>
    </row>
    <row r="6939" spans="134:136">
      <c r="ED6939">
        <v>0</v>
      </c>
      <c r="EF6939" s="3" cm="1">
        <f t="array" ref="EF69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"#")*(_xlpm.x&lt;&gt;EE6939), _xlpm.x * 10 + _xlpm.d), 0), _xlfn.XLOOKUP(TRUE, ISNUMBER(_xlpm.b), _xlpm.b)))))</f>
        <v>0</v>
      </c>
    </row>
    <row r="6940" spans="134:136">
      <c r="ED6940">
        <v>0</v>
      </c>
      <c r="EF6940" s="3" cm="1">
        <f t="array" ref="EF69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"#")*(_xlpm.x&lt;&gt;EE6940), _xlpm.x * 10 + _xlpm.d), 0), _xlfn.XLOOKUP(TRUE, ISNUMBER(_xlpm.b), _xlpm.b)))))</f>
        <v>0</v>
      </c>
    </row>
    <row r="6941" spans="134:136">
      <c r="ED6941">
        <v>0</v>
      </c>
      <c r="EF6941" s="3" cm="1">
        <f t="array" ref="EF69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"#")*(_xlpm.x&lt;&gt;EE6941), _xlpm.x * 10 + _xlpm.d), 0), _xlfn.XLOOKUP(TRUE, ISNUMBER(_xlpm.b), _xlpm.b)))))</f>
        <v>0</v>
      </c>
    </row>
    <row r="6942" spans="134:136">
      <c r="ED6942">
        <v>0</v>
      </c>
      <c r="EF6942" s="3" cm="1">
        <f t="array" ref="EF69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"#")*(_xlpm.x&lt;&gt;EE6942), _xlpm.x * 10 + _xlpm.d), 0), _xlfn.XLOOKUP(TRUE, ISNUMBER(_xlpm.b), _xlpm.b)))))</f>
        <v>0</v>
      </c>
    </row>
    <row r="6943" spans="134:136">
      <c r="ED6943">
        <v>0</v>
      </c>
      <c r="EF6943" s="3" cm="1">
        <f t="array" ref="EF69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"#")*(_xlpm.x&lt;&gt;EE6943), _xlpm.x * 10 + _xlpm.d), 0), _xlfn.XLOOKUP(TRUE, ISNUMBER(_xlpm.b), _xlpm.b)))))</f>
        <v>0</v>
      </c>
    </row>
    <row r="6944" spans="134:136">
      <c r="ED6944">
        <v>0</v>
      </c>
      <c r="EF6944" s="3" cm="1">
        <f t="array" ref="EF69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"#")*(_xlpm.x&lt;&gt;EE6944), _xlpm.x * 10 + _xlpm.d), 0), _xlfn.XLOOKUP(TRUE, ISNUMBER(_xlpm.b), _xlpm.b)))))</f>
        <v>0</v>
      </c>
    </row>
    <row r="6945" spans="134:136">
      <c r="ED6945">
        <v>0</v>
      </c>
      <c r="EF6945" s="3" cm="1">
        <f t="array" ref="EF69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"#")*(_xlpm.x&lt;&gt;EE6945), _xlpm.x * 10 + _xlpm.d), 0), _xlfn.XLOOKUP(TRUE, ISNUMBER(_xlpm.b), _xlpm.b)))))</f>
        <v>0</v>
      </c>
    </row>
    <row r="6946" spans="134:136">
      <c r="ED6946">
        <v>0</v>
      </c>
      <c r="EF6946" s="3" cm="1">
        <f t="array" ref="EF69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"#")*(_xlpm.x&lt;&gt;EE6946), _xlpm.x * 10 + _xlpm.d), 0), _xlfn.XLOOKUP(TRUE, ISNUMBER(_xlpm.b), _xlpm.b)))))</f>
        <v>0</v>
      </c>
    </row>
    <row r="6947" spans="134:136">
      <c r="ED6947">
        <v>0</v>
      </c>
      <c r="EF6947" s="3" cm="1">
        <f t="array" ref="EF69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"#")*(_xlpm.x&lt;&gt;EE6947), _xlpm.x * 10 + _xlpm.d), 0), _xlfn.XLOOKUP(TRUE, ISNUMBER(_xlpm.b), _xlpm.b)))))</f>
        <v>0</v>
      </c>
    </row>
    <row r="6948" spans="134:136">
      <c r="ED6948">
        <v>0</v>
      </c>
      <c r="EF6948" s="3" cm="1">
        <f t="array" ref="EF69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"#")*(_xlpm.x&lt;&gt;EE6948), _xlpm.x * 10 + _xlpm.d), 0), _xlfn.XLOOKUP(TRUE, ISNUMBER(_xlpm.b), _xlpm.b)))))</f>
        <v>0</v>
      </c>
    </row>
    <row r="6949" spans="134:136">
      <c r="ED6949">
        <v>0</v>
      </c>
      <c r="EF6949" s="3" cm="1">
        <f t="array" ref="EF69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"#")*(_xlpm.x&lt;&gt;EE6949), _xlpm.x * 10 + _xlpm.d), 0), _xlfn.XLOOKUP(TRUE, ISNUMBER(_xlpm.b), _xlpm.b)))))</f>
        <v>0</v>
      </c>
    </row>
    <row r="6950" spans="134:136">
      <c r="ED6950">
        <v>0</v>
      </c>
      <c r="EF6950" s="3" cm="1">
        <f t="array" ref="EF69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"#")*(_xlpm.x&lt;&gt;EE6950), _xlpm.x * 10 + _xlpm.d), 0), _xlfn.XLOOKUP(TRUE, ISNUMBER(_xlpm.b), _xlpm.b)))))</f>
        <v>0</v>
      </c>
    </row>
    <row r="6951" spans="134:136">
      <c r="ED6951">
        <v>0</v>
      </c>
      <c r="EF6951" s="3" cm="1">
        <f t="array" ref="EF69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"#")*(_xlpm.x&lt;&gt;EE6951), _xlpm.x * 10 + _xlpm.d), 0), _xlfn.XLOOKUP(TRUE, ISNUMBER(_xlpm.b), _xlpm.b)))))</f>
        <v>0</v>
      </c>
    </row>
    <row r="6952" spans="134:136">
      <c r="ED6952">
        <v>0</v>
      </c>
      <c r="EF6952" s="3" cm="1">
        <f t="array" ref="EF69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"#")*(_xlpm.x&lt;&gt;EE6952), _xlpm.x * 10 + _xlpm.d), 0), _xlfn.XLOOKUP(TRUE, ISNUMBER(_xlpm.b), _xlpm.b)))))</f>
        <v>0</v>
      </c>
    </row>
    <row r="6953" spans="134:136">
      <c r="ED6953">
        <v>0</v>
      </c>
      <c r="EF6953" s="3" cm="1">
        <f t="array" ref="EF69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"#")*(_xlpm.x&lt;&gt;EE6953), _xlpm.x * 10 + _xlpm.d), 0), _xlfn.XLOOKUP(TRUE, ISNUMBER(_xlpm.b), _xlpm.b)))))</f>
        <v>0</v>
      </c>
    </row>
    <row r="6954" spans="134:136">
      <c r="ED6954">
        <v>0</v>
      </c>
      <c r="EF6954" s="3" cm="1">
        <f t="array" ref="EF69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"#")*(_xlpm.x&lt;&gt;EE6954), _xlpm.x * 10 + _xlpm.d), 0), _xlfn.XLOOKUP(TRUE, ISNUMBER(_xlpm.b), _xlpm.b)))))</f>
        <v>0</v>
      </c>
    </row>
    <row r="6955" spans="134:136">
      <c r="ED6955">
        <v>0</v>
      </c>
      <c r="EF6955" s="3" cm="1">
        <f t="array" ref="EF69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"#")*(_xlpm.x&lt;&gt;EE6955), _xlpm.x * 10 + _xlpm.d), 0), _xlfn.XLOOKUP(TRUE, ISNUMBER(_xlpm.b), _xlpm.b)))))</f>
        <v>0</v>
      </c>
    </row>
    <row r="6956" spans="134:136">
      <c r="ED6956">
        <v>0</v>
      </c>
      <c r="EF6956" s="3" cm="1">
        <f t="array" ref="EF69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"#")*(_xlpm.x&lt;&gt;EE6956), _xlpm.x * 10 + _xlpm.d), 0), _xlfn.XLOOKUP(TRUE, ISNUMBER(_xlpm.b), _xlpm.b)))))</f>
        <v>0</v>
      </c>
    </row>
    <row r="6957" spans="134:136">
      <c r="ED6957">
        <v>0</v>
      </c>
      <c r="EF6957" s="3" cm="1">
        <f t="array" ref="EF69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"#")*(_xlpm.x&lt;&gt;EE6957), _xlpm.x * 10 + _xlpm.d), 0), _xlfn.XLOOKUP(TRUE, ISNUMBER(_xlpm.b), _xlpm.b)))))</f>
        <v>0</v>
      </c>
    </row>
    <row r="6958" spans="134:136">
      <c r="ED6958">
        <v>0</v>
      </c>
      <c r="EF6958" s="3" cm="1">
        <f t="array" ref="EF69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"#")*(_xlpm.x&lt;&gt;EE6958), _xlpm.x * 10 + _xlpm.d), 0), _xlfn.XLOOKUP(TRUE, ISNUMBER(_xlpm.b), _xlpm.b)))))</f>
        <v>0</v>
      </c>
    </row>
    <row r="6959" spans="134:136">
      <c r="ED6959">
        <v>0</v>
      </c>
      <c r="EF6959" s="3" cm="1">
        <f t="array" ref="EF69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"#")*(_xlpm.x&lt;&gt;EE6959), _xlpm.x * 10 + _xlpm.d), 0), _xlfn.XLOOKUP(TRUE, ISNUMBER(_xlpm.b), _xlpm.b)))))</f>
        <v>0</v>
      </c>
    </row>
    <row r="6960" spans="134:136">
      <c r="ED6960">
        <v>0</v>
      </c>
      <c r="EF6960" s="3" cm="1">
        <f t="array" ref="EF69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"#")*(_xlpm.x&lt;&gt;EE6960), _xlpm.x * 10 + _xlpm.d), 0), _xlfn.XLOOKUP(TRUE, ISNUMBER(_xlpm.b), _xlpm.b)))))</f>
        <v>0</v>
      </c>
    </row>
    <row r="6961" spans="134:136">
      <c r="ED6961">
        <v>0</v>
      </c>
      <c r="EF6961" s="3" cm="1">
        <f t="array" ref="EF69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"#")*(_xlpm.x&lt;&gt;EE6961), _xlpm.x * 10 + _xlpm.d), 0), _xlfn.XLOOKUP(TRUE, ISNUMBER(_xlpm.b), _xlpm.b)))))</f>
        <v>0</v>
      </c>
    </row>
    <row r="6962" spans="134:136">
      <c r="ED6962">
        <v>0</v>
      </c>
      <c r="EF6962" s="3" cm="1">
        <f t="array" ref="EF69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"#")*(_xlpm.x&lt;&gt;EE6962), _xlpm.x * 10 + _xlpm.d), 0), _xlfn.XLOOKUP(TRUE, ISNUMBER(_xlpm.b), _xlpm.b)))))</f>
        <v>0</v>
      </c>
    </row>
    <row r="6963" spans="134:136">
      <c r="ED6963">
        <v>0</v>
      </c>
      <c r="EF6963" s="3" cm="1">
        <f t="array" ref="EF69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"#")*(_xlpm.x&lt;&gt;EE6963), _xlpm.x * 10 + _xlpm.d), 0), _xlfn.XLOOKUP(TRUE, ISNUMBER(_xlpm.b), _xlpm.b)))))</f>
        <v>0</v>
      </c>
    </row>
    <row r="6964" spans="134:136">
      <c r="ED6964">
        <v>0</v>
      </c>
      <c r="EF6964" s="3" cm="1">
        <f t="array" ref="EF69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"#")*(_xlpm.x&lt;&gt;EE6964), _xlpm.x * 10 + _xlpm.d), 0), _xlfn.XLOOKUP(TRUE, ISNUMBER(_xlpm.b), _xlpm.b)))))</f>
        <v>0</v>
      </c>
    </row>
    <row r="6965" spans="134:136">
      <c r="ED6965">
        <v>0</v>
      </c>
      <c r="EF6965" s="3" cm="1">
        <f t="array" ref="EF69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"#")*(_xlpm.x&lt;&gt;EE6965), _xlpm.x * 10 + _xlpm.d), 0), _xlfn.XLOOKUP(TRUE, ISNUMBER(_xlpm.b), _xlpm.b)))))</f>
        <v>0</v>
      </c>
    </row>
    <row r="6966" spans="134:136">
      <c r="ED6966">
        <v>0</v>
      </c>
      <c r="EF6966" s="3" cm="1">
        <f t="array" ref="EF69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"#")*(_xlpm.x&lt;&gt;EE6966), _xlpm.x * 10 + _xlpm.d), 0), _xlfn.XLOOKUP(TRUE, ISNUMBER(_xlpm.b), _xlpm.b)))))</f>
        <v>0</v>
      </c>
    </row>
    <row r="6967" spans="134:136">
      <c r="ED6967">
        <v>0</v>
      </c>
      <c r="EF6967" s="3" cm="1">
        <f t="array" ref="EF69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"#")*(_xlpm.x&lt;&gt;EE6967), _xlpm.x * 10 + _xlpm.d), 0), _xlfn.XLOOKUP(TRUE, ISNUMBER(_xlpm.b), _xlpm.b)))))</f>
        <v>0</v>
      </c>
    </row>
    <row r="6968" spans="134:136">
      <c r="ED6968">
        <v>0</v>
      </c>
      <c r="EF6968" s="3" cm="1">
        <f t="array" ref="EF69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"#")*(_xlpm.x&lt;&gt;EE6968), _xlpm.x * 10 + _xlpm.d), 0), _xlfn.XLOOKUP(TRUE, ISNUMBER(_xlpm.b), _xlpm.b)))))</f>
        <v>0</v>
      </c>
    </row>
    <row r="6969" spans="134:136">
      <c r="ED6969">
        <v>0</v>
      </c>
      <c r="EF6969" s="3" cm="1">
        <f t="array" ref="EF69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"#")*(_xlpm.x&lt;&gt;EE6969), _xlpm.x * 10 + _xlpm.d), 0), _xlfn.XLOOKUP(TRUE, ISNUMBER(_xlpm.b), _xlpm.b)))))</f>
        <v>0</v>
      </c>
    </row>
    <row r="6970" spans="134:136">
      <c r="ED6970">
        <v>0</v>
      </c>
      <c r="EF6970" s="3" cm="1">
        <f t="array" ref="EF69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"#")*(_xlpm.x&lt;&gt;EE6970), _xlpm.x * 10 + _xlpm.d), 0), _xlfn.XLOOKUP(TRUE, ISNUMBER(_xlpm.b), _xlpm.b)))))</f>
        <v>0</v>
      </c>
    </row>
    <row r="6971" spans="134:136">
      <c r="ED6971">
        <v>0</v>
      </c>
      <c r="EF6971" s="3" cm="1">
        <f t="array" ref="EF69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"#")*(_xlpm.x&lt;&gt;EE6971), _xlpm.x * 10 + _xlpm.d), 0), _xlfn.XLOOKUP(TRUE, ISNUMBER(_xlpm.b), _xlpm.b)))))</f>
        <v>0</v>
      </c>
    </row>
    <row r="6972" spans="134:136">
      <c r="ED6972">
        <v>0</v>
      </c>
      <c r="EF6972" s="3" cm="1">
        <f t="array" ref="EF69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"#")*(_xlpm.x&lt;&gt;EE6972), _xlpm.x * 10 + _xlpm.d), 0), _xlfn.XLOOKUP(TRUE, ISNUMBER(_xlpm.b), _xlpm.b)))))</f>
        <v>0</v>
      </c>
    </row>
    <row r="6973" spans="134:136">
      <c r="ED6973">
        <v>0</v>
      </c>
      <c r="EF6973" s="3" cm="1">
        <f t="array" ref="EF69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"#")*(_xlpm.x&lt;&gt;EE6973), _xlpm.x * 10 + _xlpm.d), 0), _xlfn.XLOOKUP(TRUE, ISNUMBER(_xlpm.b), _xlpm.b)))))</f>
        <v>0</v>
      </c>
    </row>
    <row r="6974" spans="134:136">
      <c r="ED6974">
        <v>0</v>
      </c>
      <c r="EF6974" s="3" cm="1">
        <f t="array" ref="EF69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"#")*(_xlpm.x&lt;&gt;EE6974), _xlpm.x * 10 + _xlpm.d), 0), _xlfn.XLOOKUP(TRUE, ISNUMBER(_xlpm.b), _xlpm.b)))))</f>
        <v>0</v>
      </c>
    </row>
    <row r="6975" spans="134:136">
      <c r="ED6975">
        <v>0</v>
      </c>
      <c r="EF6975" s="3" cm="1">
        <f t="array" ref="EF69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"#")*(_xlpm.x&lt;&gt;EE6975), _xlpm.x * 10 + _xlpm.d), 0), _xlfn.XLOOKUP(TRUE, ISNUMBER(_xlpm.b), _xlpm.b)))))</f>
        <v>0</v>
      </c>
    </row>
    <row r="6976" spans="134:136">
      <c r="ED6976">
        <v>0</v>
      </c>
      <c r="EF6976" s="3" cm="1">
        <f t="array" ref="EF69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"#")*(_xlpm.x&lt;&gt;EE6976), _xlpm.x * 10 + _xlpm.d), 0), _xlfn.XLOOKUP(TRUE, ISNUMBER(_xlpm.b), _xlpm.b)))))</f>
        <v>0</v>
      </c>
    </row>
    <row r="6977" spans="134:136">
      <c r="ED6977">
        <v>0</v>
      </c>
      <c r="EF6977" s="3" cm="1">
        <f t="array" ref="EF69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"#")*(_xlpm.x&lt;&gt;EE6977), _xlpm.x * 10 + _xlpm.d), 0), _xlfn.XLOOKUP(TRUE, ISNUMBER(_xlpm.b), _xlpm.b)))))</f>
        <v>0</v>
      </c>
    </row>
    <row r="6978" spans="134:136">
      <c r="ED6978">
        <v>0</v>
      </c>
      <c r="EF6978" s="3" cm="1">
        <f t="array" ref="EF69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"#")*(_xlpm.x&lt;&gt;EE6978), _xlpm.x * 10 + _xlpm.d), 0), _xlfn.XLOOKUP(TRUE, ISNUMBER(_xlpm.b), _xlpm.b)))))</f>
        <v>0</v>
      </c>
    </row>
    <row r="6979" spans="134:136">
      <c r="ED6979">
        <v>0</v>
      </c>
      <c r="EF6979" s="3" cm="1">
        <f t="array" ref="EF69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"#")*(_xlpm.x&lt;&gt;EE6979), _xlpm.x * 10 + _xlpm.d), 0), _xlfn.XLOOKUP(TRUE, ISNUMBER(_xlpm.b), _xlpm.b)))))</f>
        <v>0</v>
      </c>
    </row>
    <row r="6980" spans="134:136">
      <c r="ED6980">
        <v>0</v>
      </c>
      <c r="EF6980" s="3" cm="1">
        <f t="array" ref="EF69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"#")*(_xlpm.x&lt;&gt;EE6980), _xlpm.x * 10 + _xlpm.d), 0), _xlfn.XLOOKUP(TRUE, ISNUMBER(_xlpm.b), _xlpm.b)))))</f>
        <v>0</v>
      </c>
    </row>
    <row r="6981" spans="134:136">
      <c r="ED6981">
        <v>0</v>
      </c>
      <c r="EF6981" s="3" cm="1">
        <f t="array" ref="EF69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"#")*(_xlpm.x&lt;&gt;EE6981), _xlpm.x * 10 + _xlpm.d), 0), _xlfn.XLOOKUP(TRUE, ISNUMBER(_xlpm.b), _xlpm.b)))))</f>
        <v>0</v>
      </c>
    </row>
    <row r="6982" spans="134:136">
      <c r="ED6982">
        <v>0</v>
      </c>
      <c r="EF6982" s="3" cm="1">
        <f t="array" ref="EF69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"#")*(_xlpm.x&lt;&gt;EE6982), _xlpm.x * 10 + _xlpm.d), 0), _xlfn.XLOOKUP(TRUE, ISNUMBER(_xlpm.b), _xlpm.b)))))</f>
        <v>0</v>
      </c>
    </row>
    <row r="6983" spans="134:136">
      <c r="ED6983">
        <v>0</v>
      </c>
      <c r="EF6983" s="3" cm="1">
        <f t="array" ref="EF69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"#")*(_xlpm.x&lt;&gt;EE6983), _xlpm.x * 10 + _xlpm.d), 0), _xlfn.XLOOKUP(TRUE, ISNUMBER(_xlpm.b), _xlpm.b)))))</f>
        <v>0</v>
      </c>
    </row>
    <row r="6984" spans="134:136">
      <c r="ED6984">
        <v>0</v>
      </c>
      <c r="EF6984" s="3" cm="1">
        <f t="array" ref="EF69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"#")*(_xlpm.x&lt;&gt;EE6984), _xlpm.x * 10 + _xlpm.d), 0), _xlfn.XLOOKUP(TRUE, ISNUMBER(_xlpm.b), _xlpm.b)))))</f>
        <v>0</v>
      </c>
    </row>
    <row r="6985" spans="134:136">
      <c r="ED6985">
        <v>0</v>
      </c>
      <c r="EF6985" s="3" cm="1">
        <f t="array" ref="EF69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"#")*(_xlpm.x&lt;&gt;EE6985), _xlpm.x * 10 + _xlpm.d), 0), _xlfn.XLOOKUP(TRUE, ISNUMBER(_xlpm.b), _xlpm.b)))))</f>
        <v>0</v>
      </c>
    </row>
    <row r="6986" spans="134:136">
      <c r="ED6986">
        <v>0</v>
      </c>
      <c r="EF6986" s="3" cm="1">
        <f t="array" ref="EF69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"#")*(_xlpm.x&lt;&gt;EE6986), _xlpm.x * 10 + _xlpm.d), 0), _xlfn.XLOOKUP(TRUE, ISNUMBER(_xlpm.b), _xlpm.b)))))</f>
        <v>0</v>
      </c>
    </row>
    <row r="6987" spans="134:136">
      <c r="ED6987">
        <v>0</v>
      </c>
      <c r="EF6987" s="3" cm="1">
        <f t="array" ref="EF69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"#")*(_xlpm.x&lt;&gt;EE6987), _xlpm.x * 10 + _xlpm.d), 0), _xlfn.XLOOKUP(TRUE, ISNUMBER(_xlpm.b), _xlpm.b)))))</f>
        <v>0</v>
      </c>
    </row>
    <row r="6988" spans="134:136">
      <c r="ED6988">
        <v>0</v>
      </c>
      <c r="EF6988" s="3" cm="1">
        <f t="array" ref="EF69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"#")*(_xlpm.x&lt;&gt;EE6988), _xlpm.x * 10 + _xlpm.d), 0), _xlfn.XLOOKUP(TRUE, ISNUMBER(_xlpm.b), _xlpm.b)))))</f>
        <v>0</v>
      </c>
    </row>
    <row r="6989" spans="134:136">
      <c r="ED6989">
        <v>0</v>
      </c>
      <c r="EF6989" s="3" cm="1">
        <f t="array" ref="EF69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"#")*(_xlpm.x&lt;&gt;EE6989), _xlpm.x * 10 + _xlpm.d), 0), _xlfn.XLOOKUP(TRUE, ISNUMBER(_xlpm.b), _xlpm.b)))))</f>
        <v>0</v>
      </c>
    </row>
    <row r="6990" spans="134:136">
      <c r="ED6990">
        <v>0</v>
      </c>
      <c r="EF6990" s="3" cm="1">
        <f t="array" ref="EF69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"#")*(_xlpm.x&lt;&gt;EE6990), _xlpm.x * 10 + _xlpm.d), 0), _xlfn.XLOOKUP(TRUE, ISNUMBER(_xlpm.b), _xlpm.b)))))</f>
        <v>0</v>
      </c>
    </row>
    <row r="6991" spans="134:136">
      <c r="ED6991">
        <v>0</v>
      </c>
      <c r="EF6991" s="3" cm="1">
        <f t="array" ref="EF69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"#")*(_xlpm.x&lt;&gt;EE6991), _xlpm.x * 10 + _xlpm.d), 0), _xlfn.XLOOKUP(TRUE, ISNUMBER(_xlpm.b), _xlpm.b)))))</f>
        <v>0</v>
      </c>
    </row>
    <row r="6992" spans="134:136">
      <c r="ED6992">
        <v>0</v>
      </c>
      <c r="EF6992" s="3" cm="1">
        <f t="array" ref="EF69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"#")*(_xlpm.x&lt;&gt;EE6992), _xlpm.x * 10 + _xlpm.d), 0), _xlfn.XLOOKUP(TRUE, ISNUMBER(_xlpm.b), _xlpm.b)))))</f>
        <v>0</v>
      </c>
    </row>
    <row r="6993" spans="134:136">
      <c r="ED6993">
        <v>0</v>
      </c>
      <c r="EF6993" s="3" cm="1">
        <f t="array" ref="EF69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"#")*(_xlpm.x&lt;&gt;EE6993), _xlpm.x * 10 + _xlpm.d), 0), _xlfn.XLOOKUP(TRUE, ISNUMBER(_xlpm.b), _xlpm.b)))))</f>
        <v>0</v>
      </c>
    </row>
    <row r="6994" spans="134:136">
      <c r="ED6994">
        <v>0</v>
      </c>
      <c r="EF6994" s="3" cm="1">
        <f t="array" ref="EF69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"#")*(_xlpm.x&lt;&gt;EE6994), _xlpm.x * 10 + _xlpm.d), 0), _xlfn.XLOOKUP(TRUE, ISNUMBER(_xlpm.b), _xlpm.b)))))</f>
        <v>0</v>
      </c>
    </row>
    <row r="6995" spans="134:136">
      <c r="ED6995">
        <v>0</v>
      </c>
      <c r="EF6995" s="3" cm="1">
        <f t="array" ref="EF69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"#")*(_xlpm.x&lt;&gt;EE6995), _xlpm.x * 10 + _xlpm.d), 0), _xlfn.XLOOKUP(TRUE, ISNUMBER(_xlpm.b), _xlpm.b)))))</f>
        <v>0</v>
      </c>
    </row>
    <row r="6996" spans="134:136">
      <c r="ED6996">
        <v>0</v>
      </c>
      <c r="EF6996" s="3" cm="1">
        <f t="array" ref="EF69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"#")*(_xlpm.x&lt;&gt;EE6996), _xlpm.x * 10 + _xlpm.d), 0), _xlfn.XLOOKUP(TRUE, ISNUMBER(_xlpm.b), _xlpm.b)))))</f>
        <v>0</v>
      </c>
    </row>
    <row r="6997" spans="134:136">
      <c r="ED6997">
        <v>0</v>
      </c>
      <c r="EF6997" s="3" cm="1">
        <f t="array" ref="EF69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"#")*(_xlpm.x&lt;&gt;EE6997), _xlpm.x * 10 + _xlpm.d), 0), _xlfn.XLOOKUP(TRUE, ISNUMBER(_xlpm.b), _xlpm.b)))))</f>
        <v>0</v>
      </c>
    </row>
    <row r="6998" spans="134:136">
      <c r="ED6998">
        <v>0</v>
      </c>
      <c r="EF6998" s="3" cm="1">
        <f t="array" ref="EF69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"#")*(_xlpm.x&lt;&gt;EE6998), _xlpm.x * 10 + _xlpm.d), 0), _xlfn.XLOOKUP(TRUE, ISNUMBER(_xlpm.b), _xlpm.b)))))</f>
        <v>0</v>
      </c>
    </row>
    <row r="6999" spans="134:136">
      <c r="ED6999">
        <v>0</v>
      </c>
      <c r="EF6999" s="3" cm="1">
        <f t="array" ref="EF69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"#")*(_xlpm.x&lt;&gt;EE6999), _xlpm.x * 10 + _xlpm.d), 0), _xlfn.XLOOKUP(TRUE, ISNUMBER(_xlpm.b), _xlpm.b)))))</f>
        <v>0</v>
      </c>
    </row>
    <row r="7000" spans="134:136">
      <c r="ED7000">
        <v>0</v>
      </c>
      <c r="EF7000" s="3" cm="1">
        <f t="array" ref="EF70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"#")*(_xlpm.x&lt;&gt;EE7000), _xlpm.x * 10 + _xlpm.d), 0), _xlfn.XLOOKUP(TRUE, ISNUMBER(_xlpm.b), _xlpm.b)))))</f>
        <v>0</v>
      </c>
    </row>
    <row r="7001" spans="134:136">
      <c r="ED7001">
        <v>0</v>
      </c>
      <c r="EF7001" s="3" cm="1">
        <f t="array" ref="EF70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"#")*(_xlpm.x&lt;&gt;EE7001), _xlpm.x * 10 + _xlpm.d), 0), _xlfn.XLOOKUP(TRUE, ISNUMBER(_xlpm.b), _xlpm.b)))))</f>
        <v>0</v>
      </c>
    </row>
    <row r="7002" spans="134:136">
      <c r="ED7002">
        <v>0</v>
      </c>
      <c r="EF7002" s="3" cm="1">
        <f t="array" ref="EF70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"#")*(_xlpm.x&lt;&gt;EE7002), _xlpm.x * 10 + _xlpm.d), 0), _xlfn.XLOOKUP(TRUE, ISNUMBER(_xlpm.b), _xlpm.b)))))</f>
        <v>0</v>
      </c>
    </row>
    <row r="7003" spans="134:136">
      <c r="ED7003">
        <v>0</v>
      </c>
      <c r="EF7003" s="3" cm="1">
        <f t="array" ref="EF70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"#")*(_xlpm.x&lt;&gt;EE7003), _xlpm.x * 10 + _xlpm.d), 0), _xlfn.XLOOKUP(TRUE, ISNUMBER(_xlpm.b), _xlpm.b)))))</f>
        <v>0</v>
      </c>
    </row>
    <row r="7004" spans="134:136">
      <c r="ED7004">
        <v>0</v>
      </c>
      <c r="EF7004" s="3" cm="1">
        <f t="array" ref="EF70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"#")*(_xlpm.x&lt;&gt;EE7004), _xlpm.x * 10 + _xlpm.d), 0), _xlfn.XLOOKUP(TRUE, ISNUMBER(_xlpm.b), _xlpm.b)))))</f>
        <v>0</v>
      </c>
    </row>
    <row r="7005" spans="134:136">
      <c r="ED7005">
        <v>0</v>
      </c>
      <c r="EF7005" s="3" cm="1">
        <f t="array" ref="EF70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"#")*(_xlpm.x&lt;&gt;EE7005), _xlpm.x * 10 + _xlpm.d), 0), _xlfn.XLOOKUP(TRUE, ISNUMBER(_xlpm.b), _xlpm.b)))))</f>
        <v>0</v>
      </c>
    </row>
    <row r="7006" spans="134:136">
      <c r="ED7006">
        <v>0</v>
      </c>
      <c r="EF7006" s="3" cm="1">
        <f t="array" ref="EF70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"#")*(_xlpm.x&lt;&gt;EE7006), _xlpm.x * 10 + _xlpm.d), 0), _xlfn.XLOOKUP(TRUE, ISNUMBER(_xlpm.b), _xlpm.b)))))</f>
        <v>0</v>
      </c>
    </row>
    <row r="7007" spans="134:136">
      <c r="ED7007">
        <v>0</v>
      </c>
      <c r="EF7007" s="3" cm="1">
        <f t="array" ref="EF70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"#")*(_xlpm.x&lt;&gt;EE7007), _xlpm.x * 10 + _xlpm.d), 0), _xlfn.XLOOKUP(TRUE, ISNUMBER(_xlpm.b), _xlpm.b)))))</f>
        <v>0</v>
      </c>
    </row>
    <row r="7008" spans="134:136">
      <c r="ED7008">
        <v>0</v>
      </c>
      <c r="EF7008" s="3" cm="1">
        <f t="array" ref="EF70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"#")*(_xlpm.x&lt;&gt;EE7008), _xlpm.x * 10 + _xlpm.d), 0), _xlfn.XLOOKUP(TRUE, ISNUMBER(_xlpm.b), _xlpm.b)))))</f>
        <v>0</v>
      </c>
    </row>
    <row r="7009" spans="134:136">
      <c r="ED7009">
        <v>0</v>
      </c>
      <c r="EF7009" s="3" cm="1">
        <f t="array" ref="EF70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"#")*(_xlpm.x&lt;&gt;EE7009), _xlpm.x * 10 + _xlpm.d), 0), _xlfn.XLOOKUP(TRUE, ISNUMBER(_xlpm.b), _xlpm.b)))))</f>
        <v>0</v>
      </c>
    </row>
    <row r="7010" spans="134:136">
      <c r="ED7010">
        <v>0</v>
      </c>
      <c r="EF7010" s="3" cm="1">
        <f t="array" ref="EF70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"#")*(_xlpm.x&lt;&gt;EE7010), _xlpm.x * 10 + _xlpm.d), 0), _xlfn.XLOOKUP(TRUE, ISNUMBER(_xlpm.b), _xlpm.b)))))</f>
        <v>0</v>
      </c>
    </row>
    <row r="7011" spans="134:136">
      <c r="ED7011">
        <v>0</v>
      </c>
      <c r="EF7011" s="3" cm="1">
        <f t="array" ref="EF70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"#")*(_xlpm.x&lt;&gt;EE7011), _xlpm.x * 10 + _xlpm.d), 0), _xlfn.XLOOKUP(TRUE, ISNUMBER(_xlpm.b), _xlpm.b)))))</f>
        <v>0</v>
      </c>
    </row>
    <row r="7012" spans="134:136">
      <c r="ED7012">
        <v>0</v>
      </c>
      <c r="EF7012" s="3" cm="1">
        <f t="array" ref="EF70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"#")*(_xlpm.x&lt;&gt;EE7012), _xlpm.x * 10 + _xlpm.d), 0), _xlfn.XLOOKUP(TRUE, ISNUMBER(_xlpm.b), _xlpm.b)))))</f>
        <v>0</v>
      </c>
    </row>
    <row r="7013" spans="134:136">
      <c r="ED7013">
        <v>0</v>
      </c>
      <c r="EF7013" s="3" cm="1">
        <f t="array" ref="EF70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"#")*(_xlpm.x&lt;&gt;EE7013), _xlpm.x * 10 + _xlpm.d), 0), _xlfn.XLOOKUP(TRUE, ISNUMBER(_xlpm.b), _xlpm.b)))))</f>
        <v>0</v>
      </c>
    </row>
    <row r="7014" spans="134:136">
      <c r="ED7014">
        <v>0</v>
      </c>
      <c r="EF7014" s="3" cm="1">
        <f t="array" ref="EF70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"#")*(_xlpm.x&lt;&gt;EE7014), _xlpm.x * 10 + _xlpm.d), 0), _xlfn.XLOOKUP(TRUE, ISNUMBER(_xlpm.b), _xlpm.b)))))</f>
        <v>0</v>
      </c>
    </row>
    <row r="7015" spans="134:136">
      <c r="ED7015">
        <v>0</v>
      </c>
      <c r="EF7015" s="3" cm="1">
        <f t="array" ref="EF70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"#")*(_xlpm.x&lt;&gt;EE7015), _xlpm.x * 10 + _xlpm.d), 0), _xlfn.XLOOKUP(TRUE, ISNUMBER(_xlpm.b), _xlpm.b)))))</f>
        <v>0</v>
      </c>
    </row>
    <row r="7016" spans="134:136">
      <c r="ED7016">
        <v>0</v>
      </c>
      <c r="EF7016" s="3" cm="1">
        <f t="array" ref="EF70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"#")*(_xlpm.x&lt;&gt;EE7016), _xlpm.x * 10 + _xlpm.d), 0), _xlfn.XLOOKUP(TRUE, ISNUMBER(_xlpm.b), _xlpm.b)))))</f>
        <v>0</v>
      </c>
    </row>
    <row r="7017" spans="134:136">
      <c r="ED7017">
        <v>0</v>
      </c>
      <c r="EF7017" s="3" cm="1">
        <f t="array" ref="EF70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"#")*(_xlpm.x&lt;&gt;EE7017), _xlpm.x * 10 + _xlpm.d), 0), _xlfn.XLOOKUP(TRUE, ISNUMBER(_xlpm.b), _xlpm.b)))))</f>
        <v>0</v>
      </c>
    </row>
    <row r="7018" spans="134:136">
      <c r="ED7018">
        <v>0</v>
      </c>
      <c r="EF7018" s="3" cm="1">
        <f t="array" ref="EF70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"#")*(_xlpm.x&lt;&gt;EE7018), _xlpm.x * 10 + _xlpm.d), 0), _xlfn.XLOOKUP(TRUE, ISNUMBER(_xlpm.b), _xlpm.b)))))</f>
        <v>0</v>
      </c>
    </row>
    <row r="7019" spans="134:136">
      <c r="ED7019">
        <v>0</v>
      </c>
      <c r="EF7019" s="3" cm="1">
        <f t="array" ref="EF70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"#")*(_xlpm.x&lt;&gt;EE7019), _xlpm.x * 10 + _xlpm.d), 0), _xlfn.XLOOKUP(TRUE, ISNUMBER(_xlpm.b), _xlpm.b)))))</f>
        <v>0</v>
      </c>
    </row>
    <row r="7020" spans="134:136">
      <c r="ED7020">
        <v>0</v>
      </c>
      <c r="EF7020" s="3" cm="1">
        <f t="array" ref="EF70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"#")*(_xlpm.x&lt;&gt;EE7020), _xlpm.x * 10 + _xlpm.d), 0), _xlfn.XLOOKUP(TRUE, ISNUMBER(_xlpm.b), _xlpm.b)))))</f>
        <v>0</v>
      </c>
    </row>
    <row r="7021" spans="134:136">
      <c r="ED7021">
        <v>0</v>
      </c>
      <c r="EF7021" s="3" cm="1">
        <f t="array" ref="EF70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"#")*(_xlpm.x&lt;&gt;EE7021), _xlpm.x * 10 + _xlpm.d), 0), _xlfn.XLOOKUP(TRUE, ISNUMBER(_xlpm.b), _xlpm.b)))))</f>
        <v>0</v>
      </c>
    </row>
    <row r="7022" spans="134:136">
      <c r="ED7022">
        <v>0</v>
      </c>
      <c r="EF7022" s="3" cm="1">
        <f t="array" ref="EF70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"#")*(_xlpm.x&lt;&gt;EE7022), _xlpm.x * 10 + _xlpm.d), 0), _xlfn.XLOOKUP(TRUE, ISNUMBER(_xlpm.b), _xlpm.b)))))</f>
        <v>0</v>
      </c>
    </row>
    <row r="7023" spans="134:136">
      <c r="ED7023">
        <v>0</v>
      </c>
      <c r="EF7023" s="3" cm="1">
        <f t="array" ref="EF70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"#")*(_xlpm.x&lt;&gt;EE7023), _xlpm.x * 10 + _xlpm.d), 0), _xlfn.XLOOKUP(TRUE, ISNUMBER(_xlpm.b), _xlpm.b)))))</f>
        <v>0</v>
      </c>
    </row>
    <row r="7024" spans="134:136">
      <c r="ED7024">
        <v>0</v>
      </c>
      <c r="EF7024" s="3" cm="1">
        <f t="array" ref="EF70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"#")*(_xlpm.x&lt;&gt;EE7024), _xlpm.x * 10 + _xlpm.d), 0), _xlfn.XLOOKUP(TRUE, ISNUMBER(_xlpm.b), _xlpm.b)))))</f>
        <v>0</v>
      </c>
    </row>
    <row r="7025" spans="134:136">
      <c r="ED7025">
        <v>0</v>
      </c>
      <c r="EF7025" s="3" cm="1">
        <f t="array" ref="EF70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"#")*(_xlpm.x&lt;&gt;EE7025), _xlpm.x * 10 + _xlpm.d), 0), _xlfn.XLOOKUP(TRUE, ISNUMBER(_xlpm.b), _xlpm.b)))))</f>
        <v>0</v>
      </c>
    </row>
    <row r="7026" spans="134:136">
      <c r="ED7026">
        <v>0</v>
      </c>
      <c r="EF7026" s="3" cm="1">
        <f t="array" ref="EF70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"#")*(_xlpm.x&lt;&gt;EE7026), _xlpm.x * 10 + _xlpm.d), 0), _xlfn.XLOOKUP(TRUE, ISNUMBER(_xlpm.b), _xlpm.b)))))</f>
        <v>0</v>
      </c>
    </row>
    <row r="7027" spans="134:136">
      <c r="ED7027">
        <v>0</v>
      </c>
      <c r="EF7027" s="3" cm="1">
        <f t="array" ref="EF70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"#")*(_xlpm.x&lt;&gt;EE7027), _xlpm.x * 10 + _xlpm.d), 0), _xlfn.XLOOKUP(TRUE, ISNUMBER(_xlpm.b), _xlpm.b)))))</f>
        <v>0</v>
      </c>
    </row>
    <row r="7028" spans="134:136">
      <c r="ED7028">
        <v>0</v>
      </c>
      <c r="EF7028" s="3" cm="1">
        <f t="array" ref="EF70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"#")*(_xlpm.x&lt;&gt;EE7028), _xlpm.x * 10 + _xlpm.d), 0), _xlfn.XLOOKUP(TRUE, ISNUMBER(_xlpm.b), _xlpm.b)))))</f>
        <v>0</v>
      </c>
    </row>
    <row r="7029" spans="134:136">
      <c r="ED7029">
        <v>0</v>
      </c>
      <c r="EF7029" s="3" cm="1">
        <f t="array" ref="EF70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"#")*(_xlpm.x&lt;&gt;EE7029), _xlpm.x * 10 + _xlpm.d), 0), _xlfn.XLOOKUP(TRUE, ISNUMBER(_xlpm.b), _xlpm.b)))))</f>
        <v>0</v>
      </c>
    </row>
    <row r="7030" spans="134:136">
      <c r="ED7030">
        <v>0</v>
      </c>
      <c r="EF7030" s="3" cm="1">
        <f t="array" ref="EF70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"#")*(_xlpm.x&lt;&gt;EE7030), _xlpm.x * 10 + _xlpm.d), 0), _xlfn.XLOOKUP(TRUE, ISNUMBER(_xlpm.b), _xlpm.b)))))</f>
        <v>0</v>
      </c>
    </row>
    <row r="7031" spans="134:136">
      <c r="ED7031">
        <v>0</v>
      </c>
      <c r="EF7031" s="3" cm="1">
        <f t="array" ref="EF70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"#")*(_xlpm.x&lt;&gt;EE7031), _xlpm.x * 10 + _xlpm.d), 0), _xlfn.XLOOKUP(TRUE, ISNUMBER(_xlpm.b), _xlpm.b)))))</f>
        <v>0</v>
      </c>
    </row>
    <row r="7032" spans="134:136">
      <c r="ED7032">
        <v>0</v>
      </c>
      <c r="EF7032" s="3" cm="1">
        <f t="array" ref="EF70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"#")*(_xlpm.x&lt;&gt;EE7032), _xlpm.x * 10 + _xlpm.d), 0), _xlfn.XLOOKUP(TRUE, ISNUMBER(_xlpm.b), _xlpm.b)))))</f>
        <v>0</v>
      </c>
    </row>
    <row r="7033" spans="134:136">
      <c r="ED7033">
        <v>0</v>
      </c>
      <c r="EF7033" s="3" cm="1">
        <f t="array" ref="EF70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"#")*(_xlpm.x&lt;&gt;EE7033), _xlpm.x * 10 + _xlpm.d), 0), _xlfn.XLOOKUP(TRUE, ISNUMBER(_xlpm.b), _xlpm.b)))))</f>
        <v>0</v>
      </c>
    </row>
    <row r="7034" spans="134:136">
      <c r="ED7034">
        <v>0</v>
      </c>
      <c r="EF7034" s="3" cm="1">
        <f t="array" ref="EF70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"#")*(_xlpm.x&lt;&gt;EE7034), _xlpm.x * 10 + _xlpm.d), 0), _xlfn.XLOOKUP(TRUE, ISNUMBER(_xlpm.b), _xlpm.b)))))</f>
        <v>0</v>
      </c>
    </row>
    <row r="7035" spans="134:136">
      <c r="ED7035">
        <v>0</v>
      </c>
      <c r="EF7035" s="3" cm="1">
        <f t="array" ref="EF70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"#")*(_xlpm.x&lt;&gt;EE7035), _xlpm.x * 10 + _xlpm.d), 0), _xlfn.XLOOKUP(TRUE, ISNUMBER(_xlpm.b), _xlpm.b)))))</f>
        <v>0</v>
      </c>
    </row>
    <row r="7036" spans="134:136">
      <c r="ED7036">
        <v>0</v>
      </c>
      <c r="EF7036" s="3" cm="1">
        <f t="array" ref="EF70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"#")*(_xlpm.x&lt;&gt;EE7036), _xlpm.x * 10 + _xlpm.d), 0), _xlfn.XLOOKUP(TRUE, ISNUMBER(_xlpm.b), _xlpm.b)))))</f>
        <v>0</v>
      </c>
    </row>
    <row r="7037" spans="134:136">
      <c r="ED7037">
        <v>0</v>
      </c>
      <c r="EF7037" s="3" cm="1">
        <f t="array" ref="EF70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"#")*(_xlpm.x&lt;&gt;EE7037), _xlpm.x * 10 + _xlpm.d), 0), _xlfn.XLOOKUP(TRUE, ISNUMBER(_xlpm.b), _xlpm.b)))))</f>
        <v>0</v>
      </c>
    </row>
    <row r="7038" spans="134:136">
      <c r="ED7038">
        <v>0</v>
      </c>
      <c r="EF7038" s="3" cm="1">
        <f t="array" ref="EF70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"#")*(_xlpm.x&lt;&gt;EE7038), _xlpm.x * 10 + _xlpm.d), 0), _xlfn.XLOOKUP(TRUE, ISNUMBER(_xlpm.b), _xlpm.b)))))</f>
        <v>0</v>
      </c>
    </row>
    <row r="7039" spans="134:136">
      <c r="ED7039">
        <v>0</v>
      </c>
      <c r="EF7039" s="3" cm="1">
        <f t="array" ref="EF70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"#")*(_xlpm.x&lt;&gt;EE7039), _xlpm.x * 10 + _xlpm.d), 0), _xlfn.XLOOKUP(TRUE, ISNUMBER(_xlpm.b), _xlpm.b)))))</f>
        <v>0</v>
      </c>
    </row>
    <row r="7040" spans="134:136">
      <c r="ED7040">
        <v>0</v>
      </c>
      <c r="EF7040" s="3" cm="1">
        <f t="array" ref="EF70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"#")*(_xlpm.x&lt;&gt;EE7040), _xlpm.x * 10 + _xlpm.d), 0), _xlfn.XLOOKUP(TRUE, ISNUMBER(_xlpm.b), _xlpm.b)))))</f>
        <v>0</v>
      </c>
    </row>
    <row r="7041" spans="134:136">
      <c r="ED7041">
        <v>0</v>
      </c>
      <c r="EF7041" s="3" cm="1">
        <f t="array" ref="EF70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"#")*(_xlpm.x&lt;&gt;EE7041), _xlpm.x * 10 + _xlpm.d), 0), _xlfn.XLOOKUP(TRUE, ISNUMBER(_xlpm.b), _xlpm.b)))))</f>
        <v>0</v>
      </c>
    </row>
    <row r="7042" spans="134:136">
      <c r="ED7042">
        <v>0</v>
      </c>
      <c r="EF7042" s="3" cm="1">
        <f t="array" ref="EF70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"#")*(_xlpm.x&lt;&gt;EE7042), _xlpm.x * 10 + _xlpm.d), 0), _xlfn.XLOOKUP(TRUE, ISNUMBER(_xlpm.b), _xlpm.b)))))</f>
        <v>0</v>
      </c>
    </row>
    <row r="7043" spans="134:136">
      <c r="ED7043">
        <v>0</v>
      </c>
      <c r="EF7043" s="3" cm="1">
        <f t="array" ref="EF70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"#")*(_xlpm.x&lt;&gt;EE7043), _xlpm.x * 10 + _xlpm.d), 0), _xlfn.XLOOKUP(TRUE, ISNUMBER(_xlpm.b), _xlpm.b)))))</f>
        <v>0</v>
      </c>
    </row>
    <row r="7044" spans="134:136">
      <c r="ED7044">
        <v>0</v>
      </c>
      <c r="EF7044" s="3" cm="1">
        <f t="array" ref="EF70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"#")*(_xlpm.x&lt;&gt;EE7044), _xlpm.x * 10 + _xlpm.d), 0), _xlfn.XLOOKUP(TRUE, ISNUMBER(_xlpm.b), _xlpm.b)))))</f>
        <v>0</v>
      </c>
    </row>
    <row r="7045" spans="134:136">
      <c r="ED7045">
        <v>0</v>
      </c>
      <c r="EF7045" s="3" cm="1">
        <f t="array" ref="EF70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"#")*(_xlpm.x&lt;&gt;EE7045), _xlpm.x * 10 + _xlpm.d), 0), _xlfn.XLOOKUP(TRUE, ISNUMBER(_xlpm.b), _xlpm.b)))))</f>
        <v>0</v>
      </c>
    </row>
    <row r="7046" spans="134:136">
      <c r="ED7046">
        <v>0</v>
      </c>
      <c r="EF7046" s="3" cm="1">
        <f t="array" ref="EF70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"#")*(_xlpm.x&lt;&gt;EE7046), _xlpm.x * 10 + _xlpm.d), 0), _xlfn.XLOOKUP(TRUE, ISNUMBER(_xlpm.b), _xlpm.b)))))</f>
        <v>0</v>
      </c>
    </row>
    <row r="7047" spans="134:136">
      <c r="ED7047">
        <v>0</v>
      </c>
      <c r="EF7047" s="3" cm="1">
        <f t="array" ref="EF70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"#")*(_xlpm.x&lt;&gt;EE7047), _xlpm.x * 10 + _xlpm.d), 0), _xlfn.XLOOKUP(TRUE, ISNUMBER(_xlpm.b), _xlpm.b)))))</f>
        <v>0</v>
      </c>
    </row>
    <row r="7048" spans="134:136">
      <c r="ED7048">
        <v>0</v>
      </c>
      <c r="EF7048" s="3" cm="1">
        <f t="array" ref="EF70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"#")*(_xlpm.x&lt;&gt;EE7048), _xlpm.x * 10 + _xlpm.d), 0), _xlfn.XLOOKUP(TRUE, ISNUMBER(_xlpm.b), _xlpm.b)))))</f>
        <v>0</v>
      </c>
    </row>
    <row r="7049" spans="134:136">
      <c r="ED7049">
        <v>0</v>
      </c>
      <c r="EF7049" s="3" cm="1">
        <f t="array" ref="EF70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"#")*(_xlpm.x&lt;&gt;EE7049), _xlpm.x * 10 + _xlpm.d), 0), _xlfn.XLOOKUP(TRUE, ISNUMBER(_xlpm.b), _xlpm.b)))))</f>
        <v>0</v>
      </c>
    </row>
    <row r="7050" spans="134:136">
      <c r="ED7050">
        <v>0</v>
      </c>
      <c r="EF7050" s="3" cm="1">
        <f t="array" ref="EF70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"#")*(_xlpm.x&lt;&gt;EE7050), _xlpm.x * 10 + _xlpm.d), 0), _xlfn.XLOOKUP(TRUE, ISNUMBER(_xlpm.b), _xlpm.b)))))</f>
        <v>0</v>
      </c>
    </row>
    <row r="7051" spans="134:136">
      <c r="ED7051">
        <v>0</v>
      </c>
      <c r="EF7051" s="3" cm="1">
        <f t="array" ref="EF70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"#")*(_xlpm.x&lt;&gt;EE7051), _xlpm.x * 10 + _xlpm.d), 0), _xlfn.XLOOKUP(TRUE, ISNUMBER(_xlpm.b), _xlpm.b)))))</f>
        <v>0</v>
      </c>
    </row>
    <row r="7052" spans="134:136">
      <c r="ED7052">
        <v>0</v>
      </c>
      <c r="EF7052" s="3" cm="1">
        <f t="array" ref="EF70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"#")*(_xlpm.x&lt;&gt;EE7052), _xlpm.x * 10 + _xlpm.d), 0), _xlfn.XLOOKUP(TRUE, ISNUMBER(_xlpm.b), _xlpm.b)))))</f>
        <v>0</v>
      </c>
    </row>
    <row r="7053" spans="134:136">
      <c r="ED7053">
        <v>0</v>
      </c>
      <c r="EF7053" s="3" cm="1">
        <f t="array" ref="EF70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"#")*(_xlpm.x&lt;&gt;EE7053), _xlpm.x * 10 + _xlpm.d), 0), _xlfn.XLOOKUP(TRUE, ISNUMBER(_xlpm.b), _xlpm.b)))))</f>
        <v>0</v>
      </c>
    </row>
    <row r="7054" spans="134:136">
      <c r="ED7054">
        <v>0</v>
      </c>
      <c r="EF7054" s="3" cm="1">
        <f t="array" ref="EF70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"#")*(_xlpm.x&lt;&gt;EE7054), _xlpm.x * 10 + _xlpm.d), 0), _xlfn.XLOOKUP(TRUE, ISNUMBER(_xlpm.b), _xlpm.b)))))</f>
        <v>0</v>
      </c>
    </row>
    <row r="7055" spans="134:136">
      <c r="ED7055">
        <v>0</v>
      </c>
      <c r="EF7055" s="3" cm="1">
        <f t="array" ref="EF70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"#")*(_xlpm.x&lt;&gt;EE7055), _xlpm.x * 10 + _xlpm.d), 0), _xlfn.XLOOKUP(TRUE, ISNUMBER(_xlpm.b), _xlpm.b)))))</f>
        <v>0</v>
      </c>
    </row>
    <row r="7056" spans="134:136">
      <c r="ED7056">
        <v>0</v>
      </c>
      <c r="EF7056" s="3" cm="1">
        <f t="array" ref="EF70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"#")*(_xlpm.x&lt;&gt;EE7056), _xlpm.x * 10 + _xlpm.d), 0), _xlfn.XLOOKUP(TRUE, ISNUMBER(_xlpm.b), _xlpm.b)))))</f>
        <v>0</v>
      </c>
    </row>
    <row r="7057" spans="134:136">
      <c r="ED7057">
        <v>0</v>
      </c>
      <c r="EF7057" s="3" cm="1">
        <f t="array" ref="EF70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"#")*(_xlpm.x&lt;&gt;EE7057), _xlpm.x * 10 + _xlpm.d), 0), _xlfn.XLOOKUP(TRUE, ISNUMBER(_xlpm.b), _xlpm.b)))))</f>
        <v>0</v>
      </c>
    </row>
    <row r="7058" spans="134:136">
      <c r="ED7058">
        <v>0</v>
      </c>
      <c r="EF7058" s="3" cm="1">
        <f t="array" ref="EF70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"#")*(_xlpm.x&lt;&gt;EE7058), _xlpm.x * 10 + _xlpm.d), 0), _xlfn.XLOOKUP(TRUE, ISNUMBER(_xlpm.b), _xlpm.b)))))</f>
        <v>0</v>
      </c>
    </row>
    <row r="7059" spans="134:136">
      <c r="ED7059">
        <v>0</v>
      </c>
      <c r="EF7059" s="3" cm="1">
        <f t="array" ref="EF70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"#")*(_xlpm.x&lt;&gt;EE7059), _xlpm.x * 10 + _xlpm.d), 0), _xlfn.XLOOKUP(TRUE, ISNUMBER(_xlpm.b), _xlpm.b)))))</f>
        <v>0</v>
      </c>
    </row>
    <row r="7060" spans="134:136">
      <c r="ED7060">
        <v>0</v>
      </c>
      <c r="EF7060" s="3" cm="1">
        <f t="array" ref="EF70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"#")*(_xlpm.x&lt;&gt;EE7060), _xlpm.x * 10 + _xlpm.d), 0), _xlfn.XLOOKUP(TRUE, ISNUMBER(_xlpm.b), _xlpm.b)))))</f>
        <v>0</v>
      </c>
    </row>
    <row r="7061" spans="134:136">
      <c r="ED7061">
        <v>0</v>
      </c>
      <c r="EF7061" s="3" cm="1">
        <f t="array" ref="EF70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"#")*(_xlpm.x&lt;&gt;EE7061), _xlpm.x * 10 + _xlpm.d), 0), _xlfn.XLOOKUP(TRUE, ISNUMBER(_xlpm.b), _xlpm.b)))))</f>
        <v>0</v>
      </c>
    </row>
    <row r="7062" spans="134:136">
      <c r="ED7062">
        <v>0</v>
      </c>
      <c r="EF7062" s="3" cm="1">
        <f t="array" ref="EF70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"#")*(_xlpm.x&lt;&gt;EE7062), _xlpm.x * 10 + _xlpm.d), 0), _xlfn.XLOOKUP(TRUE, ISNUMBER(_xlpm.b), _xlpm.b)))))</f>
        <v>0</v>
      </c>
    </row>
    <row r="7063" spans="134:136">
      <c r="ED7063">
        <v>0</v>
      </c>
      <c r="EF7063" s="3" cm="1">
        <f t="array" ref="EF70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"#")*(_xlpm.x&lt;&gt;EE7063), _xlpm.x * 10 + _xlpm.d), 0), _xlfn.XLOOKUP(TRUE, ISNUMBER(_xlpm.b), _xlpm.b)))))</f>
        <v>0</v>
      </c>
    </row>
    <row r="7064" spans="134:136">
      <c r="ED7064">
        <v>0</v>
      </c>
      <c r="EF7064" s="3" cm="1">
        <f t="array" ref="EF70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"#")*(_xlpm.x&lt;&gt;EE7064), _xlpm.x * 10 + _xlpm.d), 0), _xlfn.XLOOKUP(TRUE, ISNUMBER(_xlpm.b), _xlpm.b)))))</f>
        <v>0</v>
      </c>
    </row>
    <row r="7065" spans="134:136">
      <c r="ED7065">
        <v>0</v>
      </c>
      <c r="EF7065" s="3" cm="1">
        <f t="array" ref="EF70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"#")*(_xlpm.x&lt;&gt;EE7065), _xlpm.x * 10 + _xlpm.d), 0), _xlfn.XLOOKUP(TRUE, ISNUMBER(_xlpm.b), _xlpm.b)))))</f>
        <v>0</v>
      </c>
    </row>
    <row r="7066" spans="134:136">
      <c r="ED7066">
        <v>0</v>
      </c>
      <c r="EF7066" s="3" cm="1">
        <f t="array" ref="EF70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"#")*(_xlpm.x&lt;&gt;EE7066), _xlpm.x * 10 + _xlpm.d), 0), _xlfn.XLOOKUP(TRUE, ISNUMBER(_xlpm.b), _xlpm.b)))))</f>
        <v>0</v>
      </c>
    </row>
    <row r="7067" spans="134:136">
      <c r="ED7067">
        <v>0</v>
      </c>
      <c r="EF7067" s="3" cm="1">
        <f t="array" ref="EF70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"#")*(_xlpm.x&lt;&gt;EE7067), _xlpm.x * 10 + _xlpm.d), 0), _xlfn.XLOOKUP(TRUE, ISNUMBER(_xlpm.b), _xlpm.b)))))</f>
        <v>0</v>
      </c>
    </row>
    <row r="7068" spans="134:136">
      <c r="ED7068">
        <v>0</v>
      </c>
      <c r="EF7068" s="3" cm="1">
        <f t="array" ref="EF70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"#")*(_xlpm.x&lt;&gt;EE7068), _xlpm.x * 10 + _xlpm.d), 0), _xlfn.XLOOKUP(TRUE, ISNUMBER(_xlpm.b), _xlpm.b)))))</f>
        <v>0</v>
      </c>
    </row>
    <row r="7069" spans="134:136">
      <c r="ED7069">
        <v>0</v>
      </c>
      <c r="EF7069" s="3" cm="1">
        <f t="array" ref="EF70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"#")*(_xlpm.x&lt;&gt;EE7069), _xlpm.x * 10 + _xlpm.d), 0), _xlfn.XLOOKUP(TRUE, ISNUMBER(_xlpm.b), _xlpm.b)))))</f>
        <v>0</v>
      </c>
    </row>
    <row r="7070" spans="134:136">
      <c r="ED7070">
        <v>0</v>
      </c>
      <c r="EF7070" s="3" cm="1">
        <f t="array" ref="EF70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"#")*(_xlpm.x&lt;&gt;EE7070), _xlpm.x * 10 + _xlpm.d), 0), _xlfn.XLOOKUP(TRUE, ISNUMBER(_xlpm.b), _xlpm.b)))))</f>
        <v>0</v>
      </c>
    </row>
    <row r="7071" spans="134:136">
      <c r="ED7071">
        <v>0</v>
      </c>
      <c r="EF7071" s="3" cm="1">
        <f t="array" ref="EF70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"#")*(_xlpm.x&lt;&gt;EE7071), _xlpm.x * 10 + _xlpm.d), 0), _xlfn.XLOOKUP(TRUE, ISNUMBER(_xlpm.b), _xlpm.b)))))</f>
        <v>0</v>
      </c>
    </row>
    <row r="7072" spans="134:136">
      <c r="ED7072">
        <v>0</v>
      </c>
      <c r="EF7072" s="3" cm="1">
        <f t="array" ref="EF70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"#")*(_xlpm.x&lt;&gt;EE7072), _xlpm.x * 10 + _xlpm.d), 0), _xlfn.XLOOKUP(TRUE, ISNUMBER(_xlpm.b), _xlpm.b)))))</f>
        <v>0</v>
      </c>
    </row>
    <row r="7073" spans="134:136">
      <c r="ED7073">
        <v>0</v>
      </c>
      <c r="EF7073" s="3" cm="1">
        <f t="array" ref="EF70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"#")*(_xlpm.x&lt;&gt;EE7073), _xlpm.x * 10 + _xlpm.d), 0), _xlfn.XLOOKUP(TRUE, ISNUMBER(_xlpm.b), _xlpm.b)))))</f>
        <v>0</v>
      </c>
    </row>
    <row r="7074" spans="134:136">
      <c r="ED7074">
        <v>0</v>
      </c>
      <c r="EF7074" s="3" cm="1">
        <f t="array" ref="EF70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"#")*(_xlpm.x&lt;&gt;EE7074), _xlpm.x * 10 + _xlpm.d), 0), _xlfn.XLOOKUP(TRUE, ISNUMBER(_xlpm.b), _xlpm.b)))))</f>
        <v>0</v>
      </c>
    </row>
    <row r="7075" spans="134:136">
      <c r="ED7075">
        <v>0</v>
      </c>
      <c r="EF7075" s="3" cm="1">
        <f t="array" ref="EF70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"#")*(_xlpm.x&lt;&gt;EE7075), _xlpm.x * 10 + _xlpm.d), 0), _xlfn.XLOOKUP(TRUE, ISNUMBER(_xlpm.b), _xlpm.b)))))</f>
        <v>0</v>
      </c>
    </row>
    <row r="7076" spans="134:136">
      <c r="ED7076">
        <v>0</v>
      </c>
      <c r="EF7076" s="3" cm="1">
        <f t="array" ref="EF70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"#")*(_xlpm.x&lt;&gt;EE7076), _xlpm.x * 10 + _xlpm.d), 0), _xlfn.XLOOKUP(TRUE, ISNUMBER(_xlpm.b), _xlpm.b)))))</f>
        <v>0</v>
      </c>
    </row>
    <row r="7077" spans="134:136">
      <c r="ED7077">
        <v>0</v>
      </c>
      <c r="EF7077" s="3" cm="1">
        <f t="array" ref="EF70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"#")*(_xlpm.x&lt;&gt;EE7077), _xlpm.x * 10 + _xlpm.d), 0), _xlfn.XLOOKUP(TRUE, ISNUMBER(_xlpm.b), _xlpm.b)))))</f>
        <v>0</v>
      </c>
    </row>
    <row r="7078" spans="134:136">
      <c r="ED7078">
        <v>0</v>
      </c>
      <c r="EF7078" s="3" cm="1">
        <f t="array" ref="EF70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"#")*(_xlpm.x&lt;&gt;EE7078), _xlpm.x * 10 + _xlpm.d), 0), _xlfn.XLOOKUP(TRUE, ISNUMBER(_xlpm.b), _xlpm.b)))))</f>
        <v>0</v>
      </c>
    </row>
    <row r="7079" spans="134:136">
      <c r="ED7079">
        <v>0</v>
      </c>
      <c r="EF7079" s="3" cm="1">
        <f t="array" ref="EF70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"#")*(_xlpm.x&lt;&gt;EE7079), _xlpm.x * 10 + _xlpm.d), 0), _xlfn.XLOOKUP(TRUE, ISNUMBER(_xlpm.b), _xlpm.b)))))</f>
        <v>0</v>
      </c>
    </row>
    <row r="7080" spans="134:136">
      <c r="ED7080">
        <v>0</v>
      </c>
      <c r="EF7080" s="3" cm="1">
        <f t="array" ref="EF70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"#")*(_xlpm.x&lt;&gt;EE7080), _xlpm.x * 10 + _xlpm.d), 0), _xlfn.XLOOKUP(TRUE, ISNUMBER(_xlpm.b), _xlpm.b)))))</f>
        <v>0</v>
      </c>
    </row>
    <row r="7081" spans="134:136">
      <c r="ED7081">
        <v>0</v>
      </c>
      <c r="EF7081" s="3" cm="1">
        <f t="array" ref="EF70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"#")*(_xlpm.x&lt;&gt;EE7081), _xlpm.x * 10 + _xlpm.d), 0), _xlfn.XLOOKUP(TRUE, ISNUMBER(_xlpm.b), _xlpm.b)))))</f>
        <v>0</v>
      </c>
    </row>
    <row r="7082" spans="134:136">
      <c r="ED7082">
        <v>0</v>
      </c>
      <c r="EF7082" s="3" cm="1">
        <f t="array" ref="EF70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"#")*(_xlpm.x&lt;&gt;EE7082), _xlpm.x * 10 + _xlpm.d), 0), _xlfn.XLOOKUP(TRUE, ISNUMBER(_xlpm.b), _xlpm.b)))))</f>
        <v>0</v>
      </c>
    </row>
    <row r="7083" spans="134:136">
      <c r="ED7083">
        <v>0</v>
      </c>
      <c r="EF7083" s="3" cm="1">
        <f t="array" ref="EF70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"#")*(_xlpm.x&lt;&gt;EE7083), _xlpm.x * 10 + _xlpm.d), 0), _xlfn.XLOOKUP(TRUE, ISNUMBER(_xlpm.b), _xlpm.b)))))</f>
        <v>0</v>
      </c>
    </row>
    <row r="7084" spans="134:136">
      <c r="ED7084">
        <v>0</v>
      </c>
      <c r="EF7084" s="3" cm="1">
        <f t="array" ref="EF70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"#")*(_xlpm.x&lt;&gt;EE7084), _xlpm.x * 10 + _xlpm.d), 0), _xlfn.XLOOKUP(TRUE, ISNUMBER(_xlpm.b), _xlpm.b)))))</f>
        <v>0</v>
      </c>
    </row>
    <row r="7085" spans="134:136">
      <c r="ED7085">
        <v>0</v>
      </c>
      <c r="EF7085" s="3" cm="1">
        <f t="array" ref="EF70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"#")*(_xlpm.x&lt;&gt;EE7085), _xlpm.x * 10 + _xlpm.d), 0), _xlfn.XLOOKUP(TRUE, ISNUMBER(_xlpm.b), _xlpm.b)))))</f>
        <v>0</v>
      </c>
    </row>
    <row r="7086" spans="134:136">
      <c r="ED7086">
        <v>0</v>
      </c>
      <c r="EF7086" s="3" cm="1">
        <f t="array" ref="EF70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"#")*(_xlpm.x&lt;&gt;EE7086), _xlpm.x * 10 + _xlpm.d), 0), _xlfn.XLOOKUP(TRUE, ISNUMBER(_xlpm.b), _xlpm.b)))))</f>
        <v>0</v>
      </c>
    </row>
    <row r="7087" spans="134:136">
      <c r="ED7087">
        <v>0</v>
      </c>
      <c r="EF7087" s="3" cm="1">
        <f t="array" ref="EF70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"#")*(_xlpm.x&lt;&gt;EE7087), _xlpm.x * 10 + _xlpm.d), 0), _xlfn.XLOOKUP(TRUE, ISNUMBER(_xlpm.b), _xlpm.b)))))</f>
        <v>0</v>
      </c>
    </row>
    <row r="7088" spans="134:136">
      <c r="ED7088">
        <v>0</v>
      </c>
      <c r="EF7088" s="3" cm="1">
        <f t="array" ref="EF70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"#")*(_xlpm.x&lt;&gt;EE7088), _xlpm.x * 10 + _xlpm.d), 0), _xlfn.XLOOKUP(TRUE, ISNUMBER(_xlpm.b), _xlpm.b)))))</f>
        <v>0</v>
      </c>
    </row>
    <row r="7089" spans="134:136">
      <c r="ED7089">
        <v>0</v>
      </c>
      <c r="EF7089" s="3" cm="1">
        <f t="array" ref="EF70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"#")*(_xlpm.x&lt;&gt;EE7089), _xlpm.x * 10 + _xlpm.d), 0), _xlfn.XLOOKUP(TRUE, ISNUMBER(_xlpm.b), _xlpm.b)))))</f>
        <v>0</v>
      </c>
    </row>
    <row r="7090" spans="134:136">
      <c r="ED7090">
        <v>0</v>
      </c>
      <c r="EF7090" s="3" cm="1">
        <f t="array" ref="EF70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"#")*(_xlpm.x&lt;&gt;EE7090), _xlpm.x * 10 + _xlpm.d), 0), _xlfn.XLOOKUP(TRUE, ISNUMBER(_xlpm.b), _xlpm.b)))))</f>
        <v>0</v>
      </c>
    </row>
    <row r="7091" spans="134:136">
      <c r="ED7091">
        <v>0</v>
      </c>
      <c r="EF7091" s="3" cm="1">
        <f t="array" ref="EF70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"#")*(_xlpm.x&lt;&gt;EE7091), _xlpm.x * 10 + _xlpm.d), 0), _xlfn.XLOOKUP(TRUE, ISNUMBER(_xlpm.b), _xlpm.b)))))</f>
        <v>0</v>
      </c>
    </row>
    <row r="7092" spans="134:136">
      <c r="ED7092">
        <v>0</v>
      </c>
      <c r="EF7092" s="3" cm="1">
        <f t="array" ref="EF70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"#")*(_xlpm.x&lt;&gt;EE7092), _xlpm.x * 10 + _xlpm.d), 0), _xlfn.XLOOKUP(TRUE, ISNUMBER(_xlpm.b), _xlpm.b)))))</f>
        <v>0</v>
      </c>
    </row>
    <row r="7093" spans="134:136">
      <c r="ED7093">
        <v>0</v>
      </c>
      <c r="EF7093" s="3" cm="1">
        <f t="array" ref="EF70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"#")*(_xlpm.x&lt;&gt;EE7093), _xlpm.x * 10 + _xlpm.d), 0), _xlfn.XLOOKUP(TRUE, ISNUMBER(_xlpm.b), _xlpm.b)))))</f>
        <v>0</v>
      </c>
    </row>
    <row r="7094" spans="134:136">
      <c r="ED7094">
        <v>0</v>
      </c>
      <c r="EF7094" s="3" cm="1">
        <f t="array" ref="EF70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"#")*(_xlpm.x&lt;&gt;EE7094), _xlpm.x * 10 + _xlpm.d), 0), _xlfn.XLOOKUP(TRUE, ISNUMBER(_xlpm.b), _xlpm.b)))))</f>
        <v>0</v>
      </c>
    </row>
    <row r="7095" spans="134:136">
      <c r="ED7095">
        <v>0</v>
      </c>
      <c r="EF7095" s="3" cm="1">
        <f t="array" ref="EF70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"#")*(_xlpm.x&lt;&gt;EE7095), _xlpm.x * 10 + _xlpm.d), 0), _xlfn.XLOOKUP(TRUE, ISNUMBER(_xlpm.b), _xlpm.b)))))</f>
        <v>0</v>
      </c>
    </row>
    <row r="7096" spans="134:136">
      <c r="ED7096">
        <v>0</v>
      </c>
      <c r="EF7096" s="3" cm="1">
        <f t="array" ref="EF70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"#")*(_xlpm.x&lt;&gt;EE7096), _xlpm.x * 10 + _xlpm.d), 0), _xlfn.XLOOKUP(TRUE, ISNUMBER(_xlpm.b), _xlpm.b)))))</f>
        <v>0</v>
      </c>
    </row>
    <row r="7097" spans="134:136">
      <c r="ED7097">
        <v>0</v>
      </c>
      <c r="EF7097" s="3" cm="1">
        <f t="array" ref="EF70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"#")*(_xlpm.x&lt;&gt;EE7097), _xlpm.x * 10 + _xlpm.d), 0), _xlfn.XLOOKUP(TRUE, ISNUMBER(_xlpm.b), _xlpm.b)))))</f>
        <v>0</v>
      </c>
    </row>
    <row r="7098" spans="134:136">
      <c r="ED7098">
        <v>0</v>
      </c>
      <c r="EF7098" s="3" cm="1">
        <f t="array" ref="EF70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"#")*(_xlpm.x&lt;&gt;EE7098), _xlpm.x * 10 + _xlpm.d), 0), _xlfn.XLOOKUP(TRUE, ISNUMBER(_xlpm.b), _xlpm.b)))))</f>
        <v>0</v>
      </c>
    </row>
    <row r="7099" spans="134:136">
      <c r="ED7099">
        <v>0</v>
      </c>
      <c r="EF7099" s="3" cm="1">
        <f t="array" ref="EF70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"#")*(_xlpm.x&lt;&gt;EE7099), _xlpm.x * 10 + _xlpm.d), 0), _xlfn.XLOOKUP(TRUE, ISNUMBER(_xlpm.b), _xlpm.b)))))</f>
        <v>0</v>
      </c>
    </row>
    <row r="7100" spans="134:136">
      <c r="ED7100">
        <v>0</v>
      </c>
      <c r="EF7100" s="3" cm="1">
        <f t="array" ref="EF71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"#")*(_xlpm.x&lt;&gt;EE7100), _xlpm.x * 10 + _xlpm.d), 0), _xlfn.XLOOKUP(TRUE, ISNUMBER(_xlpm.b), _xlpm.b)))))</f>
        <v>0</v>
      </c>
    </row>
    <row r="7101" spans="134:136">
      <c r="ED7101">
        <v>0</v>
      </c>
      <c r="EF7101" s="3" cm="1">
        <f t="array" ref="EF71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"#")*(_xlpm.x&lt;&gt;EE7101), _xlpm.x * 10 + _xlpm.d), 0), _xlfn.XLOOKUP(TRUE, ISNUMBER(_xlpm.b), _xlpm.b)))))</f>
        <v>0</v>
      </c>
    </row>
    <row r="7102" spans="134:136">
      <c r="ED7102">
        <v>0</v>
      </c>
      <c r="EF7102" s="3" cm="1">
        <f t="array" ref="EF71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"#")*(_xlpm.x&lt;&gt;EE7102), _xlpm.x * 10 + _xlpm.d), 0), _xlfn.XLOOKUP(TRUE, ISNUMBER(_xlpm.b), _xlpm.b)))))</f>
        <v>0</v>
      </c>
    </row>
    <row r="7103" spans="134:136">
      <c r="ED7103">
        <v>0</v>
      </c>
      <c r="EF7103" s="3" cm="1">
        <f t="array" ref="EF71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"#")*(_xlpm.x&lt;&gt;EE7103), _xlpm.x * 10 + _xlpm.d), 0), _xlfn.XLOOKUP(TRUE, ISNUMBER(_xlpm.b), _xlpm.b)))))</f>
        <v>0</v>
      </c>
    </row>
    <row r="7104" spans="134:136">
      <c r="ED7104">
        <v>0</v>
      </c>
      <c r="EF7104" s="3" cm="1">
        <f t="array" ref="EF71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"#")*(_xlpm.x&lt;&gt;EE7104), _xlpm.x * 10 + _xlpm.d), 0), _xlfn.XLOOKUP(TRUE, ISNUMBER(_xlpm.b), _xlpm.b)))))</f>
        <v>0</v>
      </c>
    </row>
    <row r="7105" spans="134:136">
      <c r="ED7105">
        <v>0</v>
      </c>
      <c r="EF7105" s="3" cm="1">
        <f t="array" ref="EF71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"#")*(_xlpm.x&lt;&gt;EE7105), _xlpm.x * 10 + _xlpm.d), 0), _xlfn.XLOOKUP(TRUE, ISNUMBER(_xlpm.b), _xlpm.b)))))</f>
        <v>0</v>
      </c>
    </row>
    <row r="7106" spans="134:136">
      <c r="ED7106">
        <v>0</v>
      </c>
      <c r="EF7106" s="3" cm="1">
        <f t="array" ref="EF71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"#")*(_xlpm.x&lt;&gt;EE7106), _xlpm.x * 10 + _xlpm.d), 0), _xlfn.XLOOKUP(TRUE, ISNUMBER(_xlpm.b), _xlpm.b)))))</f>
        <v>0</v>
      </c>
    </row>
    <row r="7107" spans="134:136">
      <c r="ED7107">
        <v>0</v>
      </c>
      <c r="EF7107" s="3" cm="1">
        <f t="array" ref="EF71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"#")*(_xlpm.x&lt;&gt;EE7107), _xlpm.x * 10 + _xlpm.d), 0), _xlfn.XLOOKUP(TRUE, ISNUMBER(_xlpm.b), _xlpm.b)))))</f>
        <v>0</v>
      </c>
    </row>
    <row r="7108" spans="134:136">
      <c r="ED7108">
        <v>0</v>
      </c>
      <c r="EF7108" s="3" cm="1">
        <f t="array" ref="EF71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"#")*(_xlpm.x&lt;&gt;EE7108), _xlpm.x * 10 + _xlpm.d), 0), _xlfn.XLOOKUP(TRUE, ISNUMBER(_xlpm.b), _xlpm.b)))))</f>
        <v>0</v>
      </c>
    </row>
    <row r="7109" spans="134:136">
      <c r="ED7109">
        <v>0</v>
      </c>
      <c r="EF7109" s="3" cm="1">
        <f t="array" ref="EF71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"#")*(_xlpm.x&lt;&gt;EE7109), _xlpm.x * 10 + _xlpm.d), 0), _xlfn.XLOOKUP(TRUE, ISNUMBER(_xlpm.b), _xlpm.b)))))</f>
        <v>0</v>
      </c>
    </row>
    <row r="7110" spans="134:136">
      <c r="ED7110">
        <v>0</v>
      </c>
      <c r="EF7110" s="3" cm="1">
        <f t="array" ref="EF71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"#")*(_xlpm.x&lt;&gt;EE7110), _xlpm.x * 10 + _xlpm.d), 0), _xlfn.XLOOKUP(TRUE, ISNUMBER(_xlpm.b), _xlpm.b)))))</f>
        <v>0</v>
      </c>
    </row>
    <row r="7111" spans="134:136">
      <c r="ED7111">
        <v>0</v>
      </c>
      <c r="EF7111" s="3" cm="1">
        <f t="array" ref="EF71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"#")*(_xlpm.x&lt;&gt;EE7111), _xlpm.x * 10 + _xlpm.d), 0), _xlfn.XLOOKUP(TRUE, ISNUMBER(_xlpm.b), _xlpm.b)))))</f>
        <v>0</v>
      </c>
    </row>
    <row r="7112" spans="134:136">
      <c r="ED7112">
        <v>0</v>
      </c>
      <c r="EF7112" s="3" cm="1">
        <f t="array" ref="EF71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"#")*(_xlpm.x&lt;&gt;EE7112), _xlpm.x * 10 + _xlpm.d), 0), _xlfn.XLOOKUP(TRUE, ISNUMBER(_xlpm.b), _xlpm.b)))))</f>
        <v>0</v>
      </c>
    </row>
    <row r="7113" spans="134:136">
      <c r="ED7113">
        <v>0</v>
      </c>
      <c r="EF7113" s="3" cm="1">
        <f t="array" ref="EF71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"#")*(_xlpm.x&lt;&gt;EE7113), _xlpm.x * 10 + _xlpm.d), 0), _xlfn.XLOOKUP(TRUE, ISNUMBER(_xlpm.b), _xlpm.b)))))</f>
        <v>0</v>
      </c>
    </row>
    <row r="7114" spans="134:136">
      <c r="ED7114">
        <v>0</v>
      </c>
      <c r="EF7114" s="3" cm="1">
        <f t="array" ref="EF71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"#")*(_xlpm.x&lt;&gt;EE7114), _xlpm.x * 10 + _xlpm.d), 0), _xlfn.XLOOKUP(TRUE, ISNUMBER(_xlpm.b), _xlpm.b)))))</f>
        <v>0</v>
      </c>
    </row>
    <row r="7115" spans="134:136">
      <c r="ED7115">
        <v>0</v>
      </c>
      <c r="EF7115" s="3" cm="1">
        <f t="array" ref="EF71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"#")*(_xlpm.x&lt;&gt;EE7115), _xlpm.x * 10 + _xlpm.d), 0), _xlfn.XLOOKUP(TRUE, ISNUMBER(_xlpm.b), _xlpm.b)))))</f>
        <v>0</v>
      </c>
    </row>
    <row r="7116" spans="134:136">
      <c r="ED7116">
        <v>0</v>
      </c>
      <c r="EF7116" s="3" cm="1">
        <f t="array" ref="EF71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"#")*(_xlpm.x&lt;&gt;EE7116), _xlpm.x * 10 + _xlpm.d), 0), _xlfn.XLOOKUP(TRUE, ISNUMBER(_xlpm.b), _xlpm.b)))))</f>
        <v>0</v>
      </c>
    </row>
    <row r="7117" spans="134:136">
      <c r="ED7117">
        <v>0</v>
      </c>
      <c r="EF7117" s="3" cm="1">
        <f t="array" ref="EF71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"#")*(_xlpm.x&lt;&gt;EE7117), _xlpm.x * 10 + _xlpm.d), 0), _xlfn.XLOOKUP(TRUE, ISNUMBER(_xlpm.b), _xlpm.b)))))</f>
        <v>0</v>
      </c>
    </row>
    <row r="7118" spans="134:136">
      <c r="ED7118">
        <v>0</v>
      </c>
      <c r="EF7118" s="3" cm="1">
        <f t="array" ref="EF71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"#")*(_xlpm.x&lt;&gt;EE7118), _xlpm.x * 10 + _xlpm.d), 0), _xlfn.XLOOKUP(TRUE, ISNUMBER(_xlpm.b), _xlpm.b)))))</f>
        <v>0</v>
      </c>
    </row>
    <row r="7119" spans="134:136">
      <c r="ED7119">
        <v>0</v>
      </c>
      <c r="EF7119" s="3" cm="1">
        <f t="array" ref="EF71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"#")*(_xlpm.x&lt;&gt;EE7119), _xlpm.x * 10 + _xlpm.d), 0), _xlfn.XLOOKUP(TRUE, ISNUMBER(_xlpm.b), _xlpm.b)))))</f>
        <v>0</v>
      </c>
    </row>
    <row r="7120" spans="134:136">
      <c r="ED7120">
        <v>0</v>
      </c>
      <c r="EF7120" s="3" cm="1">
        <f t="array" ref="EF71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"#")*(_xlpm.x&lt;&gt;EE7120), _xlpm.x * 10 + _xlpm.d), 0), _xlfn.XLOOKUP(TRUE, ISNUMBER(_xlpm.b), _xlpm.b)))))</f>
        <v>0</v>
      </c>
    </row>
    <row r="7121" spans="134:136">
      <c r="ED7121">
        <v>0</v>
      </c>
      <c r="EF7121" s="3" cm="1">
        <f t="array" ref="EF71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"#")*(_xlpm.x&lt;&gt;EE7121), _xlpm.x * 10 + _xlpm.d), 0), _xlfn.XLOOKUP(TRUE, ISNUMBER(_xlpm.b), _xlpm.b)))))</f>
        <v>0</v>
      </c>
    </row>
    <row r="7122" spans="134:136">
      <c r="ED7122">
        <v>0</v>
      </c>
      <c r="EF7122" s="3" cm="1">
        <f t="array" ref="EF71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"#")*(_xlpm.x&lt;&gt;EE7122), _xlpm.x * 10 + _xlpm.d), 0), _xlfn.XLOOKUP(TRUE, ISNUMBER(_xlpm.b), _xlpm.b)))))</f>
        <v>0</v>
      </c>
    </row>
    <row r="7123" spans="134:136">
      <c r="ED7123">
        <v>0</v>
      </c>
      <c r="EF7123" s="3" cm="1">
        <f t="array" ref="EF71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"#")*(_xlpm.x&lt;&gt;EE7123), _xlpm.x * 10 + _xlpm.d), 0), _xlfn.XLOOKUP(TRUE, ISNUMBER(_xlpm.b), _xlpm.b)))))</f>
        <v>0</v>
      </c>
    </row>
    <row r="7124" spans="134:136">
      <c r="ED7124">
        <v>0</v>
      </c>
      <c r="EF7124" s="3" cm="1">
        <f t="array" ref="EF71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"#")*(_xlpm.x&lt;&gt;EE7124), _xlpm.x * 10 + _xlpm.d), 0), _xlfn.XLOOKUP(TRUE, ISNUMBER(_xlpm.b), _xlpm.b)))))</f>
        <v>0</v>
      </c>
    </row>
    <row r="7125" spans="134:136">
      <c r="ED7125">
        <v>0</v>
      </c>
      <c r="EF7125" s="3" cm="1">
        <f t="array" ref="EF71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"#")*(_xlpm.x&lt;&gt;EE7125), _xlpm.x * 10 + _xlpm.d), 0), _xlfn.XLOOKUP(TRUE, ISNUMBER(_xlpm.b), _xlpm.b)))))</f>
        <v>0</v>
      </c>
    </row>
    <row r="7126" spans="134:136">
      <c r="ED7126">
        <v>0</v>
      </c>
      <c r="EF7126" s="3" cm="1">
        <f t="array" ref="EF71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"#")*(_xlpm.x&lt;&gt;EE7126), _xlpm.x * 10 + _xlpm.d), 0), _xlfn.XLOOKUP(TRUE, ISNUMBER(_xlpm.b), _xlpm.b)))))</f>
        <v>0</v>
      </c>
    </row>
    <row r="7127" spans="134:136">
      <c r="ED7127">
        <v>0</v>
      </c>
      <c r="EF7127" s="3" cm="1">
        <f t="array" ref="EF71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"#")*(_xlpm.x&lt;&gt;EE7127), _xlpm.x * 10 + _xlpm.d), 0), _xlfn.XLOOKUP(TRUE, ISNUMBER(_xlpm.b), _xlpm.b)))))</f>
        <v>0</v>
      </c>
    </row>
    <row r="7128" spans="134:136">
      <c r="ED7128">
        <v>0</v>
      </c>
      <c r="EF7128" s="3" cm="1">
        <f t="array" ref="EF71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"#")*(_xlpm.x&lt;&gt;EE7128), _xlpm.x * 10 + _xlpm.d), 0), _xlfn.XLOOKUP(TRUE, ISNUMBER(_xlpm.b), _xlpm.b)))))</f>
        <v>0</v>
      </c>
    </row>
    <row r="7129" spans="134:136">
      <c r="ED7129">
        <v>0</v>
      </c>
      <c r="EF7129" s="3" cm="1">
        <f t="array" ref="EF71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"#")*(_xlpm.x&lt;&gt;EE7129), _xlpm.x * 10 + _xlpm.d), 0), _xlfn.XLOOKUP(TRUE, ISNUMBER(_xlpm.b), _xlpm.b)))))</f>
        <v>0</v>
      </c>
    </row>
    <row r="7130" spans="134:136">
      <c r="ED7130">
        <v>0</v>
      </c>
      <c r="EF7130" s="3" cm="1">
        <f t="array" ref="EF71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"#")*(_xlpm.x&lt;&gt;EE7130), _xlpm.x * 10 + _xlpm.d), 0), _xlfn.XLOOKUP(TRUE, ISNUMBER(_xlpm.b), _xlpm.b)))))</f>
        <v>0</v>
      </c>
    </row>
    <row r="7131" spans="134:136">
      <c r="ED7131">
        <v>0</v>
      </c>
      <c r="EF7131" s="3" cm="1">
        <f t="array" ref="EF71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"#")*(_xlpm.x&lt;&gt;EE7131), _xlpm.x * 10 + _xlpm.d), 0), _xlfn.XLOOKUP(TRUE, ISNUMBER(_xlpm.b), _xlpm.b)))))</f>
        <v>0</v>
      </c>
    </row>
    <row r="7132" spans="134:136">
      <c r="ED7132">
        <v>0</v>
      </c>
      <c r="EF7132" s="3" cm="1">
        <f t="array" ref="EF71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"#")*(_xlpm.x&lt;&gt;EE7132), _xlpm.x * 10 + _xlpm.d), 0), _xlfn.XLOOKUP(TRUE, ISNUMBER(_xlpm.b), _xlpm.b)))))</f>
        <v>0</v>
      </c>
    </row>
    <row r="7133" spans="134:136">
      <c r="ED7133">
        <v>0</v>
      </c>
      <c r="EF7133" s="3" cm="1">
        <f t="array" ref="EF71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"#")*(_xlpm.x&lt;&gt;EE7133), _xlpm.x * 10 + _xlpm.d), 0), _xlfn.XLOOKUP(TRUE, ISNUMBER(_xlpm.b), _xlpm.b)))))</f>
        <v>0</v>
      </c>
    </row>
    <row r="7134" spans="134:136">
      <c r="ED7134">
        <v>0</v>
      </c>
      <c r="EF7134" s="3" cm="1">
        <f t="array" ref="EF71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"#")*(_xlpm.x&lt;&gt;EE7134), _xlpm.x * 10 + _xlpm.d), 0), _xlfn.XLOOKUP(TRUE, ISNUMBER(_xlpm.b), _xlpm.b)))))</f>
        <v>0</v>
      </c>
    </row>
    <row r="7135" spans="134:136">
      <c r="ED7135">
        <v>0</v>
      </c>
      <c r="EF7135" s="3" cm="1">
        <f t="array" ref="EF71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"#")*(_xlpm.x&lt;&gt;EE7135), _xlpm.x * 10 + _xlpm.d), 0), _xlfn.XLOOKUP(TRUE, ISNUMBER(_xlpm.b), _xlpm.b)))))</f>
        <v>0</v>
      </c>
    </row>
    <row r="7136" spans="134:136">
      <c r="ED7136">
        <v>0</v>
      </c>
      <c r="EF7136" s="3" cm="1">
        <f t="array" ref="EF71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"#")*(_xlpm.x&lt;&gt;EE7136), _xlpm.x * 10 + _xlpm.d), 0), _xlfn.XLOOKUP(TRUE, ISNUMBER(_xlpm.b), _xlpm.b)))))</f>
        <v>0</v>
      </c>
    </row>
    <row r="7137" spans="134:136">
      <c r="ED7137">
        <v>0</v>
      </c>
      <c r="EF7137" s="3" cm="1">
        <f t="array" ref="EF71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"#")*(_xlpm.x&lt;&gt;EE7137), _xlpm.x * 10 + _xlpm.d), 0), _xlfn.XLOOKUP(TRUE, ISNUMBER(_xlpm.b), _xlpm.b)))))</f>
        <v>0</v>
      </c>
    </row>
    <row r="7138" spans="134:136">
      <c r="ED7138">
        <v>0</v>
      </c>
      <c r="EF7138" s="3" cm="1">
        <f t="array" ref="EF71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"#")*(_xlpm.x&lt;&gt;EE7138), _xlpm.x * 10 + _xlpm.d), 0), _xlfn.XLOOKUP(TRUE, ISNUMBER(_xlpm.b), _xlpm.b)))))</f>
        <v>0</v>
      </c>
    </row>
    <row r="7139" spans="134:136">
      <c r="ED7139">
        <v>0</v>
      </c>
      <c r="EF7139" s="3" cm="1">
        <f t="array" ref="EF71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"#")*(_xlpm.x&lt;&gt;EE7139), _xlpm.x * 10 + _xlpm.d), 0), _xlfn.XLOOKUP(TRUE, ISNUMBER(_xlpm.b), _xlpm.b)))))</f>
        <v>0</v>
      </c>
    </row>
    <row r="7140" spans="134:136">
      <c r="ED7140">
        <v>0</v>
      </c>
      <c r="EF7140" s="3" cm="1">
        <f t="array" ref="EF71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"#")*(_xlpm.x&lt;&gt;EE7140), _xlpm.x * 10 + _xlpm.d), 0), _xlfn.XLOOKUP(TRUE, ISNUMBER(_xlpm.b), _xlpm.b)))))</f>
        <v>0</v>
      </c>
    </row>
    <row r="7141" spans="134:136">
      <c r="ED7141">
        <v>0</v>
      </c>
      <c r="EF7141" s="3" cm="1">
        <f t="array" ref="EF71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"#")*(_xlpm.x&lt;&gt;EE7141), _xlpm.x * 10 + _xlpm.d), 0), _xlfn.XLOOKUP(TRUE, ISNUMBER(_xlpm.b), _xlpm.b)))))</f>
        <v>0</v>
      </c>
    </row>
    <row r="7142" spans="134:136">
      <c r="ED7142">
        <v>0</v>
      </c>
      <c r="EF7142" s="3" cm="1">
        <f t="array" ref="EF71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"#")*(_xlpm.x&lt;&gt;EE7142), _xlpm.x * 10 + _xlpm.d), 0), _xlfn.XLOOKUP(TRUE, ISNUMBER(_xlpm.b), _xlpm.b)))))</f>
        <v>0</v>
      </c>
    </row>
    <row r="7143" spans="134:136">
      <c r="ED7143">
        <v>0</v>
      </c>
      <c r="EF7143" s="3" cm="1">
        <f t="array" ref="EF71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"#")*(_xlpm.x&lt;&gt;EE7143), _xlpm.x * 10 + _xlpm.d), 0), _xlfn.XLOOKUP(TRUE, ISNUMBER(_xlpm.b), _xlpm.b)))))</f>
        <v>0</v>
      </c>
    </row>
    <row r="7144" spans="134:136">
      <c r="ED7144">
        <v>0</v>
      </c>
      <c r="EF7144" s="3" cm="1">
        <f t="array" ref="EF71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"#")*(_xlpm.x&lt;&gt;EE7144), _xlpm.x * 10 + _xlpm.d), 0), _xlfn.XLOOKUP(TRUE, ISNUMBER(_xlpm.b), _xlpm.b)))))</f>
        <v>0</v>
      </c>
    </row>
    <row r="7145" spans="134:136">
      <c r="ED7145">
        <v>0</v>
      </c>
      <c r="EF7145" s="3" cm="1">
        <f t="array" ref="EF71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"#")*(_xlpm.x&lt;&gt;EE7145), _xlpm.x * 10 + _xlpm.d), 0), _xlfn.XLOOKUP(TRUE, ISNUMBER(_xlpm.b), _xlpm.b)))))</f>
        <v>0</v>
      </c>
    </row>
    <row r="7146" spans="134:136">
      <c r="ED7146">
        <v>0</v>
      </c>
      <c r="EF7146" s="3" cm="1">
        <f t="array" ref="EF71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"#")*(_xlpm.x&lt;&gt;EE7146), _xlpm.x * 10 + _xlpm.d), 0), _xlfn.XLOOKUP(TRUE, ISNUMBER(_xlpm.b), _xlpm.b)))))</f>
        <v>0</v>
      </c>
    </row>
    <row r="7147" spans="134:136">
      <c r="ED7147">
        <v>0</v>
      </c>
      <c r="EF7147" s="3" cm="1">
        <f t="array" ref="EF71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"#")*(_xlpm.x&lt;&gt;EE7147), _xlpm.x * 10 + _xlpm.d), 0), _xlfn.XLOOKUP(TRUE, ISNUMBER(_xlpm.b), _xlpm.b)))))</f>
        <v>0</v>
      </c>
    </row>
    <row r="7148" spans="134:136">
      <c r="ED7148">
        <v>0</v>
      </c>
      <c r="EF7148" s="3" cm="1">
        <f t="array" ref="EF71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"#")*(_xlpm.x&lt;&gt;EE7148), _xlpm.x * 10 + _xlpm.d), 0), _xlfn.XLOOKUP(TRUE, ISNUMBER(_xlpm.b), _xlpm.b)))))</f>
        <v>0</v>
      </c>
    </row>
    <row r="7149" spans="134:136">
      <c r="ED7149">
        <v>0</v>
      </c>
      <c r="EF7149" s="3" cm="1">
        <f t="array" ref="EF71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"#")*(_xlpm.x&lt;&gt;EE7149), _xlpm.x * 10 + _xlpm.d), 0), _xlfn.XLOOKUP(TRUE, ISNUMBER(_xlpm.b), _xlpm.b)))))</f>
        <v>0</v>
      </c>
    </row>
    <row r="7150" spans="134:136">
      <c r="ED7150">
        <v>0</v>
      </c>
      <c r="EF7150" s="3" cm="1">
        <f t="array" ref="EF71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"#")*(_xlpm.x&lt;&gt;EE7150), _xlpm.x * 10 + _xlpm.d), 0), _xlfn.XLOOKUP(TRUE, ISNUMBER(_xlpm.b), _xlpm.b)))))</f>
        <v>0</v>
      </c>
    </row>
    <row r="7151" spans="134:136">
      <c r="ED7151">
        <v>0</v>
      </c>
      <c r="EF7151" s="3" cm="1">
        <f t="array" ref="EF71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"#")*(_xlpm.x&lt;&gt;EE7151), _xlpm.x * 10 + _xlpm.d), 0), _xlfn.XLOOKUP(TRUE, ISNUMBER(_xlpm.b), _xlpm.b)))))</f>
        <v>0</v>
      </c>
    </row>
    <row r="7152" spans="134:136">
      <c r="ED7152">
        <v>0</v>
      </c>
      <c r="EF7152" s="3" cm="1">
        <f t="array" ref="EF71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"#")*(_xlpm.x&lt;&gt;EE7152), _xlpm.x * 10 + _xlpm.d), 0), _xlfn.XLOOKUP(TRUE, ISNUMBER(_xlpm.b), _xlpm.b)))))</f>
        <v>0</v>
      </c>
    </row>
    <row r="7153" spans="134:136">
      <c r="ED7153">
        <v>0</v>
      </c>
      <c r="EF7153" s="3" cm="1">
        <f t="array" ref="EF71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"#")*(_xlpm.x&lt;&gt;EE7153), _xlpm.x * 10 + _xlpm.d), 0), _xlfn.XLOOKUP(TRUE, ISNUMBER(_xlpm.b), _xlpm.b)))))</f>
        <v>0</v>
      </c>
    </row>
    <row r="7154" spans="134:136">
      <c r="ED7154">
        <v>0</v>
      </c>
      <c r="EF7154" s="3" cm="1">
        <f t="array" ref="EF71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"#")*(_xlpm.x&lt;&gt;EE7154), _xlpm.x * 10 + _xlpm.d), 0), _xlfn.XLOOKUP(TRUE, ISNUMBER(_xlpm.b), _xlpm.b)))))</f>
        <v>0</v>
      </c>
    </row>
    <row r="7155" spans="134:136">
      <c r="ED7155">
        <v>0</v>
      </c>
      <c r="EF7155" s="3" cm="1">
        <f t="array" ref="EF71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"#")*(_xlpm.x&lt;&gt;EE7155), _xlpm.x * 10 + _xlpm.d), 0), _xlfn.XLOOKUP(TRUE, ISNUMBER(_xlpm.b), _xlpm.b)))))</f>
        <v>0</v>
      </c>
    </row>
    <row r="7156" spans="134:136">
      <c r="ED7156">
        <v>0</v>
      </c>
      <c r="EF7156" s="3" cm="1">
        <f t="array" ref="EF71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"#")*(_xlpm.x&lt;&gt;EE7156), _xlpm.x * 10 + _xlpm.d), 0), _xlfn.XLOOKUP(TRUE, ISNUMBER(_xlpm.b), _xlpm.b)))))</f>
        <v>0</v>
      </c>
    </row>
    <row r="7157" spans="134:136">
      <c r="ED7157">
        <v>0</v>
      </c>
      <c r="EF7157" s="3" cm="1">
        <f t="array" ref="EF71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"#")*(_xlpm.x&lt;&gt;EE7157), _xlpm.x * 10 + _xlpm.d), 0), _xlfn.XLOOKUP(TRUE, ISNUMBER(_xlpm.b), _xlpm.b)))))</f>
        <v>0</v>
      </c>
    </row>
    <row r="7158" spans="134:136">
      <c r="ED7158">
        <v>0</v>
      </c>
      <c r="EF7158" s="3" cm="1">
        <f t="array" ref="EF71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"#")*(_xlpm.x&lt;&gt;EE7158), _xlpm.x * 10 + _xlpm.d), 0), _xlfn.XLOOKUP(TRUE, ISNUMBER(_xlpm.b), _xlpm.b)))))</f>
        <v>0</v>
      </c>
    </row>
    <row r="7159" spans="134:136">
      <c r="ED7159">
        <v>0</v>
      </c>
      <c r="EF7159" s="3" cm="1">
        <f t="array" ref="EF71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"#")*(_xlpm.x&lt;&gt;EE7159), _xlpm.x * 10 + _xlpm.d), 0), _xlfn.XLOOKUP(TRUE, ISNUMBER(_xlpm.b), _xlpm.b)))))</f>
        <v>0</v>
      </c>
    </row>
    <row r="7160" spans="134:136">
      <c r="ED7160">
        <v>0</v>
      </c>
      <c r="EF7160" s="3" cm="1">
        <f t="array" ref="EF71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"#")*(_xlpm.x&lt;&gt;EE7160), _xlpm.x * 10 + _xlpm.d), 0), _xlfn.XLOOKUP(TRUE, ISNUMBER(_xlpm.b), _xlpm.b)))))</f>
        <v>0</v>
      </c>
    </row>
    <row r="7161" spans="134:136">
      <c r="ED7161">
        <v>0</v>
      </c>
      <c r="EF7161" s="3" cm="1">
        <f t="array" ref="EF71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"#")*(_xlpm.x&lt;&gt;EE7161), _xlpm.x * 10 + _xlpm.d), 0), _xlfn.XLOOKUP(TRUE, ISNUMBER(_xlpm.b), _xlpm.b)))))</f>
        <v>0</v>
      </c>
    </row>
    <row r="7162" spans="134:136">
      <c r="ED7162">
        <v>0</v>
      </c>
      <c r="EF7162" s="3" cm="1">
        <f t="array" ref="EF71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"#")*(_xlpm.x&lt;&gt;EE7162), _xlpm.x * 10 + _xlpm.d), 0), _xlfn.XLOOKUP(TRUE, ISNUMBER(_xlpm.b), _xlpm.b)))))</f>
        <v>0</v>
      </c>
    </row>
    <row r="7163" spans="134:136">
      <c r="ED7163">
        <v>0</v>
      </c>
      <c r="EF7163" s="3" cm="1">
        <f t="array" ref="EF71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"#")*(_xlpm.x&lt;&gt;EE7163), _xlpm.x * 10 + _xlpm.d), 0), _xlfn.XLOOKUP(TRUE, ISNUMBER(_xlpm.b), _xlpm.b)))))</f>
        <v>0</v>
      </c>
    </row>
    <row r="7164" spans="134:136">
      <c r="ED7164">
        <v>0</v>
      </c>
      <c r="EF7164" s="3" cm="1">
        <f t="array" ref="EF71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"#")*(_xlpm.x&lt;&gt;EE7164), _xlpm.x * 10 + _xlpm.d), 0), _xlfn.XLOOKUP(TRUE, ISNUMBER(_xlpm.b), _xlpm.b)))))</f>
        <v>0</v>
      </c>
    </row>
    <row r="7165" spans="134:136">
      <c r="ED7165">
        <v>0</v>
      </c>
      <c r="EF7165" s="3" cm="1">
        <f t="array" ref="EF71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"#")*(_xlpm.x&lt;&gt;EE7165), _xlpm.x * 10 + _xlpm.d), 0), _xlfn.XLOOKUP(TRUE, ISNUMBER(_xlpm.b), _xlpm.b)))))</f>
        <v>0</v>
      </c>
    </row>
    <row r="7166" spans="134:136">
      <c r="ED7166">
        <v>0</v>
      </c>
      <c r="EF7166" s="3" cm="1">
        <f t="array" ref="EF71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"#")*(_xlpm.x&lt;&gt;EE7166), _xlpm.x * 10 + _xlpm.d), 0), _xlfn.XLOOKUP(TRUE, ISNUMBER(_xlpm.b), _xlpm.b)))))</f>
        <v>0</v>
      </c>
    </row>
    <row r="7167" spans="134:136">
      <c r="ED7167">
        <v>0</v>
      </c>
      <c r="EF7167" s="3" cm="1">
        <f t="array" ref="EF71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"#")*(_xlpm.x&lt;&gt;EE7167), _xlpm.x * 10 + _xlpm.d), 0), _xlfn.XLOOKUP(TRUE, ISNUMBER(_xlpm.b), _xlpm.b)))))</f>
        <v>0</v>
      </c>
    </row>
    <row r="7168" spans="134:136">
      <c r="ED7168">
        <v>0</v>
      </c>
      <c r="EF7168" s="3" cm="1">
        <f t="array" ref="EF71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"#")*(_xlpm.x&lt;&gt;EE7168), _xlpm.x * 10 + _xlpm.d), 0), _xlfn.XLOOKUP(TRUE, ISNUMBER(_xlpm.b), _xlpm.b)))))</f>
        <v>0</v>
      </c>
    </row>
    <row r="7169" spans="134:136">
      <c r="ED7169">
        <v>0</v>
      </c>
      <c r="EF7169" s="3" cm="1">
        <f t="array" ref="EF71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"#")*(_xlpm.x&lt;&gt;EE7169), _xlpm.x * 10 + _xlpm.d), 0), _xlfn.XLOOKUP(TRUE, ISNUMBER(_xlpm.b), _xlpm.b)))))</f>
        <v>0</v>
      </c>
    </row>
    <row r="7170" spans="134:136">
      <c r="ED7170">
        <v>0</v>
      </c>
      <c r="EF7170" s="3" cm="1">
        <f t="array" ref="EF71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"#")*(_xlpm.x&lt;&gt;EE7170), _xlpm.x * 10 + _xlpm.d), 0), _xlfn.XLOOKUP(TRUE, ISNUMBER(_xlpm.b), _xlpm.b)))))</f>
        <v>0</v>
      </c>
    </row>
    <row r="7171" spans="134:136">
      <c r="ED7171">
        <v>0</v>
      </c>
      <c r="EF7171" s="3" cm="1">
        <f t="array" ref="EF71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"#")*(_xlpm.x&lt;&gt;EE7171), _xlpm.x * 10 + _xlpm.d), 0), _xlfn.XLOOKUP(TRUE, ISNUMBER(_xlpm.b), _xlpm.b)))))</f>
        <v>0</v>
      </c>
    </row>
    <row r="7172" spans="134:136">
      <c r="ED7172">
        <v>0</v>
      </c>
      <c r="EF7172" s="3" cm="1">
        <f t="array" ref="EF71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"#")*(_xlpm.x&lt;&gt;EE7172), _xlpm.x * 10 + _xlpm.d), 0), _xlfn.XLOOKUP(TRUE, ISNUMBER(_xlpm.b), _xlpm.b)))))</f>
        <v>0</v>
      </c>
    </row>
    <row r="7173" spans="134:136">
      <c r="ED7173">
        <v>0</v>
      </c>
      <c r="EF7173" s="3" cm="1">
        <f t="array" ref="EF71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"#")*(_xlpm.x&lt;&gt;EE7173), _xlpm.x * 10 + _xlpm.d), 0), _xlfn.XLOOKUP(TRUE, ISNUMBER(_xlpm.b), _xlpm.b)))))</f>
        <v>0</v>
      </c>
    </row>
    <row r="7174" spans="134:136">
      <c r="ED7174">
        <v>0</v>
      </c>
      <c r="EF7174" s="3" cm="1">
        <f t="array" ref="EF71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"#")*(_xlpm.x&lt;&gt;EE7174), _xlpm.x * 10 + _xlpm.d), 0), _xlfn.XLOOKUP(TRUE, ISNUMBER(_xlpm.b), _xlpm.b)))))</f>
        <v>0</v>
      </c>
    </row>
    <row r="7175" spans="134:136">
      <c r="ED7175">
        <v>0</v>
      </c>
      <c r="EF7175" s="3" cm="1">
        <f t="array" ref="EF71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"#")*(_xlpm.x&lt;&gt;EE7175), _xlpm.x * 10 + _xlpm.d), 0), _xlfn.XLOOKUP(TRUE, ISNUMBER(_xlpm.b), _xlpm.b)))))</f>
        <v>0</v>
      </c>
    </row>
    <row r="7176" spans="134:136">
      <c r="ED7176">
        <v>0</v>
      </c>
      <c r="EF7176" s="3" cm="1">
        <f t="array" ref="EF71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"#")*(_xlpm.x&lt;&gt;EE7176), _xlpm.x * 10 + _xlpm.d), 0), _xlfn.XLOOKUP(TRUE, ISNUMBER(_xlpm.b), _xlpm.b)))))</f>
        <v>0</v>
      </c>
    </row>
    <row r="7177" spans="134:136">
      <c r="ED7177">
        <v>0</v>
      </c>
      <c r="EF7177" s="3" cm="1">
        <f t="array" ref="EF71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"#")*(_xlpm.x&lt;&gt;EE7177), _xlpm.x * 10 + _xlpm.d), 0), _xlfn.XLOOKUP(TRUE, ISNUMBER(_xlpm.b), _xlpm.b)))))</f>
        <v>0</v>
      </c>
    </row>
    <row r="7178" spans="134:136">
      <c r="ED7178">
        <v>0</v>
      </c>
      <c r="EF7178" s="3" cm="1">
        <f t="array" ref="EF71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"#")*(_xlpm.x&lt;&gt;EE7178), _xlpm.x * 10 + _xlpm.d), 0), _xlfn.XLOOKUP(TRUE, ISNUMBER(_xlpm.b), _xlpm.b)))))</f>
        <v>0</v>
      </c>
    </row>
    <row r="7179" spans="134:136">
      <c r="ED7179">
        <v>0</v>
      </c>
      <c r="EF7179" s="3" cm="1">
        <f t="array" ref="EF71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"#")*(_xlpm.x&lt;&gt;EE7179), _xlpm.x * 10 + _xlpm.d), 0), _xlfn.XLOOKUP(TRUE, ISNUMBER(_xlpm.b), _xlpm.b)))))</f>
        <v>0</v>
      </c>
    </row>
    <row r="7180" spans="134:136">
      <c r="ED7180">
        <v>0</v>
      </c>
      <c r="EF7180" s="3" cm="1">
        <f t="array" ref="EF71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"#")*(_xlpm.x&lt;&gt;EE7180), _xlpm.x * 10 + _xlpm.d), 0), _xlfn.XLOOKUP(TRUE, ISNUMBER(_xlpm.b), _xlpm.b)))))</f>
        <v>0</v>
      </c>
    </row>
    <row r="7181" spans="134:136">
      <c r="ED7181">
        <v>0</v>
      </c>
      <c r="EF7181" s="3" cm="1">
        <f t="array" ref="EF71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"#")*(_xlpm.x&lt;&gt;EE7181), _xlpm.x * 10 + _xlpm.d), 0), _xlfn.XLOOKUP(TRUE, ISNUMBER(_xlpm.b), _xlpm.b)))))</f>
        <v>0</v>
      </c>
    </row>
    <row r="7182" spans="134:136">
      <c r="ED7182">
        <v>0</v>
      </c>
      <c r="EF7182" s="3" cm="1">
        <f t="array" ref="EF71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"#")*(_xlpm.x&lt;&gt;EE7182), _xlpm.x * 10 + _xlpm.d), 0), _xlfn.XLOOKUP(TRUE, ISNUMBER(_xlpm.b), _xlpm.b)))))</f>
        <v>0</v>
      </c>
    </row>
    <row r="7183" spans="134:136">
      <c r="ED7183">
        <v>0</v>
      </c>
      <c r="EF7183" s="3" cm="1">
        <f t="array" ref="EF71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"#")*(_xlpm.x&lt;&gt;EE7183), _xlpm.x * 10 + _xlpm.d), 0), _xlfn.XLOOKUP(TRUE, ISNUMBER(_xlpm.b), _xlpm.b)))))</f>
        <v>0</v>
      </c>
    </row>
    <row r="7184" spans="134:136">
      <c r="ED7184">
        <v>0</v>
      </c>
      <c r="EF7184" s="3" cm="1">
        <f t="array" ref="EF71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"#")*(_xlpm.x&lt;&gt;EE7184), _xlpm.x * 10 + _xlpm.d), 0), _xlfn.XLOOKUP(TRUE, ISNUMBER(_xlpm.b), _xlpm.b)))))</f>
        <v>0</v>
      </c>
    </row>
    <row r="7185" spans="134:136">
      <c r="ED7185">
        <v>0</v>
      </c>
      <c r="EF7185" s="3" cm="1">
        <f t="array" ref="EF71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"#")*(_xlpm.x&lt;&gt;EE7185), _xlpm.x * 10 + _xlpm.d), 0), _xlfn.XLOOKUP(TRUE, ISNUMBER(_xlpm.b), _xlpm.b)))))</f>
        <v>0</v>
      </c>
    </row>
    <row r="7186" spans="134:136">
      <c r="ED7186">
        <v>0</v>
      </c>
      <c r="EF7186" s="3" cm="1">
        <f t="array" ref="EF71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"#")*(_xlpm.x&lt;&gt;EE7186), _xlpm.x * 10 + _xlpm.d), 0), _xlfn.XLOOKUP(TRUE, ISNUMBER(_xlpm.b), _xlpm.b)))))</f>
        <v>0</v>
      </c>
    </row>
    <row r="7187" spans="134:136">
      <c r="ED7187">
        <v>0</v>
      </c>
      <c r="EF7187" s="3" cm="1">
        <f t="array" ref="EF71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"#")*(_xlpm.x&lt;&gt;EE7187), _xlpm.x * 10 + _xlpm.d), 0), _xlfn.XLOOKUP(TRUE, ISNUMBER(_xlpm.b), _xlpm.b)))))</f>
        <v>0</v>
      </c>
    </row>
    <row r="7188" spans="134:136">
      <c r="ED7188">
        <v>0</v>
      </c>
      <c r="EF7188" s="3" cm="1">
        <f t="array" ref="EF71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"#")*(_xlpm.x&lt;&gt;EE7188), _xlpm.x * 10 + _xlpm.d), 0), _xlfn.XLOOKUP(TRUE, ISNUMBER(_xlpm.b), _xlpm.b)))))</f>
        <v>0</v>
      </c>
    </row>
    <row r="7189" spans="134:136">
      <c r="ED7189">
        <v>0</v>
      </c>
      <c r="EF7189" s="3" cm="1">
        <f t="array" ref="EF71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"#")*(_xlpm.x&lt;&gt;EE7189), _xlpm.x * 10 + _xlpm.d), 0), _xlfn.XLOOKUP(TRUE, ISNUMBER(_xlpm.b), _xlpm.b)))))</f>
        <v>0</v>
      </c>
    </row>
    <row r="7190" spans="134:136">
      <c r="ED7190">
        <v>0</v>
      </c>
      <c r="EF7190" s="3" cm="1">
        <f t="array" ref="EF71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"#")*(_xlpm.x&lt;&gt;EE7190), _xlpm.x * 10 + _xlpm.d), 0), _xlfn.XLOOKUP(TRUE, ISNUMBER(_xlpm.b), _xlpm.b)))))</f>
        <v>0</v>
      </c>
    </row>
    <row r="7191" spans="134:136">
      <c r="ED7191">
        <v>0</v>
      </c>
      <c r="EF7191" s="3" cm="1">
        <f t="array" ref="EF71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"#")*(_xlpm.x&lt;&gt;EE7191), _xlpm.x * 10 + _xlpm.d), 0), _xlfn.XLOOKUP(TRUE, ISNUMBER(_xlpm.b), _xlpm.b)))))</f>
        <v>0</v>
      </c>
    </row>
    <row r="7192" spans="134:136">
      <c r="ED7192">
        <v>0</v>
      </c>
      <c r="EF7192" s="3" cm="1">
        <f t="array" ref="EF71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"#")*(_xlpm.x&lt;&gt;EE7192), _xlpm.x * 10 + _xlpm.d), 0), _xlfn.XLOOKUP(TRUE, ISNUMBER(_xlpm.b), _xlpm.b)))))</f>
        <v>0</v>
      </c>
    </row>
    <row r="7193" spans="134:136">
      <c r="ED7193">
        <v>0</v>
      </c>
      <c r="EF7193" s="3" cm="1">
        <f t="array" ref="EF71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"#")*(_xlpm.x&lt;&gt;EE7193), _xlpm.x * 10 + _xlpm.d), 0), _xlfn.XLOOKUP(TRUE, ISNUMBER(_xlpm.b), _xlpm.b)))))</f>
        <v>0</v>
      </c>
    </row>
    <row r="7194" spans="134:136">
      <c r="ED7194">
        <v>0</v>
      </c>
      <c r="EF7194" s="3" cm="1">
        <f t="array" ref="EF71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"#")*(_xlpm.x&lt;&gt;EE7194), _xlpm.x * 10 + _xlpm.d), 0), _xlfn.XLOOKUP(TRUE, ISNUMBER(_xlpm.b), _xlpm.b)))))</f>
        <v>0</v>
      </c>
    </row>
    <row r="7195" spans="134:136">
      <c r="ED7195">
        <v>0</v>
      </c>
      <c r="EF7195" s="3" cm="1">
        <f t="array" ref="EF71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"#")*(_xlpm.x&lt;&gt;EE7195), _xlpm.x * 10 + _xlpm.d), 0), _xlfn.XLOOKUP(TRUE, ISNUMBER(_xlpm.b), _xlpm.b)))))</f>
        <v>0</v>
      </c>
    </row>
    <row r="7196" spans="134:136">
      <c r="ED7196">
        <v>0</v>
      </c>
      <c r="EF7196" s="3" cm="1">
        <f t="array" ref="EF71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"#")*(_xlpm.x&lt;&gt;EE7196), _xlpm.x * 10 + _xlpm.d), 0), _xlfn.XLOOKUP(TRUE, ISNUMBER(_xlpm.b), _xlpm.b)))))</f>
        <v>0</v>
      </c>
    </row>
    <row r="7197" spans="134:136">
      <c r="ED7197">
        <v>0</v>
      </c>
      <c r="EF7197" s="3" cm="1">
        <f t="array" ref="EF71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"#")*(_xlpm.x&lt;&gt;EE7197), _xlpm.x * 10 + _xlpm.d), 0), _xlfn.XLOOKUP(TRUE, ISNUMBER(_xlpm.b), _xlpm.b)))))</f>
        <v>0</v>
      </c>
    </row>
    <row r="7198" spans="134:136">
      <c r="ED7198">
        <v>0</v>
      </c>
      <c r="EF7198" s="3" cm="1">
        <f t="array" ref="EF71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"#")*(_xlpm.x&lt;&gt;EE7198), _xlpm.x * 10 + _xlpm.d), 0), _xlfn.XLOOKUP(TRUE, ISNUMBER(_xlpm.b), _xlpm.b)))))</f>
        <v>0</v>
      </c>
    </row>
    <row r="7199" spans="134:136">
      <c r="ED7199">
        <v>0</v>
      </c>
      <c r="EF7199" s="3" cm="1">
        <f t="array" ref="EF71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"#")*(_xlpm.x&lt;&gt;EE7199), _xlpm.x * 10 + _xlpm.d), 0), _xlfn.XLOOKUP(TRUE, ISNUMBER(_xlpm.b), _xlpm.b)))))</f>
        <v>0</v>
      </c>
    </row>
    <row r="7200" spans="134:136">
      <c r="ED7200">
        <v>0</v>
      </c>
      <c r="EF7200" s="3" cm="1">
        <f t="array" ref="EF72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"#")*(_xlpm.x&lt;&gt;EE7200), _xlpm.x * 10 + _xlpm.d), 0), _xlfn.XLOOKUP(TRUE, ISNUMBER(_xlpm.b), _xlpm.b)))))</f>
        <v>0</v>
      </c>
    </row>
    <row r="7201" spans="134:136">
      <c r="ED7201">
        <v>0</v>
      </c>
      <c r="EF7201" s="3" cm="1">
        <f t="array" ref="EF72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"#")*(_xlpm.x&lt;&gt;EE7201), _xlpm.x * 10 + _xlpm.d), 0), _xlfn.XLOOKUP(TRUE, ISNUMBER(_xlpm.b), _xlpm.b)))))</f>
        <v>0</v>
      </c>
    </row>
    <row r="7202" spans="134:136">
      <c r="ED7202">
        <v>0</v>
      </c>
      <c r="EF7202" s="3" cm="1">
        <f t="array" ref="EF72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"#")*(_xlpm.x&lt;&gt;EE7202), _xlpm.x * 10 + _xlpm.d), 0), _xlfn.XLOOKUP(TRUE, ISNUMBER(_xlpm.b), _xlpm.b)))))</f>
        <v>0</v>
      </c>
    </row>
    <row r="7203" spans="134:136">
      <c r="ED7203">
        <v>0</v>
      </c>
      <c r="EF7203" s="3" cm="1">
        <f t="array" ref="EF72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"#")*(_xlpm.x&lt;&gt;EE7203), _xlpm.x * 10 + _xlpm.d), 0), _xlfn.XLOOKUP(TRUE, ISNUMBER(_xlpm.b), _xlpm.b)))))</f>
        <v>0</v>
      </c>
    </row>
    <row r="7204" spans="134:136">
      <c r="ED7204">
        <v>0</v>
      </c>
      <c r="EF7204" s="3" cm="1">
        <f t="array" ref="EF72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"#")*(_xlpm.x&lt;&gt;EE7204), _xlpm.x * 10 + _xlpm.d), 0), _xlfn.XLOOKUP(TRUE, ISNUMBER(_xlpm.b), _xlpm.b)))))</f>
        <v>0</v>
      </c>
    </row>
    <row r="7205" spans="134:136">
      <c r="ED7205">
        <v>0</v>
      </c>
      <c r="EF7205" s="3" cm="1">
        <f t="array" ref="EF72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"#")*(_xlpm.x&lt;&gt;EE7205), _xlpm.x * 10 + _xlpm.d), 0), _xlfn.XLOOKUP(TRUE, ISNUMBER(_xlpm.b), _xlpm.b)))))</f>
        <v>0</v>
      </c>
    </row>
    <row r="7206" spans="134:136">
      <c r="ED7206">
        <v>0</v>
      </c>
      <c r="EF7206" s="3" cm="1">
        <f t="array" ref="EF72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"#")*(_xlpm.x&lt;&gt;EE7206), _xlpm.x * 10 + _xlpm.d), 0), _xlfn.XLOOKUP(TRUE, ISNUMBER(_xlpm.b), _xlpm.b)))))</f>
        <v>0</v>
      </c>
    </row>
    <row r="7207" spans="134:136">
      <c r="ED7207">
        <v>0</v>
      </c>
      <c r="EF7207" s="3" cm="1">
        <f t="array" ref="EF72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"#")*(_xlpm.x&lt;&gt;EE7207), _xlpm.x * 10 + _xlpm.d), 0), _xlfn.XLOOKUP(TRUE, ISNUMBER(_xlpm.b), _xlpm.b)))))</f>
        <v>0</v>
      </c>
    </row>
    <row r="7208" spans="134:136">
      <c r="ED7208">
        <v>0</v>
      </c>
      <c r="EF7208" s="3" cm="1">
        <f t="array" ref="EF72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"#")*(_xlpm.x&lt;&gt;EE7208), _xlpm.x * 10 + _xlpm.d), 0), _xlfn.XLOOKUP(TRUE, ISNUMBER(_xlpm.b), _xlpm.b)))))</f>
        <v>0</v>
      </c>
    </row>
    <row r="7209" spans="134:136">
      <c r="ED7209">
        <v>0</v>
      </c>
      <c r="EF7209" s="3" cm="1">
        <f t="array" ref="EF72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"#")*(_xlpm.x&lt;&gt;EE7209), _xlpm.x * 10 + _xlpm.d), 0), _xlfn.XLOOKUP(TRUE, ISNUMBER(_xlpm.b), _xlpm.b)))))</f>
        <v>0</v>
      </c>
    </row>
    <row r="7210" spans="134:136">
      <c r="ED7210">
        <v>0</v>
      </c>
      <c r="EF7210" s="3" cm="1">
        <f t="array" ref="EF72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"#")*(_xlpm.x&lt;&gt;EE7210), _xlpm.x * 10 + _xlpm.d), 0), _xlfn.XLOOKUP(TRUE, ISNUMBER(_xlpm.b), _xlpm.b)))))</f>
        <v>0</v>
      </c>
    </row>
    <row r="7211" spans="134:136">
      <c r="ED7211">
        <v>0</v>
      </c>
      <c r="EF7211" s="3" cm="1">
        <f t="array" ref="EF72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"#")*(_xlpm.x&lt;&gt;EE7211), _xlpm.x * 10 + _xlpm.d), 0), _xlfn.XLOOKUP(TRUE, ISNUMBER(_xlpm.b), _xlpm.b)))))</f>
        <v>0</v>
      </c>
    </row>
    <row r="7212" spans="134:136">
      <c r="ED7212">
        <v>0</v>
      </c>
      <c r="EF7212" s="3" cm="1">
        <f t="array" ref="EF72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"#")*(_xlpm.x&lt;&gt;EE7212), _xlpm.x * 10 + _xlpm.d), 0), _xlfn.XLOOKUP(TRUE, ISNUMBER(_xlpm.b), _xlpm.b)))))</f>
        <v>0</v>
      </c>
    </row>
    <row r="7213" spans="134:136">
      <c r="ED7213">
        <v>0</v>
      </c>
      <c r="EF7213" s="3" cm="1">
        <f t="array" ref="EF72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"#")*(_xlpm.x&lt;&gt;EE7213), _xlpm.x * 10 + _xlpm.d), 0), _xlfn.XLOOKUP(TRUE, ISNUMBER(_xlpm.b), _xlpm.b)))))</f>
        <v>0</v>
      </c>
    </row>
    <row r="7214" spans="134:136">
      <c r="ED7214">
        <v>0</v>
      </c>
      <c r="EF7214" s="3" cm="1">
        <f t="array" ref="EF72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"#")*(_xlpm.x&lt;&gt;EE7214), _xlpm.x * 10 + _xlpm.d), 0), _xlfn.XLOOKUP(TRUE, ISNUMBER(_xlpm.b), _xlpm.b)))))</f>
        <v>0</v>
      </c>
    </row>
    <row r="7215" spans="134:136">
      <c r="ED7215">
        <v>0</v>
      </c>
      <c r="EF7215" s="3" cm="1">
        <f t="array" ref="EF72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"#")*(_xlpm.x&lt;&gt;EE7215), _xlpm.x * 10 + _xlpm.d), 0), _xlfn.XLOOKUP(TRUE, ISNUMBER(_xlpm.b), _xlpm.b)))))</f>
        <v>0</v>
      </c>
    </row>
    <row r="7216" spans="134:136">
      <c r="ED7216">
        <v>0</v>
      </c>
      <c r="EF7216" s="3" cm="1">
        <f t="array" ref="EF72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"#")*(_xlpm.x&lt;&gt;EE7216), _xlpm.x * 10 + _xlpm.d), 0), _xlfn.XLOOKUP(TRUE, ISNUMBER(_xlpm.b), _xlpm.b)))))</f>
        <v>0</v>
      </c>
    </row>
    <row r="7217" spans="134:136">
      <c r="ED7217">
        <v>0</v>
      </c>
      <c r="EF7217" s="3" cm="1">
        <f t="array" ref="EF72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"#")*(_xlpm.x&lt;&gt;EE7217), _xlpm.x * 10 + _xlpm.d), 0), _xlfn.XLOOKUP(TRUE, ISNUMBER(_xlpm.b), _xlpm.b)))))</f>
        <v>0</v>
      </c>
    </row>
    <row r="7218" spans="134:136">
      <c r="ED7218">
        <v>0</v>
      </c>
      <c r="EF7218" s="3" cm="1">
        <f t="array" ref="EF72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"#")*(_xlpm.x&lt;&gt;EE7218), _xlpm.x * 10 + _xlpm.d), 0), _xlfn.XLOOKUP(TRUE, ISNUMBER(_xlpm.b), _xlpm.b)))))</f>
        <v>0</v>
      </c>
    </row>
    <row r="7219" spans="134:136">
      <c r="ED7219">
        <v>0</v>
      </c>
      <c r="EF7219" s="3" cm="1">
        <f t="array" ref="EF72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"#")*(_xlpm.x&lt;&gt;EE7219), _xlpm.x * 10 + _xlpm.d), 0), _xlfn.XLOOKUP(TRUE, ISNUMBER(_xlpm.b), _xlpm.b)))))</f>
        <v>0</v>
      </c>
    </row>
    <row r="7220" spans="134:136">
      <c r="ED7220">
        <v>0</v>
      </c>
      <c r="EF7220" s="3" cm="1">
        <f t="array" ref="EF72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"#")*(_xlpm.x&lt;&gt;EE7220), _xlpm.x * 10 + _xlpm.d), 0), _xlfn.XLOOKUP(TRUE, ISNUMBER(_xlpm.b), _xlpm.b)))))</f>
        <v>0</v>
      </c>
    </row>
    <row r="7221" spans="134:136">
      <c r="ED7221">
        <v>0</v>
      </c>
      <c r="EF7221" s="3" cm="1">
        <f t="array" ref="EF72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"#")*(_xlpm.x&lt;&gt;EE7221), _xlpm.x * 10 + _xlpm.d), 0), _xlfn.XLOOKUP(TRUE, ISNUMBER(_xlpm.b), _xlpm.b)))))</f>
        <v>0</v>
      </c>
    </row>
    <row r="7222" spans="134:136">
      <c r="ED7222">
        <v>0</v>
      </c>
      <c r="EF7222" s="3" cm="1">
        <f t="array" ref="EF72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"#")*(_xlpm.x&lt;&gt;EE7222), _xlpm.x * 10 + _xlpm.d), 0), _xlfn.XLOOKUP(TRUE, ISNUMBER(_xlpm.b), _xlpm.b)))))</f>
        <v>0</v>
      </c>
    </row>
    <row r="7223" spans="134:136">
      <c r="ED7223">
        <v>0</v>
      </c>
      <c r="EF7223" s="3" cm="1">
        <f t="array" ref="EF72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"#")*(_xlpm.x&lt;&gt;EE7223), _xlpm.x * 10 + _xlpm.d), 0), _xlfn.XLOOKUP(TRUE, ISNUMBER(_xlpm.b), _xlpm.b)))))</f>
        <v>0</v>
      </c>
    </row>
    <row r="7224" spans="134:136">
      <c r="ED7224">
        <v>0</v>
      </c>
      <c r="EF7224" s="3" cm="1">
        <f t="array" ref="EF72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"#")*(_xlpm.x&lt;&gt;EE7224), _xlpm.x * 10 + _xlpm.d), 0), _xlfn.XLOOKUP(TRUE, ISNUMBER(_xlpm.b), _xlpm.b)))))</f>
        <v>0</v>
      </c>
    </row>
    <row r="7225" spans="134:136">
      <c r="ED7225">
        <v>0</v>
      </c>
      <c r="EF7225" s="3" cm="1">
        <f t="array" ref="EF72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"#")*(_xlpm.x&lt;&gt;EE7225), _xlpm.x * 10 + _xlpm.d), 0), _xlfn.XLOOKUP(TRUE, ISNUMBER(_xlpm.b), _xlpm.b)))))</f>
        <v>0</v>
      </c>
    </row>
    <row r="7226" spans="134:136">
      <c r="ED7226">
        <v>0</v>
      </c>
      <c r="EF7226" s="3" cm="1">
        <f t="array" ref="EF72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"#")*(_xlpm.x&lt;&gt;EE7226), _xlpm.x * 10 + _xlpm.d), 0), _xlfn.XLOOKUP(TRUE, ISNUMBER(_xlpm.b), _xlpm.b)))))</f>
        <v>0</v>
      </c>
    </row>
    <row r="7227" spans="134:136">
      <c r="ED7227">
        <v>0</v>
      </c>
      <c r="EF7227" s="3" cm="1">
        <f t="array" ref="EF72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"#")*(_xlpm.x&lt;&gt;EE7227), _xlpm.x * 10 + _xlpm.d), 0), _xlfn.XLOOKUP(TRUE, ISNUMBER(_xlpm.b), _xlpm.b)))))</f>
        <v>0</v>
      </c>
    </row>
    <row r="7228" spans="134:136">
      <c r="ED7228">
        <v>0</v>
      </c>
      <c r="EF7228" s="3" cm="1">
        <f t="array" ref="EF72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"#")*(_xlpm.x&lt;&gt;EE7228), _xlpm.x * 10 + _xlpm.d), 0), _xlfn.XLOOKUP(TRUE, ISNUMBER(_xlpm.b), _xlpm.b)))))</f>
        <v>0</v>
      </c>
    </row>
    <row r="7229" spans="134:136">
      <c r="ED7229">
        <v>0</v>
      </c>
      <c r="EF7229" s="3" cm="1">
        <f t="array" ref="EF72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"#")*(_xlpm.x&lt;&gt;EE7229), _xlpm.x * 10 + _xlpm.d), 0), _xlfn.XLOOKUP(TRUE, ISNUMBER(_xlpm.b), _xlpm.b)))))</f>
        <v>0</v>
      </c>
    </row>
    <row r="7230" spans="134:136">
      <c r="ED7230">
        <v>0</v>
      </c>
      <c r="EF7230" s="3" cm="1">
        <f t="array" ref="EF72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"#")*(_xlpm.x&lt;&gt;EE7230), _xlpm.x * 10 + _xlpm.d), 0), _xlfn.XLOOKUP(TRUE, ISNUMBER(_xlpm.b), _xlpm.b)))))</f>
        <v>0</v>
      </c>
    </row>
    <row r="7231" spans="134:136">
      <c r="ED7231">
        <v>0</v>
      </c>
      <c r="EF7231" s="3" cm="1">
        <f t="array" ref="EF72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"#")*(_xlpm.x&lt;&gt;EE7231), _xlpm.x * 10 + _xlpm.d), 0), _xlfn.XLOOKUP(TRUE, ISNUMBER(_xlpm.b), _xlpm.b)))))</f>
        <v>0</v>
      </c>
    </row>
    <row r="7232" spans="134:136">
      <c r="ED7232">
        <v>0</v>
      </c>
      <c r="EF7232" s="3" cm="1">
        <f t="array" ref="EF72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"#")*(_xlpm.x&lt;&gt;EE7232), _xlpm.x * 10 + _xlpm.d), 0), _xlfn.XLOOKUP(TRUE, ISNUMBER(_xlpm.b), _xlpm.b)))))</f>
        <v>0</v>
      </c>
    </row>
    <row r="7233" spans="134:136">
      <c r="ED7233">
        <v>0</v>
      </c>
      <c r="EF7233" s="3" cm="1">
        <f t="array" ref="EF72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"#")*(_xlpm.x&lt;&gt;EE7233), _xlpm.x * 10 + _xlpm.d), 0), _xlfn.XLOOKUP(TRUE, ISNUMBER(_xlpm.b), _xlpm.b)))))</f>
        <v>0</v>
      </c>
    </row>
    <row r="7234" spans="134:136">
      <c r="ED7234">
        <v>0</v>
      </c>
      <c r="EF7234" s="3" cm="1">
        <f t="array" ref="EF72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"#")*(_xlpm.x&lt;&gt;EE7234), _xlpm.x * 10 + _xlpm.d), 0), _xlfn.XLOOKUP(TRUE, ISNUMBER(_xlpm.b), _xlpm.b)))))</f>
        <v>0</v>
      </c>
    </row>
    <row r="7235" spans="134:136">
      <c r="ED7235">
        <v>0</v>
      </c>
      <c r="EF7235" s="3" cm="1">
        <f t="array" ref="EF72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"#")*(_xlpm.x&lt;&gt;EE7235), _xlpm.x * 10 + _xlpm.d), 0), _xlfn.XLOOKUP(TRUE, ISNUMBER(_xlpm.b), _xlpm.b)))))</f>
        <v>0</v>
      </c>
    </row>
    <row r="7236" spans="134:136">
      <c r="ED7236">
        <v>0</v>
      </c>
      <c r="EF7236" s="3" cm="1">
        <f t="array" ref="EF72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"#")*(_xlpm.x&lt;&gt;EE7236), _xlpm.x * 10 + _xlpm.d), 0), _xlfn.XLOOKUP(TRUE, ISNUMBER(_xlpm.b), _xlpm.b)))))</f>
        <v>0</v>
      </c>
    </row>
    <row r="7237" spans="134:136">
      <c r="ED7237">
        <v>0</v>
      </c>
      <c r="EF7237" s="3" cm="1">
        <f t="array" ref="EF72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"#")*(_xlpm.x&lt;&gt;EE7237), _xlpm.x * 10 + _xlpm.d), 0), _xlfn.XLOOKUP(TRUE, ISNUMBER(_xlpm.b), _xlpm.b)))))</f>
        <v>0</v>
      </c>
    </row>
    <row r="7238" spans="134:136">
      <c r="ED7238">
        <v>0</v>
      </c>
      <c r="EF7238" s="3" cm="1">
        <f t="array" ref="EF72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"#")*(_xlpm.x&lt;&gt;EE7238), _xlpm.x * 10 + _xlpm.d), 0), _xlfn.XLOOKUP(TRUE, ISNUMBER(_xlpm.b), _xlpm.b)))))</f>
        <v>0</v>
      </c>
    </row>
    <row r="7239" spans="134:136">
      <c r="ED7239">
        <v>0</v>
      </c>
      <c r="EF7239" s="3" cm="1">
        <f t="array" ref="EF72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"#")*(_xlpm.x&lt;&gt;EE7239), _xlpm.x * 10 + _xlpm.d), 0), _xlfn.XLOOKUP(TRUE, ISNUMBER(_xlpm.b), _xlpm.b)))))</f>
        <v>0</v>
      </c>
    </row>
    <row r="7240" spans="134:136">
      <c r="ED7240">
        <v>0</v>
      </c>
      <c r="EF7240" s="3" cm="1">
        <f t="array" ref="EF72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"#")*(_xlpm.x&lt;&gt;EE7240), _xlpm.x * 10 + _xlpm.d), 0), _xlfn.XLOOKUP(TRUE, ISNUMBER(_xlpm.b), _xlpm.b)))))</f>
        <v>0</v>
      </c>
    </row>
    <row r="7241" spans="134:136">
      <c r="ED7241">
        <v>0</v>
      </c>
      <c r="EF7241" s="3" cm="1">
        <f t="array" ref="EF72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"#")*(_xlpm.x&lt;&gt;EE7241), _xlpm.x * 10 + _xlpm.d), 0), _xlfn.XLOOKUP(TRUE, ISNUMBER(_xlpm.b), _xlpm.b)))))</f>
        <v>0</v>
      </c>
    </row>
    <row r="7242" spans="134:136">
      <c r="ED7242">
        <v>0</v>
      </c>
      <c r="EF7242" s="3" cm="1">
        <f t="array" ref="EF72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"#")*(_xlpm.x&lt;&gt;EE7242), _xlpm.x * 10 + _xlpm.d), 0), _xlfn.XLOOKUP(TRUE, ISNUMBER(_xlpm.b), _xlpm.b)))))</f>
        <v>0</v>
      </c>
    </row>
    <row r="7243" spans="134:136">
      <c r="ED7243">
        <v>0</v>
      </c>
      <c r="EF7243" s="3" cm="1">
        <f t="array" ref="EF72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"#")*(_xlpm.x&lt;&gt;EE7243), _xlpm.x * 10 + _xlpm.d), 0), _xlfn.XLOOKUP(TRUE, ISNUMBER(_xlpm.b), _xlpm.b)))))</f>
        <v>0</v>
      </c>
    </row>
    <row r="7244" spans="134:136">
      <c r="ED7244">
        <v>0</v>
      </c>
      <c r="EF7244" s="3" cm="1">
        <f t="array" ref="EF72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"#")*(_xlpm.x&lt;&gt;EE7244), _xlpm.x * 10 + _xlpm.d), 0), _xlfn.XLOOKUP(TRUE, ISNUMBER(_xlpm.b), _xlpm.b)))))</f>
        <v>0</v>
      </c>
    </row>
    <row r="7245" spans="134:136">
      <c r="ED7245">
        <v>0</v>
      </c>
      <c r="EF7245" s="3" cm="1">
        <f t="array" ref="EF72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"#")*(_xlpm.x&lt;&gt;EE7245), _xlpm.x * 10 + _xlpm.d), 0), _xlfn.XLOOKUP(TRUE, ISNUMBER(_xlpm.b), _xlpm.b)))))</f>
        <v>0</v>
      </c>
    </row>
    <row r="7246" spans="134:136">
      <c r="ED7246">
        <v>0</v>
      </c>
      <c r="EF7246" s="3" cm="1">
        <f t="array" ref="EF72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"#")*(_xlpm.x&lt;&gt;EE7246), _xlpm.x * 10 + _xlpm.d), 0), _xlfn.XLOOKUP(TRUE, ISNUMBER(_xlpm.b), _xlpm.b)))))</f>
        <v>0</v>
      </c>
    </row>
    <row r="7247" spans="134:136">
      <c r="ED7247">
        <v>0</v>
      </c>
      <c r="EF7247" s="3" cm="1">
        <f t="array" ref="EF72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"#")*(_xlpm.x&lt;&gt;EE7247), _xlpm.x * 10 + _xlpm.d), 0), _xlfn.XLOOKUP(TRUE, ISNUMBER(_xlpm.b), _xlpm.b)))))</f>
        <v>0</v>
      </c>
    </row>
    <row r="7248" spans="134:136">
      <c r="ED7248">
        <v>0</v>
      </c>
      <c r="EF7248" s="3" cm="1">
        <f t="array" ref="EF72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"#")*(_xlpm.x&lt;&gt;EE7248), _xlpm.x * 10 + _xlpm.d), 0), _xlfn.XLOOKUP(TRUE, ISNUMBER(_xlpm.b), _xlpm.b)))))</f>
        <v>0</v>
      </c>
    </row>
    <row r="7249" spans="134:136">
      <c r="ED7249">
        <v>0</v>
      </c>
      <c r="EF7249" s="3" cm="1">
        <f t="array" ref="EF72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"#")*(_xlpm.x&lt;&gt;EE7249), _xlpm.x * 10 + _xlpm.d), 0), _xlfn.XLOOKUP(TRUE, ISNUMBER(_xlpm.b), _xlpm.b)))))</f>
        <v>0</v>
      </c>
    </row>
    <row r="7250" spans="134:136">
      <c r="ED7250">
        <v>0</v>
      </c>
      <c r="EF7250" s="3" cm="1">
        <f t="array" ref="EF72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"#")*(_xlpm.x&lt;&gt;EE7250), _xlpm.x * 10 + _xlpm.d), 0), _xlfn.XLOOKUP(TRUE, ISNUMBER(_xlpm.b), _xlpm.b)))))</f>
        <v>0</v>
      </c>
    </row>
    <row r="7251" spans="134:136">
      <c r="ED7251">
        <v>0</v>
      </c>
      <c r="EF7251" s="3" cm="1">
        <f t="array" ref="EF72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"#")*(_xlpm.x&lt;&gt;EE7251), _xlpm.x * 10 + _xlpm.d), 0), _xlfn.XLOOKUP(TRUE, ISNUMBER(_xlpm.b), _xlpm.b)))))</f>
        <v>0</v>
      </c>
    </row>
    <row r="7252" spans="134:136">
      <c r="ED7252">
        <v>0</v>
      </c>
      <c r="EF7252" s="3" cm="1">
        <f t="array" ref="EF72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"#")*(_xlpm.x&lt;&gt;EE7252), _xlpm.x * 10 + _xlpm.d), 0), _xlfn.XLOOKUP(TRUE, ISNUMBER(_xlpm.b), _xlpm.b)))))</f>
        <v>0</v>
      </c>
    </row>
    <row r="7253" spans="134:136">
      <c r="ED7253">
        <v>0</v>
      </c>
      <c r="EF7253" s="3" cm="1">
        <f t="array" ref="EF72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"#")*(_xlpm.x&lt;&gt;EE7253), _xlpm.x * 10 + _xlpm.d), 0), _xlfn.XLOOKUP(TRUE, ISNUMBER(_xlpm.b), _xlpm.b)))))</f>
        <v>0</v>
      </c>
    </row>
    <row r="7254" spans="134:136">
      <c r="ED7254">
        <v>0</v>
      </c>
      <c r="EF7254" s="3" cm="1">
        <f t="array" ref="EF72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"#")*(_xlpm.x&lt;&gt;EE7254), _xlpm.x * 10 + _xlpm.d), 0), _xlfn.XLOOKUP(TRUE, ISNUMBER(_xlpm.b), _xlpm.b)))))</f>
        <v>0</v>
      </c>
    </row>
    <row r="7255" spans="134:136">
      <c r="ED7255">
        <v>0</v>
      </c>
      <c r="EF7255" s="3" cm="1">
        <f t="array" ref="EF72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"#")*(_xlpm.x&lt;&gt;EE7255), _xlpm.x * 10 + _xlpm.d), 0), _xlfn.XLOOKUP(TRUE, ISNUMBER(_xlpm.b), _xlpm.b)))))</f>
        <v>0</v>
      </c>
    </row>
    <row r="7256" spans="134:136">
      <c r="ED7256">
        <v>0</v>
      </c>
      <c r="EF7256" s="3" cm="1">
        <f t="array" ref="EF72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"#")*(_xlpm.x&lt;&gt;EE7256), _xlpm.x * 10 + _xlpm.d), 0), _xlfn.XLOOKUP(TRUE, ISNUMBER(_xlpm.b), _xlpm.b)))))</f>
        <v>0</v>
      </c>
    </row>
    <row r="7257" spans="134:136">
      <c r="ED7257">
        <v>0</v>
      </c>
      <c r="EF7257" s="3" cm="1">
        <f t="array" ref="EF72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"#")*(_xlpm.x&lt;&gt;EE7257), _xlpm.x * 10 + _xlpm.d), 0), _xlfn.XLOOKUP(TRUE, ISNUMBER(_xlpm.b), _xlpm.b)))))</f>
        <v>0</v>
      </c>
    </row>
    <row r="7258" spans="134:136">
      <c r="ED7258">
        <v>0</v>
      </c>
      <c r="EF7258" s="3" cm="1">
        <f t="array" ref="EF72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"#")*(_xlpm.x&lt;&gt;EE7258), _xlpm.x * 10 + _xlpm.d), 0), _xlfn.XLOOKUP(TRUE, ISNUMBER(_xlpm.b), _xlpm.b)))))</f>
        <v>0</v>
      </c>
    </row>
    <row r="7259" spans="134:136">
      <c r="ED7259">
        <v>0</v>
      </c>
      <c r="EF7259" s="3" cm="1">
        <f t="array" ref="EF72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"#")*(_xlpm.x&lt;&gt;EE7259), _xlpm.x * 10 + _xlpm.d), 0), _xlfn.XLOOKUP(TRUE, ISNUMBER(_xlpm.b), _xlpm.b)))))</f>
        <v>0</v>
      </c>
    </row>
    <row r="7260" spans="134:136">
      <c r="ED7260">
        <v>0</v>
      </c>
      <c r="EF7260" s="3" cm="1">
        <f t="array" ref="EF72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"#")*(_xlpm.x&lt;&gt;EE7260), _xlpm.x * 10 + _xlpm.d), 0), _xlfn.XLOOKUP(TRUE, ISNUMBER(_xlpm.b), _xlpm.b)))))</f>
        <v>0</v>
      </c>
    </row>
    <row r="7261" spans="134:136">
      <c r="ED7261">
        <v>0</v>
      </c>
      <c r="EF7261" s="3" cm="1">
        <f t="array" ref="EF72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"#")*(_xlpm.x&lt;&gt;EE7261), _xlpm.x * 10 + _xlpm.d), 0), _xlfn.XLOOKUP(TRUE, ISNUMBER(_xlpm.b), _xlpm.b)))))</f>
        <v>0</v>
      </c>
    </row>
    <row r="7262" spans="134:136">
      <c r="ED7262">
        <v>0</v>
      </c>
      <c r="EF7262" s="3" cm="1">
        <f t="array" ref="EF72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"#")*(_xlpm.x&lt;&gt;EE7262), _xlpm.x * 10 + _xlpm.d), 0), _xlfn.XLOOKUP(TRUE, ISNUMBER(_xlpm.b), _xlpm.b)))))</f>
        <v>0</v>
      </c>
    </row>
    <row r="7263" spans="134:136">
      <c r="ED7263">
        <v>0</v>
      </c>
      <c r="EF7263" s="3" cm="1">
        <f t="array" ref="EF72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"#")*(_xlpm.x&lt;&gt;EE7263), _xlpm.x * 10 + _xlpm.d), 0), _xlfn.XLOOKUP(TRUE, ISNUMBER(_xlpm.b), _xlpm.b)))))</f>
        <v>0</v>
      </c>
    </row>
    <row r="7264" spans="134:136">
      <c r="ED7264">
        <v>0</v>
      </c>
      <c r="EF7264" s="3" cm="1">
        <f t="array" ref="EF72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"#")*(_xlpm.x&lt;&gt;EE7264), _xlpm.x * 10 + _xlpm.d), 0), _xlfn.XLOOKUP(TRUE, ISNUMBER(_xlpm.b), _xlpm.b)))))</f>
        <v>0</v>
      </c>
    </row>
    <row r="7265" spans="134:136">
      <c r="ED7265">
        <v>0</v>
      </c>
      <c r="EF7265" s="3" cm="1">
        <f t="array" ref="EF72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"#")*(_xlpm.x&lt;&gt;EE7265), _xlpm.x * 10 + _xlpm.d), 0), _xlfn.XLOOKUP(TRUE, ISNUMBER(_xlpm.b), _xlpm.b)))))</f>
        <v>0</v>
      </c>
    </row>
    <row r="7266" spans="134:136">
      <c r="ED7266">
        <v>0</v>
      </c>
      <c r="EF7266" s="3" cm="1">
        <f t="array" ref="EF72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"#")*(_xlpm.x&lt;&gt;EE7266), _xlpm.x * 10 + _xlpm.d), 0), _xlfn.XLOOKUP(TRUE, ISNUMBER(_xlpm.b), _xlpm.b)))))</f>
        <v>0</v>
      </c>
    </row>
    <row r="7267" spans="134:136">
      <c r="ED7267">
        <v>0</v>
      </c>
      <c r="EF7267" s="3" cm="1">
        <f t="array" ref="EF72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"#")*(_xlpm.x&lt;&gt;EE7267), _xlpm.x * 10 + _xlpm.d), 0), _xlfn.XLOOKUP(TRUE, ISNUMBER(_xlpm.b), _xlpm.b)))))</f>
        <v>0</v>
      </c>
    </row>
    <row r="7268" spans="134:136">
      <c r="ED7268">
        <v>0</v>
      </c>
      <c r="EF7268" s="3" cm="1">
        <f t="array" ref="EF72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"#")*(_xlpm.x&lt;&gt;EE7268), _xlpm.x * 10 + _xlpm.d), 0), _xlfn.XLOOKUP(TRUE, ISNUMBER(_xlpm.b), _xlpm.b)))))</f>
        <v>0</v>
      </c>
    </row>
    <row r="7269" spans="134:136">
      <c r="ED7269">
        <v>0</v>
      </c>
      <c r="EF7269" s="3" cm="1">
        <f t="array" ref="EF72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"#")*(_xlpm.x&lt;&gt;EE7269), _xlpm.x * 10 + _xlpm.d), 0), _xlfn.XLOOKUP(TRUE, ISNUMBER(_xlpm.b), _xlpm.b)))))</f>
        <v>0</v>
      </c>
    </row>
    <row r="7270" spans="134:136">
      <c r="ED7270">
        <v>0</v>
      </c>
      <c r="EF7270" s="3" cm="1">
        <f t="array" ref="EF72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"#")*(_xlpm.x&lt;&gt;EE7270), _xlpm.x * 10 + _xlpm.d), 0), _xlfn.XLOOKUP(TRUE, ISNUMBER(_xlpm.b), _xlpm.b)))))</f>
        <v>0</v>
      </c>
    </row>
    <row r="7271" spans="134:136">
      <c r="ED7271">
        <v>0</v>
      </c>
      <c r="EF7271" s="3" cm="1">
        <f t="array" ref="EF72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"#")*(_xlpm.x&lt;&gt;EE7271), _xlpm.x * 10 + _xlpm.d), 0), _xlfn.XLOOKUP(TRUE, ISNUMBER(_xlpm.b), _xlpm.b)))))</f>
        <v>0</v>
      </c>
    </row>
    <row r="7272" spans="134:136">
      <c r="ED7272">
        <v>0</v>
      </c>
      <c r="EF7272" s="3" cm="1">
        <f t="array" ref="EF72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"#")*(_xlpm.x&lt;&gt;EE7272), _xlpm.x * 10 + _xlpm.d), 0), _xlfn.XLOOKUP(TRUE, ISNUMBER(_xlpm.b), _xlpm.b)))))</f>
        <v>0</v>
      </c>
    </row>
    <row r="7273" spans="134:136">
      <c r="ED7273">
        <v>0</v>
      </c>
      <c r="EF7273" s="3" cm="1">
        <f t="array" ref="EF72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"#")*(_xlpm.x&lt;&gt;EE7273), _xlpm.x * 10 + _xlpm.d), 0), _xlfn.XLOOKUP(TRUE, ISNUMBER(_xlpm.b), _xlpm.b)))))</f>
        <v>0</v>
      </c>
    </row>
    <row r="7274" spans="134:136">
      <c r="ED7274">
        <v>0</v>
      </c>
      <c r="EF7274" s="3" cm="1">
        <f t="array" ref="EF72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"#")*(_xlpm.x&lt;&gt;EE7274), _xlpm.x * 10 + _xlpm.d), 0), _xlfn.XLOOKUP(TRUE, ISNUMBER(_xlpm.b), _xlpm.b)))))</f>
        <v>0</v>
      </c>
    </row>
    <row r="7275" spans="134:136">
      <c r="ED7275">
        <v>0</v>
      </c>
      <c r="EF7275" s="3" cm="1">
        <f t="array" ref="EF72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"#")*(_xlpm.x&lt;&gt;EE7275), _xlpm.x * 10 + _xlpm.d), 0), _xlfn.XLOOKUP(TRUE, ISNUMBER(_xlpm.b), _xlpm.b)))))</f>
        <v>0</v>
      </c>
    </row>
    <row r="7276" spans="134:136">
      <c r="ED7276">
        <v>0</v>
      </c>
      <c r="EF7276" s="3" cm="1">
        <f t="array" ref="EF72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"#")*(_xlpm.x&lt;&gt;EE7276), _xlpm.x * 10 + _xlpm.d), 0), _xlfn.XLOOKUP(TRUE, ISNUMBER(_xlpm.b), _xlpm.b)))))</f>
        <v>0</v>
      </c>
    </row>
    <row r="7277" spans="134:136">
      <c r="ED7277">
        <v>0</v>
      </c>
      <c r="EF7277" s="3" cm="1">
        <f t="array" ref="EF72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"#")*(_xlpm.x&lt;&gt;EE7277), _xlpm.x * 10 + _xlpm.d), 0), _xlfn.XLOOKUP(TRUE, ISNUMBER(_xlpm.b), _xlpm.b)))))</f>
        <v>0</v>
      </c>
    </row>
    <row r="7278" spans="134:136">
      <c r="ED7278">
        <v>0</v>
      </c>
      <c r="EF7278" s="3" cm="1">
        <f t="array" ref="EF72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"#")*(_xlpm.x&lt;&gt;EE7278), _xlpm.x * 10 + _xlpm.d), 0), _xlfn.XLOOKUP(TRUE, ISNUMBER(_xlpm.b), _xlpm.b)))))</f>
        <v>0</v>
      </c>
    </row>
    <row r="7279" spans="134:136">
      <c r="ED7279">
        <v>0</v>
      </c>
      <c r="EF7279" s="3" cm="1">
        <f t="array" ref="EF72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"#")*(_xlpm.x&lt;&gt;EE7279), _xlpm.x * 10 + _xlpm.d), 0), _xlfn.XLOOKUP(TRUE, ISNUMBER(_xlpm.b), _xlpm.b)))))</f>
        <v>0</v>
      </c>
    </row>
    <row r="7280" spans="134:136">
      <c r="ED7280">
        <v>0</v>
      </c>
      <c r="EF7280" s="3" cm="1">
        <f t="array" ref="EF72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"#")*(_xlpm.x&lt;&gt;EE7280), _xlpm.x * 10 + _xlpm.d), 0), _xlfn.XLOOKUP(TRUE, ISNUMBER(_xlpm.b), _xlpm.b)))))</f>
        <v>0</v>
      </c>
    </row>
    <row r="7281" spans="134:136">
      <c r="ED7281">
        <v>0</v>
      </c>
      <c r="EF7281" s="3" cm="1">
        <f t="array" ref="EF72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"#")*(_xlpm.x&lt;&gt;EE7281), _xlpm.x * 10 + _xlpm.d), 0), _xlfn.XLOOKUP(TRUE, ISNUMBER(_xlpm.b), _xlpm.b)))))</f>
        <v>0</v>
      </c>
    </row>
    <row r="7282" spans="134:136">
      <c r="ED7282">
        <v>0</v>
      </c>
      <c r="EF7282" s="3" cm="1">
        <f t="array" ref="EF72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"#")*(_xlpm.x&lt;&gt;EE7282), _xlpm.x * 10 + _xlpm.d), 0), _xlfn.XLOOKUP(TRUE, ISNUMBER(_xlpm.b), _xlpm.b)))))</f>
        <v>0</v>
      </c>
    </row>
    <row r="7283" spans="134:136">
      <c r="ED7283">
        <v>0</v>
      </c>
      <c r="EF7283" s="3" cm="1">
        <f t="array" ref="EF72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"#")*(_xlpm.x&lt;&gt;EE7283), _xlpm.x * 10 + _xlpm.d), 0), _xlfn.XLOOKUP(TRUE, ISNUMBER(_xlpm.b), _xlpm.b)))))</f>
        <v>0</v>
      </c>
    </row>
    <row r="7284" spans="134:136">
      <c r="ED7284">
        <v>0</v>
      </c>
      <c r="EF7284" s="3" cm="1">
        <f t="array" ref="EF72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"#")*(_xlpm.x&lt;&gt;EE7284), _xlpm.x * 10 + _xlpm.d), 0), _xlfn.XLOOKUP(TRUE, ISNUMBER(_xlpm.b), _xlpm.b)))))</f>
        <v>0</v>
      </c>
    </row>
    <row r="7285" spans="134:136">
      <c r="ED7285">
        <v>0</v>
      </c>
      <c r="EF7285" s="3" cm="1">
        <f t="array" ref="EF72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"#")*(_xlpm.x&lt;&gt;EE7285), _xlpm.x * 10 + _xlpm.d), 0), _xlfn.XLOOKUP(TRUE, ISNUMBER(_xlpm.b), _xlpm.b)))))</f>
        <v>0</v>
      </c>
    </row>
    <row r="7286" spans="134:136">
      <c r="ED7286">
        <v>0</v>
      </c>
      <c r="EF7286" s="3" cm="1">
        <f t="array" ref="EF72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"#")*(_xlpm.x&lt;&gt;EE7286), _xlpm.x * 10 + _xlpm.d), 0), _xlfn.XLOOKUP(TRUE, ISNUMBER(_xlpm.b), _xlpm.b)))))</f>
        <v>0</v>
      </c>
    </row>
    <row r="7287" spans="134:136">
      <c r="ED7287">
        <v>0</v>
      </c>
      <c r="EF7287" s="3" cm="1">
        <f t="array" ref="EF72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"#")*(_xlpm.x&lt;&gt;EE7287), _xlpm.x * 10 + _xlpm.d), 0), _xlfn.XLOOKUP(TRUE, ISNUMBER(_xlpm.b), _xlpm.b)))))</f>
        <v>0</v>
      </c>
    </row>
    <row r="7288" spans="134:136">
      <c r="ED7288">
        <v>0</v>
      </c>
      <c r="EF7288" s="3" cm="1">
        <f t="array" ref="EF72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"#")*(_xlpm.x&lt;&gt;EE7288), _xlpm.x * 10 + _xlpm.d), 0), _xlfn.XLOOKUP(TRUE, ISNUMBER(_xlpm.b), _xlpm.b)))))</f>
        <v>0</v>
      </c>
    </row>
    <row r="7289" spans="134:136">
      <c r="ED7289">
        <v>0</v>
      </c>
      <c r="EF7289" s="3" cm="1">
        <f t="array" ref="EF72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"#")*(_xlpm.x&lt;&gt;EE7289), _xlpm.x * 10 + _xlpm.d), 0), _xlfn.XLOOKUP(TRUE, ISNUMBER(_xlpm.b), _xlpm.b)))))</f>
        <v>0</v>
      </c>
    </row>
    <row r="7290" spans="134:136">
      <c r="ED7290">
        <v>0</v>
      </c>
      <c r="EF7290" s="3" cm="1">
        <f t="array" ref="EF72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"#")*(_xlpm.x&lt;&gt;EE7290), _xlpm.x * 10 + _xlpm.d), 0), _xlfn.XLOOKUP(TRUE, ISNUMBER(_xlpm.b), _xlpm.b)))))</f>
        <v>0</v>
      </c>
    </row>
    <row r="7291" spans="134:136">
      <c r="ED7291">
        <v>0</v>
      </c>
      <c r="EF7291" s="3" cm="1">
        <f t="array" ref="EF72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"#")*(_xlpm.x&lt;&gt;EE7291), _xlpm.x * 10 + _xlpm.d), 0), _xlfn.XLOOKUP(TRUE, ISNUMBER(_xlpm.b), _xlpm.b)))))</f>
        <v>0</v>
      </c>
    </row>
    <row r="7292" spans="134:136">
      <c r="ED7292">
        <v>0</v>
      </c>
      <c r="EF7292" s="3" cm="1">
        <f t="array" ref="EF72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"#")*(_xlpm.x&lt;&gt;EE7292), _xlpm.x * 10 + _xlpm.d), 0), _xlfn.XLOOKUP(TRUE, ISNUMBER(_xlpm.b), _xlpm.b)))))</f>
        <v>0</v>
      </c>
    </row>
    <row r="7293" spans="134:136">
      <c r="ED7293">
        <v>0</v>
      </c>
      <c r="EF7293" s="3" cm="1">
        <f t="array" ref="EF72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"#")*(_xlpm.x&lt;&gt;EE7293), _xlpm.x * 10 + _xlpm.d), 0), _xlfn.XLOOKUP(TRUE, ISNUMBER(_xlpm.b), _xlpm.b)))))</f>
        <v>0</v>
      </c>
    </row>
    <row r="7294" spans="134:136">
      <c r="ED7294">
        <v>0</v>
      </c>
      <c r="EF7294" s="3" cm="1">
        <f t="array" ref="EF72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"#")*(_xlpm.x&lt;&gt;EE7294), _xlpm.x * 10 + _xlpm.d), 0), _xlfn.XLOOKUP(TRUE, ISNUMBER(_xlpm.b), _xlpm.b)))))</f>
        <v>0</v>
      </c>
    </row>
    <row r="7295" spans="134:136">
      <c r="ED7295">
        <v>0</v>
      </c>
      <c r="EF7295" s="3" cm="1">
        <f t="array" ref="EF72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"#")*(_xlpm.x&lt;&gt;EE7295), _xlpm.x * 10 + _xlpm.d), 0), _xlfn.XLOOKUP(TRUE, ISNUMBER(_xlpm.b), _xlpm.b)))))</f>
        <v>0</v>
      </c>
    </row>
    <row r="7296" spans="134:136">
      <c r="ED7296">
        <v>0</v>
      </c>
      <c r="EF7296" s="3" cm="1">
        <f t="array" ref="EF72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"#")*(_xlpm.x&lt;&gt;EE7296), _xlpm.x * 10 + _xlpm.d), 0), _xlfn.XLOOKUP(TRUE, ISNUMBER(_xlpm.b), _xlpm.b)))))</f>
        <v>0</v>
      </c>
    </row>
    <row r="7297" spans="134:136">
      <c r="ED7297">
        <v>0</v>
      </c>
      <c r="EF7297" s="3" cm="1">
        <f t="array" ref="EF72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"#")*(_xlpm.x&lt;&gt;EE7297), _xlpm.x * 10 + _xlpm.d), 0), _xlfn.XLOOKUP(TRUE, ISNUMBER(_xlpm.b), _xlpm.b)))))</f>
        <v>0</v>
      </c>
    </row>
    <row r="7298" spans="134:136">
      <c r="ED7298">
        <v>0</v>
      </c>
      <c r="EF7298" s="3" cm="1">
        <f t="array" ref="EF72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"#")*(_xlpm.x&lt;&gt;EE7298), _xlpm.x * 10 + _xlpm.d), 0), _xlfn.XLOOKUP(TRUE, ISNUMBER(_xlpm.b), _xlpm.b)))))</f>
        <v>0</v>
      </c>
    </row>
    <row r="7299" spans="134:136">
      <c r="ED7299">
        <v>0</v>
      </c>
      <c r="EF7299" s="3" cm="1">
        <f t="array" ref="EF72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"#")*(_xlpm.x&lt;&gt;EE7299), _xlpm.x * 10 + _xlpm.d), 0), _xlfn.XLOOKUP(TRUE, ISNUMBER(_xlpm.b), _xlpm.b)))))</f>
        <v>0</v>
      </c>
    </row>
    <row r="7300" spans="134:136">
      <c r="ED7300">
        <v>0</v>
      </c>
      <c r="EF7300" s="3" cm="1">
        <f t="array" ref="EF73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"#")*(_xlpm.x&lt;&gt;EE7300), _xlpm.x * 10 + _xlpm.d), 0), _xlfn.XLOOKUP(TRUE, ISNUMBER(_xlpm.b), _xlpm.b)))))</f>
        <v>0</v>
      </c>
    </row>
    <row r="7301" spans="134:136">
      <c r="ED7301">
        <v>0</v>
      </c>
      <c r="EF7301" s="3" cm="1">
        <f t="array" ref="EF73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"#")*(_xlpm.x&lt;&gt;EE7301), _xlpm.x * 10 + _xlpm.d), 0), _xlfn.XLOOKUP(TRUE, ISNUMBER(_xlpm.b), _xlpm.b)))))</f>
        <v>0</v>
      </c>
    </row>
    <row r="7302" spans="134:136">
      <c r="ED7302">
        <v>0</v>
      </c>
      <c r="EF7302" s="3" cm="1">
        <f t="array" ref="EF73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"#")*(_xlpm.x&lt;&gt;EE7302), _xlpm.x * 10 + _xlpm.d), 0), _xlfn.XLOOKUP(TRUE, ISNUMBER(_xlpm.b), _xlpm.b)))))</f>
        <v>0</v>
      </c>
    </row>
    <row r="7303" spans="134:136">
      <c r="ED7303">
        <v>0</v>
      </c>
      <c r="EF7303" s="3" cm="1">
        <f t="array" ref="EF73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"#")*(_xlpm.x&lt;&gt;EE7303), _xlpm.x * 10 + _xlpm.d), 0), _xlfn.XLOOKUP(TRUE, ISNUMBER(_xlpm.b), _xlpm.b)))))</f>
        <v>0</v>
      </c>
    </row>
    <row r="7304" spans="134:136">
      <c r="ED7304">
        <v>0</v>
      </c>
      <c r="EF7304" s="3" cm="1">
        <f t="array" ref="EF73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"#")*(_xlpm.x&lt;&gt;EE7304), _xlpm.x * 10 + _xlpm.d), 0), _xlfn.XLOOKUP(TRUE, ISNUMBER(_xlpm.b), _xlpm.b)))))</f>
        <v>0</v>
      </c>
    </row>
    <row r="7305" spans="134:136">
      <c r="ED7305">
        <v>0</v>
      </c>
      <c r="EF7305" s="3" cm="1">
        <f t="array" ref="EF73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"#")*(_xlpm.x&lt;&gt;EE7305), _xlpm.x * 10 + _xlpm.d), 0), _xlfn.XLOOKUP(TRUE, ISNUMBER(_xlpm.b), _xlpm.b)))))</f>
        <v>0</v>
      </c>
    </row>
    <row r="7306" spans="134:136">
      <c r="ED7306">
        <v>0</v>
      </c>
      <c r="EF7306" s="3" cm="1">
        <f t="array" ref="EF73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"#")*(_xlpm.x&lt;&gt;EE7306), _xlpm.x * 10 + _xlpm.d), 0), _xlfn.XLOOKUP(TRUE, ISNUMBER(_xlpm.b), _xlpm.b)))))</f>
        <v>0</v>
      </c>
    </row>
    <row r="7307" spans="134:136">
      <c r="ED7307">
        <v>0</v>
      </c>
      <c r="EF7307" s="3" cm="1">
        <f t="array" ref="EF73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"#")*(_xlpm.x&lt;&gt;EE7307), _xlpm.x * 10 + _xlpm.d), 0), _xlfn.XLOOKUP(TRUE, ISNUMBER(_xlpm.b), _xlpm.b)))))</f>
        <v>0</v>
      </c>
    </row>
    <row r="7308" spans="134:136">
      <c r="ED7308">
        <v>0</v>
      </c>
      <c r="EF7308" s="3" cm="1">
        <f t="array" ref="EF73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"#")*(_xlpm.x&lt;&gt;EE7308), _xlpm.x * 10 + _xlpm.d), 0), _xlfn.XLOOKUP(TRUE, ISNUMBER(_xlpm.b), _xlpm.b)))))</f>
        <v>0</v>
      </c>
    </row>
    <row r="7309" spans="134:136">
      <c r="ED7309">
        <v>0</v>
      </c>
      <c r="EF7309" s="3" cm="1">
        <f t="array" ref="EF73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"#")*(_xlpm.x&lt;&gt;EE7309), _xlpm.x * 10 + _xlpm.d), 0), _xlfn.XLOOKUP(TRUE, ISNUMBER(_xlpm.b), _xlpm.b)))))</f>
        <v>0</v>
      </c>
    </row>
    <row r="7310" spans="134:136">
      <c r="ED7310">
        <v>0</v>
      </c>
      <c r="EF7310" s="3" cm="1">
        <f t="array" ref="EF73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"#")*(_xlpm.x&lt;&gt;EE7310), _xlpm.x * 10 + _xlpm.d), 0), _xlfn.XLOOKUP(TRUE, ISNUMBER(_xlpm.b), _xlpm.b)))))</f>
        <v>0</v>
      </c>
    </row>
    <row r="7311" spans="134:136">
      <c r="ED7311">
        <v>0</v>
      </c>
      <c r="EF7311" s="3" cm="1">
        <f t="array" ref="EF73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"#")*(_xlpm.x&lt;&gt;EE7311), _xlpm.x * 10 + _xlpm.d), 0), _xlfn.XLOOKUP(TRUE, ISNUMBER(_xlpm.b), _xlpm.b)))))</f>
        <v>0</v>
      </c>
    </row>
    <row r="7312" spans="134:136">
      <c r="ED7312">
        <v>0</v>
      </c>
      <c r="EF7312" s="3" cm="1">
        <f t="array" ref="EF73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"#")*(_xlpm.x&lt;&gt;EE7312), _xlpm.x * 10 + _xlpm.d), 0), _xlfn.XLOOKUP(TRUE, ISNUMBER(_xlpm.b), _xlpm.b)))))</f>
        <v>0</v>
      </c>
    </row>
    <row r="7313" spans="134:136">
      <c r="ED7313">
        <v>0</v>
      </c>
      <c r="EF7313" s="3" cm="1">
        <f t="array" ref="EF73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"#")*(_xlpm.x&lt;&gt;EE7313), _xlpm.x * 10 + _xlpm.d), 0), _xlfn.XLOOKUP(TRUE, ISNUMBER(_xlpm.b), _xlpm.b)))))</f>
        <v>0</v>
      </c>
    </row>
    <row r="7314" spans="134:136">
      <c r="ED7314">
        <v>0</v>
      </c>
      <c r="EF7314" s="3" cm="1">
        <f t="array" ref="EF73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"#")*(_xlpm.x&lt;&gt;EE7314), _xlpm.x * 10 + _xlpm.d), 0), _xlfn.XLOOKUP(TRUE, ISNUMBER(_xlpm.b), _xlpm.b)))))</f>
        <v>0</v>
      </c>
    </row>
    <row r="7315" spans="134:136">
      <c r="ED7315">
        <v>0</v>
      </c>
      <c r="EF7315" s="3" cm="1">
        <f t="array" ref="EF73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"#")*(_xlpm.x&lt;&gt;EE7315), _xlpm.x * 10 + _xlpm.d), 0), _xlfn.XLOOKUP(TRUE, ISNUMBER(_xlpm.b), _xlpm.b)))))</f>
        <v>0</v>
      </c>
    </row>
    <row r="7316" spans="134:136">
      <c r="ED7316">
        <v>0</v>
      </c>
      <c r="EF7316" s="3" cm="1">
        <f t="array" ref="EF73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"#")*(_xlpm.x&lt;&gt;EE7316), _xlpm.x * 10 + _xlpm.d), 0), _xlfn.XLOOKUP(TRUE, ISNUMBER(_xlpm.b), _xlpm.b)))))</f>
        <v>0</v>
      </c>
    </row>
    <row r="7317" spans="134:136">
      <c r="ED7317">
        <v>0</v>
      </c>
      <c r="EF7317" s="3" cm="1">
        <f t="array" ref="EF73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"#")*(_xlpm.x&lt;&gt;EE7317), _xlpm.x * 10 + _xlpm.d), 0), _xlfn.XLOOKUP(TRUE, ISNUMBER(_xlpm.b), _xlpm.b)))))</f>
        <v>0</v>
      </c>
    </row>
    <row r="7318" spans="134:136">
      <c r="ED7318">
        <v>0</v>
      </c>
      <c r="EF7318" s="3" cm="1">
        <f t="array" ref="EF73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"#")*(_xlpm.x&lt;&gt;EE7318), _xlpm.x * 10 + _xlpm.d), 0), _xlfn.XLOOKUP(TRUE, ISNUMBER(_xlpm.b), _xlpm.b)))))</f>
        <v>0</v>
      </c>
    </row>
    <row r="7319" spans="134:136">
      <c r="ED7319">
        <v>0</v>
      </c>
      <c r="EF7319" s="3" cm="1">
        <f t="array" ref="EF73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"#")*(_xlpm.x&lt;&gt;EE7319), _xlpm.x * 10 + _xlpm.d), 0), _xlfn.XLOOKUP(TRUE, ISNUMBER(_xlpm.b), _xlpm.b)))))</f>
        <v>0</v>
      </c>
    </row>
    <row r="7320" spans="134:136">
      <c r="ED7320">
        <v>0</v>
      </c>
      <c r="EF7320" s="3" cm="1">
        <f t="array" ref="EF73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"#")*(_xlpm.x&lt;&gt;EE7320), _xlpm.x * 10 + _xlpm.d), 0), _xlfn.XLOOKUP(TRUE, ISNUMBER(_xlpm.b), _xlpm.b)))))</f>
        <v>0</v>
      </c>
    </row>
    <row r="7321" spans="134:136">
      <c r="ED7321">
        <v>0</v>
      </c>
      <c r="EF7321" s="3" cm="1">
        <f t="array" ref="EF73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"#")*(_xlpm.x&lt;&gt;EE7321), _xlpm.x * 10 + _xlpm.d), 0), _xlfn.XLOOKUP(TRUE, ISNUMBER(_xlpm.b), _xlpm.b)))))</f>
        <v>0</v>
      </c>
    </row>
    <row r="7322" spans="134:136">
      <c r="ED7322">
        <v>0</v>
      </c>
      <c r="EF7322" s="3" cm="1">
        <f t="array" ref="EF73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"#")*(_xlpm.x&lt;&gt;EE7322), _xlpm.x * 10 + _xlpm.d), 0), _xlfn.XLOOKUP(TRUE, ISNUMBER(_xlpm.b), _xlpm.b)))))</f>
        <v>0</v>
      </c>
    </row>
    <row r="7323" spans="134:136">
      <c r="ED7323">
        <v>0</v>
      </c>
      <c r="EF7323" s="3" cm="1">
        <f t="array" ref="EF73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"#")*(_xlpm.x&lt;&gt;EE7323), _xlpm.x * 10 + _xlpm.d), 0), _xlfn.XLOOKUP(TRUE, ISNUMBER(_xlpm.b), _xlpm.b)))))</f>
        <v>0</v>
      </c>
    </row>
    <row r="7324" spans="134:136">
      <c r="ED7324">
        <v>0</v>
      </c>
      <c r="EF7324" s="3" cm="1">
        <f t="array" ref="EF73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"#")*(_xlpm.x&lt;&gt;EE7324), _xlpm.x * 10 + _xlpm.d), 0), _xlfn.XLOOKUP(TRUE, ISNUMBER(_xlpm.b), _xlpm.b)))))</f>
        <v>0</v>
      </c>
    </row>
    <row r="7325" spans="134:136">
      <c r="ED7325">
        <v>0</v>
      </c>
      <c r="EF7325" s="3" cm="1">
        <f t="array" ref="EF73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"#")*(_xlpm.x&lt;&gt;EE7325), _xlpm.x * 10 + _xlpm.d), 0), _xlfn.XLOOKUP(TRUE, ISNUMBER(_xlpm.b), _xlpm.b)))))</f>
        <v>0</v>
      </c>
    </row>
    <row r="7326" spans="134:136">
      <c r="ED7326">
        <v>0</v>
      </c>
      <c r="EF7326" s="3" cm="1">
        <f t="array" ref="EF73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"#")*(_xlpm.x&lt;&gt;EE7326), _xlpm.x * 10 + _xlpm.d), 0), _xlfn.XLOOKUP(TRUE, ISNUMBER(_xlpm.b), _xlpm.b)))))</f>
        <v>0</v>
      </c>
    </row>
    <row r="7327" spans="134:136">
      <c r="ED7327">
        <v>0</v>
      </c>
      <c r="EF7327" s="3" cm="1">
        <f t="array" ref="EF73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"#")*(_xlpm.x&lt;&gt;EE7327), _xlpm.x * 10 + _xlpm.d), 0), _xlfn.XLOOKUP(TRUE, ISNUMBER(_xlpm.b), _xlpm.b)))))</f>
        <v>0</v>
      </c>
    </row>
    <row r="7328" spans="134:136">
      <c r="ED7328">
        <v>0</v>
      </c>
      <c r="EF7328" s="3" cm="1">
        <f t="array" ref="EF73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"#")*(_xlpm.x&lt;&gt;EE7328), _xlpm.x * 10 + _xlpm.d), 0), _xlfn.XLOOKUP(TRUE, ISNUMBER(_xlpm.b), _xlpm.b)))))</f>
        <v>0</v>
      </c>
    </row>
    <row r="7329" spans="134:136">
      <c r="ED7329">
        <v>0</v>
      </c>
      <c r="EF7329" s="3" cm="1">
        <f t="array" ref="EF73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"#")*(_xlpm.x&lt;&gt;EE7329), _xlpm.x * 10 + _xlpm.d), 0), _xlfn.XLOOKUP(TRUE, ISNUMBER(_xlpm.b), _xlpm.b)))))</f>
        <v>0</v>
      </c>
    </row>
    <row r="7330" spans="134:136">
      <c r="ED7330">
        <v>0</v>
      </c>
      <c r="EF7330" s="3" cm="1">
        <f t="array" ref="EF73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"#")*(_xlpm.x&lt;&gt;EE7330), _xlpm.x * 10 + _xlpm.d), 0), _xlfn.XLOOKUP(TRUE, ISNUMBER(_xlpm.b), _xlpm.b)))))</f>
        <v>0</v>
      </c>
    </row>
    <row r="7331" spans="134:136">
      <c r="ED7331">
        <v>0</v>
      </c>
      <c r="EF7331" s="3" cm="1">
        <f t="array" ref="EF73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"#")*(_xlpm.x&lt;&gt;EE7331), _xlpm.x * 10 + _xlpm.d), 0), _xlfn.XLOOKUP(TRUE, ISNUMBER(_xlpm.b), _xlpm.b)))))</f>
        <v>0</v>
      </c>
    </row>
    <row r="7332" spans="134:136">
      <c r="ED7332">
        <v>0</v>
      </c>
      <c r="EF7332" s="3" cm="1">
        <f t="array" ref="EF73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"#")*(_xlpm.x&lt;&gt;EE7332), _xlpm.x * 10 + _xlpm.d), 0), _xlfn.XLOOKUP(TRUE, ISNUMBER(_xlpm.b), _xlpm.b)))))</f>
        <v>0</v>
      </c>
    </row>
    <row r="7333" spans="134:136">
      <c r="ED7333">
        <v>0</v>
      </c>
      <c r="EF7333" s="3" cm="1">
        <f t="array" ref="EF73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"#")*(_xlpm.x&lt;&gt;EE7333), _xlpm.x * 10 + _xlpm.d), 0), _xlfn.XLOOKUP(TRUE, ISNUMBER(_xlpm.b), _xlpm.b)))))</f>
        <v>0</v>
      </c>
    </row>
    <row r="7334" spans="134:136">
      <c r="ED7334">
        <v>0</v>
      </c>
      <c r="EF7334" s="3" cm="1">
        <f t="array" ref="EF73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"#")*(_xlpm.x&lt;&gt;EE7334), _xlpm.x * 10 + _xlpm.d), 0), _xlfn.XLOOKUP(TRUE, ISNUMBER(_xlpm.b), _xlpm.b)))))</f>
        <v>0</v>
      </c>
    </row>
    <row r="7335" spans="134:136">
      <c r="ED7335">
        <v>0</v>
      </c>
      <c r="EF7335" s="3" cm="1">
        <f t="array" ref="EF73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"#")*(_xlpm.x&lt;&gt;EE7335), _xlpm.x * 10 + _xlpm.d), 0), _xlfn.XLOOKUP(TRUE, ISNUMBER(_xlpm.b), _xlpm.b)))))</f>
        <v>0</v>
      </c>
    </row>
    <row r="7336" spans="134:136">
      <c r="ED7336">
        <v>0</v>
      </c>
      <c r="EF7336" s="3" cm="1">
        <f t="array" ref="EF73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"#")*(_xlpm.x&lt;&gt;EE7336), _xlpm.x * 10 + _xlpm.d), 0), _xlfn.XLOOKUP(TRUE, ISNUMBER(_xlpm.b), _xlpm.b)))))</f>
        <v>0</v>
      </c>
    </row>
    <row r="7337" spans="134:136">
      <c r="ED7337">
        <v>0</v>
      </c>
      <c r="EF7337" s="3" cm="1">
        <f t="array" ref="EF73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"#")*(_xlpm.x&lt;&gt;EE7337), _xlpm.x * 10 + _xlpm.d), 0), _xlfn.XLOOKUP(TRUE, ISNUMBER(_xlpm.b), _xlpm.b)))))</f>
        <v>0</v>
      </c>
    </row>
    <row r="7338" spans="134:136">
      <c r="ED7338">
        <v>0</v>
      </c>
      <c r="EF7338" s="3" cm="1">
        <f t="array" ref="EF73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"#")*(_xlpm.x&lt;&gt;EE7338), _xlpm.x * 10 + _xlpm.d), 0), _xlfn.XLOOKUP(TRUE, ISNUMBER(_xlpm.b), _xlpm.b)))))</f>
        <v>0</v>
      </c>
    </row>
    <row r="7339" spans="134:136">
      <c r="ED7339">
        <v>0</v>
      </c>
      <c r="EF7339" s="3" cm="1">
        <f t="array" ref="EF73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"#")*(_xlpm.x&lt;&gt;EE7339), _xlpm.x * 10 + _xlpm.d), 0), _xlfn.XLOOKUP(TRUE, ISNUMBER(_xlpm.b), _xlpm.b)))))</f>
        <v>0</v>
      </c>
    </row>
    <row r="7340" spans="134:136">
      <c r="ED7340">
        <v>0</v>
      </c>
      <c r="EF7340" s="3" cm="1">
        <f t="array" ref="EF73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"#")*(_xlpm.x&lt;&gt;EE7340), _xlpm.x * 10 + _xlpm.d), 0), _xlfn.XLOOKUP(TRUE, ISNUMBER(_xlpm.b), _xlpm.b)))))</f>
        <v>0</v>
      </c>
    </row>
    <row r="7341" spans="134:136">
      <c r="ED7341">
        <v>0</v>
      </c>
      <c r="EF7341" s="3" cm="1">
        <f t="array" ref="EF73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"#")*(_xlpm.x&lt;&gt;EE7341), _xlpm.x * 10 + _xlpm.d), 0), _xlfn.XLOOKUP(TRUE, ISNUMBER(_xlpm.b), _xlpm.b)))))</f>
        <v>0</v>
      </c>
    </row>
    <row r="7342" spans="134:136">
      <c r="ED7342">
        <v>0</v>
      </c>
      <c r="EF7342" s="3" cm="1">
        <f t="array" ref="EF73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"#")*(_xlpm.x&lt;&gt;EE7342), _xlpm.x * 10 + _xlpm.d), 0), _xlfn.XLOOKUP(TRUE, ISNUMBER(_xlpm.b), _xlpm.b)))))</f>
        <v>0</v>
      </c>
    </row>
    <row r="7343" spans="134:136">
      <c r="ED7343">
        <v>0</v>
      </c>
      <c r="EF7343" s="3" cm="1">
        <f t="array" ref="EF73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"#")*(_xlpm.x&lt;&gt;EE7343), _xlpm.x * 10 + _xlpm.d), 0), _xlfn.XLOOKUP(TRUE, ISNUMBER(_xlpm.b), _xlpm.b)))))</f>
        <v>0</v>
      </c>
    </row>
    <row r="7344" spans="134:136">
      <c r="ED7344">
        <v>0</v>
      </c>
      <c r="EF7344" s="3" cm="1">
        <f t="array" ref="EF73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"#")*(_xlpm.x&lt;&gt;EE7344), _xlpm.x * 10 + _xlpm.d), 0), _xlfn.XLOOKUP(TRUE, ISNUMBER(_xlpm.b), _xlpm.b)))))</f>
        <v>0</v>
      </c>
    </row>
    <row r="7345" spans="134:136">
      <c r="ED7345">
        <v>0</v>
      </c>
      <c r="EF7345" s="3" cm="1">
        <f t="array" ref="EF73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"#")*(_xlpm.x&lt;&gt;EE7345), _xlpm.x * 10 + _xlpm.d), 0), _xlfn.XLOOKUP(TRUE, ISNUMBER(_xlpm.b), _xlpm.b)))))</f>
        <v>0</v>
      </c>
    </row>
    <row r="7346" spans="134:136">
      <c r="ED7346">
        <v>0</v>
      </c>
      <c r="EF7346" s="3" cm="1">
        <f t="array" ref="EF73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"#")*(_xlpm.x&lt;&gt;EE7346), _xlpm.x * 10 + _xlpm.d), 0), _xlfn.XLOOKUP(TRUE, ISNUMBER(_xlpm.b), _xlpm.b)))))</f>
        <v>0</v>
      </c>
    </row>
    <row r="7347" spans="134:136">
      <c r="ED7347">
        <v>0</v>
      </c>
      <c r="EF7347" s="3" cm="1">
        <f t="array" ref="EF73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"#")*(_xlpm.x&lt;&gt;EE7347), _xlpm.x * 10 + _xlpm.d), 0), _xlfn.XLOOKUP(TRUE, ISNUMBER(_xlpm.b), _xlpm.b)))))</f>
        <v>0</v>
      </c>
    </row>
    <row r="7348" spans="134:136">
      <c r="ED7348">
        <v>0</v>
      </c>
      <c r="EF7348" s="3" cm="1">
        <f t="array" ref="EF73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"#")*(_xlpm.x&lt;&gt;EE7348), _xlpm.x * 10 + _xlpm.d), 0), _xlfn.XLOOKUP(TRUE, ISNUMBER(_xlpm.b), _xlpm.b)))))</f>
        <v>0</v>
      </c>
    </row>
    <row r="7349" spans="134:136">
      <c r="ED7349">
        <v>0</v>
      </c>
      <c r="EF7349" s="3" cm="1">
        <f t="array" ref="EF73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"#")*(_xlpm.x&lt;&gt;EE7349), _xlpm.x * 10 + _xlpm.d), 0), _xlfn.XLOOKUP(TRUE, ISNUMBER(_xlpm.b), _xlpm.b)))))</f>
        <v>0</v>
      </c>
    </row>
    <row r="7350" spans="134:136">
      <c r="ED7350">
        <v>0</v>
      </c>
      <c r="EF7350" s="3" cm="1">
        <f t="array" ref="EF73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"#")*(_xlpm.x&lt;&gt;EE7350), _xlpm.x * 10 + _xlpm.d), 0), _xlfn.XLOOKUP(TRUE, ISNUMBER(_xlpm.b), _xlpm.b)))))</f>
        <v>0</v>
      </c>
    </row>
    <row r="7351" spans="134:136">
      <c r="ED7351">
        <v>0</v>
      </c>
      <c r="EF7351" s="3" cm="1">
        <f t="array" ref="EF73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"#")*(_xlpm.x&lt;&gt;EE7351), _xlpm.x * 10 + _xlpm.d), 0), _xlfn.XLOOKUP(TRUE, ISNUMBER(_xlpm.b), _xlpm.b)))))</f>
        <v>0</v>
      </c>
    </row>
    <row r="7352" spans="134:136">
      <c r="ED7352">
        <v>0</v>
      </c>
      <c r="EF7352" s="3" cm="1">
        <f t="array" ref="EF73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"#")*(_xlpm.x&lt;&gt;EE7352), _xlpm.x * 10 + _xlpm.d), 0), _xlfn.XLOOKUP(TRUE, ISNUMBER(_xlpm.b), _xlpm.b)))))</f>
        <v>0</v>
      </c>
    </row>
    <row r="7353" spans="134:136">
      <c r="ED7353">
        <v>0</v>
      </c>
      <c r="EF7353" s="3" cm="1">
        <f t="array" ref="EF73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"#")*(_xlpm.x&lt;&gt;EE7353), _xlpm.x * 10 + _xlpm.d), 0), _xlfn.XLOOKUP(TRUE, ISNUMBER(_xlpm.b), _xlpm.b)))))</f>
        <v>0</v>
      </c>
    </row>
    <row r="7354" spans="134:136">
      <c r="ED7354">
        <v>0</v>
      </c>
      <c r="EF7354" s="3" cm="1">
        <f t="array" ref="EF73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"#")*(_xlpm.x&lt;&gt;EE7354), _xlpm.x * 10 + _xlpm.d), 0), _xlfn.XLOOKUP(TRUE, ISNUMBER(_xlpm.b), _xlpm.b)))))</f>
        <v>0</v>
      </c>
    </row>
    <row r="7355" spans="134:136">
      <c r="ED7355">
        <v>0</v>
      </c>
      <c r="EF7355" s="3" cm="1">
        <f t="array" ref="EF73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"#")*(_xlpm.x&lt;&gt;EE7355), _xlpm.x * 10 + _xlpm.d), 0), _xlfn.XLOOKUP(TRUE, ISNUMBER(_xlpm.b), _xlpm.b)))))</f>
        <v>0</v>
      </c>
    </row>
    <row r="7356" spans="134:136">
      <c r="ED7356">
        <v>0</v>
      </c>
      <c r="EF7356" s="3" cm="1">
        <f t="array" ref="EF73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"#")*(_xlpm.x&lt;&gt;EE7356), _xlpm.x * 10 + _xlpm.d), 0), _xlfn.XLOOKUP(TRUE, ISNUMBER(_xlpm.b), _xlpm.b)))))</f>
        <v>0</v>
      </c>
    </row>
    <row r="7357" spans="134:136">
      <c r="ED7357">
        <v>0</v>
      </c>
      <c r="EF7357" s="3" cm="1">
        <f t="array" ref="EF73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"#")*(_xlpm.x&lt;&gt;EE7357), _xlpm.x * 10 + _xlpm.d), 0), _xlfn.XLOOKUP(TRUE, ISNUMBER(_xlpm.b), _xlpm.b)))))</f>
        <v>0</v>
      </c>
    </row>
    <row r="7358" spans="134:136">
      <c r="ED7358">
        <v>0</v>
      </c>
      <c r="EF7358" s="3" cm="1">
        <f t="array" ref="EF73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"#")*(_xlpm.x&lt;&gt;EE7358), _xlpm.x * 10 + _xlpm.d), 0), _xlfn.XLOOKUP(TRUE, ISNUMBER(_xlpm.b), _xlpm.b)))))</f>
        <v>0</v>
      </c>
    </row>
    <row r="7359" spans="134:136">
      <c r="ED7359">
        <v>0</v>
      </c>
      <c r="EF7359" s="3" cm="1">
        <f t="array" ref="EF73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"#")*(_xlpm.x&lt;&gt;EE7359), _xlpm.x * 10 + _xlpm.d), 0), _xlfn.XLOOKUP(TRUE, ISNUMBER(_xlpm.b), _xlpm.b)))))</f>
        <v>0</v>
      </c>
    </row>
    <row r="7360" spans="134:136">
      <c r="ED7360">
        <v>0</v>
      </c>
      <c r="EF7360" s="3" cm="1">
        <f t="array" ref="EF73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"#")*(_xlpm.x&lt;&gt;EE7360), _xlpm.x * 10 + _xlpm.d), 0), _xlfn.XLOOKUP(TRUE, ISNUMBER(_xlpm.b), _xlpm.b)))))</f>
        <v>0</v>
      </c>
    </row>
    <row r="7361" spans="134:136">
      <c r="ED7361">
        <v>0</v>
      </c>
      <c r="EF7361" s="3" cm="1">
        <f t="array" ref="EF73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"#")*(_xlpm.x&lt;&gt;EE7361), _xlpm.x * 10 + _xlpm.d), 0), _xlfn.XLOOKUP(TRUE, ISNUMBER(_xlpm.b), _xlpm.b)))))</f>
        <v>0</v>
      </c>
    </row>
    <row r="7362" spans="134:136">
      <c r="ED7362">
        <v>0</v>
      </c>
      <c r="EF7362" s="3" cm="1">
        <f t="array" ref="EF73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"#")*(_xlpm.x&lt;&gt;EE7362), _xlpm.x * 10 + _xlpm.d), 0), _xlfn.XLOOKUP(TRUE, ISNUMBER(_xlpm.b), _xlpm.b)))))</f>
        <v>0</v>
      </c>
    </row>
    <row r="7363" spans="134:136">
      <c r="ED7363">
        <v>0</v>
      </c>
      <c r="EF7363" s="3" cm="1">
        <f t="array" ref="EF73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"#")*(_xlpm.x&lt;&gt;EE7363), _xlpm.x * 10 + _xlpm.d), 0), _xlfn.XLOOKUP(TRUE, ISNUMBER(_xlpm.b), _xlpm.b)))))</f>
        <v>0</v>
      </c>
    </row>
    <row r="7364" spans="134:136">
      <c r="ED7364">
        <v>0</v>
      </c>
      <c r="EF7364" s="3" cm="1">
        <f t="array" ref="EF73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"#")*(_xlpm.x&lt;&gt;EE7364), _xlpm.x * 10 + _xlpm.d), 0), _xlfn.XLOOKUP(TRUE, ISNUMBER(_xlpm.b), _xlpm.b)))))</f>
        <v>0</v>
      </c>
    </row>
    <row r="7365" spans="134:136">
      <c r="ED7365">
        <v>0</v>
      </c>
      <c r="EF7365" s="3" cm="1">
        <f t="array" ref="EF73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"#")*(_xlpm.x&lt;&gt;EE7365), _xlpm.x * 10 + _xlpm.d), 0), _xlfn.XLOOKUP(TRUE, ISNUMBER(_xlpm.b), _xlpm.b)))))</f>
        <v>0</v>
      </c>
    </row>
    <row r="7366" spans="134:136">
      <c r="ED7366">
        <v>0</v>
      </c>
      <c r="EF7366" s="3" cm="1">
        <f t="array" ref="EF73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"#")*(_xlpm.x&lt;&gt;EE7366), _xlpm.x * 10 + _xlpm.d), 0), _xlfn.XLOOKUP(TRUE, ISNUMBER(_xlpm.b), _xlpm.b)))))</f>
        <v>0</v>
      </c>
    </row>
    <row r="7367" spans="134:136">
      <c r="ED7367">
        <v>0</v>
      </c>
      <c r="EF7367" s="3" cm="1">
        <f t="array" ref="EF73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"#")*(_xlpm.x&lt;&gt;EE7367), _xlpm.x * 10 + _xlpm.d), 0), _xlfn.XLOOKUP(TRUE, ISNUMBER(_xlpm.b), _xlpm.b)))))</f>
        <v>0</v>
      </c>
    </row>
    <row r="7368" spans="134:136">
      <c r="ED7368">
        <v>0</v>
      </c>
      <c r="EF7368" s="3" cm="1">
        <f t="array" ref="EF73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"#")*(_xlpm.x&lt;&gt;EE7368), _xlpm.x * 10 + _xlpm.d), 0), _xlfn.XLOOKUP(TRUE, ISNUMBER(_xlpm.b), _xlpm.b)))))</f>
        <v>0</v>
      </c>
    </row>
    <row r="7369" spans="134:136">
      <c r="ED7369">
        <v>0</v>
      </c>
      <c r="EF7369" s="3" cm="1">
        <f t="array" ref="EF73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"#")*(_xlpm.x&lt;&gt;EE7369), _xlpm.x * 10 + _xlpm.d), 0), _xlfn.XLOOKUP(TRUE, ISNUMBER(_xlpm.b), _xlpm.b)))))</f>
        <v>0</v>
      </c>
    </row>
    <row r="7370" spans="134:136">
      <c r="ED7370">
        <v>0</v>
      </c>
      <c r="EF7370" s="3" cm="1">
        <f t="array" ref="EF73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"#")*(_xlpm.x&lt;&gt;EE7370), _xlpm.x * 10 + _xlpm.d), 0), _xlfn.XLOOKUP(TRUE, ISNUMBER(_xlpm.b), _xlpm.b)))))</f>
        <v>0</v>
      </c>
    </row>
    <row r="7371" spans="134:136">
      <c r="ED7371">
        <v>0</v>
      </c>
      <c r="EF7371" s="3" cm="1">
        <f t="array" ref="EF73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"#")*(_xlpm.x&lt;&gt;EE7371), _xlpm.x * 10 + _xlpm.d), 0), _xlfn.XLOOKUP(TRUE, ISNUMBER(_xlpm.b), _xlpm.b)))))</f>
        <v>0</v>
      </c>
    </row>
    <row r="7372" spans="134:136">
      <c r="ED7372">
        <v>0</v>
      </c>
      <c r="EF7372" s="3" cm="1">
        <f t="array" ref="EF73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"#")*(_xlpm.x&lt;&gt;EE7372), _xlpm.x * 10 + _xlpm.d), 0), _xlfn.XLOOKUP(TRUE, ISNUMBER(_xlpm.b), _xlpm.b)))))</f>
        <v>0</v>
      </c>
    </row>
    <row r="7373" spans="134:136">
      <c r="ED7373">
        <v>0</v>
      </c>
      <c r="EF7373" s="3" cm="1">
        <f t="array" ref="EF73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"#")*(_xlpm.x&lt;&gt;EE7373), _xlpm.x * 10 + _xlpm.d), 0), _xlfn.XLOOKUP(TRUE, ISNUMBER(_xlpm.b), _xlpm.b)))))</f>
        <v>0</v>
      </c>
    </row>
    <row r="7374" spans="134:136">
      <c r="ED7374">
        <v>0</v>
      </c>
      <c r="EF7374" s="3" cm="1">
        <f t="array" ref="EF73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"#")*(_xlpm.x&lt;&gt;EE7374), _xlpm.x * 10 + _xlpm.d), 0), _xlfn.XLOOKUP(TRUE, ISNUMBER(_xlpm.b), _xlpm.b)))))</f>
        <v>0</v>
      </c>
    </row>
    <row r="7375" spans="134:136">
      <c r="ED7375">
        <v>0</v>
      </c>
      <c r="EF7375" s="3" cm="1">
        <f t="array" ref="EF73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"#")*(_xlpm.x&lt;&gt;EE7375), _xlpm.x * 10 + _xlpm.d), 0), _xlfn.XLOOKUP(TRUE, ISNUMBER(_xlpm.b), _xlpm.b)))))</f>
        <v>0</v>
      </c>
    </row>
    <row r="7376" spans="134:136">
      <c r="ED7376">
        <v>0</v>
      </c>
      <c r="EF7376" s="3" cm="1">
        <f t="array" ref="EF73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"#")*(_xlpm.x&lt;&gt;EE7376), _xlpm.x * 10 + _xlpm.d), 0), _xlfn.XLOOKUP(TRUE, ISNUMBER(_xlpm.b), _xlpm.b)))))</f>
        <v>0</v>
      </c>
    </row>
    <row r="7377" spans="134:136">
      <c r="ED7377">
        <v>0</v>
      </c>
      <c r="EF7377" s="3" cm="1">
        <f t="array" ref="EF73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"#")*(_xlpm.x&lt;&gt;EE7377), _xlpm.x * 10 + _xlpm.d), 0), _xlfn.XLOOKUP(TRUE, ISNUMBER(_xlpm.b), _xlpm.b)))))</f>
        <v>0</v>
      </c>
    </row>
    <row r="7378" spans="134:136">
      <c r="ED7378">
        <v>0</v>
      </c>
      <c r="EF7378" s="3" cm="1">
        <f t="array" ref="EF73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"#")*(_xlpm.x&lt;&gt;EE7378), _xlpm.x * 10 + _xlpm.d), 0), _xlfn.XLOOKUP(TRUE, ISNUMBER(_xlpm.b), _xlpm.b)))))</f>
        <v>0</v>
      </c>
    </row>
    <row r="7379" spans="134:136">
      <c r="ED7379">
        <v>0</v>
      </c>
      <c r="EF7379" s="3" cm="1">
        <f t="array" ref="EF73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"#")*(_xlpm.x&lt;&gt;EE7379), _xlpm.x * 10 + _xlpm.d), 0), _xlfn.XLOOKUP(TRUE, ISNUMBER(_xlpm.b), _xlpm.b)))))</f>
        <v>0</v>
      </c>
    </row>
    <row r="7380" spans="134:136">
      <c r="ED7380">
        <v>0</v>
      </c>
      <c r="EF7380" s="3" cm="1">
        <f t="array" ref="EF73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"#")*(_xlpm.x&lt;&gt;EE7380), _xlpm.x * 10 + _xlpm.d), 0), _xlfn.XLOOKUP(TRUE, ISNUMBER(_xlpm.b), _xlpm.b)))))</f>
        <v>0</v>
      </c>
    </row>
    <row r="7381" spans="134:136">
      <c r="ED7381">
        <v>0</v>
      </c>
      <c r="EF7381" s="3" cm="1">
        <f t="array" ref="EF73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"#")*(_xlpm.x&lt;&gt;EE7381), _xlpm.x * 10 + _xlpm.d), 0), _xlfn.XLOOKUP(TRUE, ISNUMBER(_xlpm.b), _xlpm.b)))))</f>
        <v>0</v>
      </c>
    </row>
    <row r="7382" spans="134:136">
      <c r="ED7382">
        <v>0</v>
      </c>
      <c r="EF7382" s="3" cm="1">
        <f t="array" ref="EF73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"#")*(_xlpm.x&lt;&gt;EE7382), _xlpm.x * 10 + _xlpm.d), 0), _xlfn.XLOOKUP(TRUE, ISNUMBER(_xlpm.b), _xlpm.b)))))</f>
        <v>0</v>
      </c>
    </row>
    <row r="7383" spans="134:136">
      <c r="ED7383">
        <v>0</v>
      </c>
      <c r="EF7383" s="3" cm="1">
        <f t="array" ref="EF73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"#")*(_xlpm.x&lt;&gt;EE7383), _xlpm.x * 10 + _xlpm.d), 0), _xlfn.XLOOKUP(TRUE, ISNUMBER(_xlpm.b), _xlpm.b)))))</f>
        <v>0</v>
      </c>
    </row>
    <row r="7384" spans="134:136">
      <c r="ED7384">
        <v>0</v>
      </c>
      <c r="EF7384" s="3" cm="1">
        <f t="array" ref="EF73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"#")*(_xlpm.x&lt;&gt;EE7384), _xlpm.x * 10 + _xlpm.d), 0), _xlfn.XLOOKUP(TRUE, ISNUMBER(_xlpm.b), _xlpm.b)))))</f>
        <v>0</v>
      </c>
    </row>
    <row r="7385" spans="134:136">
      <c r="ED7385">
        <v>0</v>
      </c>
      <c r="EF7385" s="3" cm="1">
        <f t="array" ref="EF73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"#")*(_xlpm.x&lt;&gt;EE7385), _xlpm.x * 10 + _xlpm.d), 0), _xlfn.XLOOKUP(TRUE, ISNUMBER(_xlpm.b), _xlpm.b)))))</f>
        <v>0</v>
      </c>
    </row>
    <row r="7386" spans="134:136">
      <c r="ED7386">
        <v>0</v>
      </c>
      <c r="EF7386" s="3" cm="1">
        <f t="array" ref="EF73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"#")*(_xlpm.x&lt;&gt;EE7386), _xlpm.x * 10 + _xlpm.d), 0), _xlfn.XLOOKUP(TRUE, ISNUMBER(_xlpm.b), _xlpm.b)))))</f>
        <v>0</v>
      </c>
    </row>
    <row r="7387" spans="134:136">
      <c r="ED7387">
        <v>0</v>
      </c>
      <c r="EF7387" s="3" cm="1">
        <f t="array" ref="EF73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"#")*(_xlpm.x&lt;&gt;EE7387), _xlpm.x * 10 + _xlpm.d), 0), _xlfn.XLOOKUP(TRUE, ISNUMBER(_xlpm.b), _xlpm.b)))))</f>
        <v>0</v>
      </c>
    </row>
    <row r="7388" spans="134:136">
      <c r="ED7388">
        <v>0</v>
      </c>
      <c r="EF7388" s="3" cm="1">
        <f t="array" ref="EF73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"#")*(_xlpm.x&lt;&gt;EE7388), _xlpm.x * 10 + _xlpm.d), 0), _xlfn.XLOOKUP(TRUE, ISNUMBER(_xlpm.b), _xlpm.b)))))</f>
        <v>0</v>
      </c>
    </row>
    <row r="7389" spans="134:136">
      <c r="ED7389">
        <v>0</v>
      </c>
      <c r="EF7389" s="3" cm="1">
        <f t="array" ref="EF73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"#")*(_xlpm.x&lt;&gt;EE7389), _xlpm.x * 10 + _xlpm.d), 0), _xlfn.XLOOKUP(TRUE, ISNUMBER(_xlpm.b), _xlpm.b)))))</f>
        <v>0</v>
      </c>
    </row>
    <row r="7390" spans="134:136">
      <c r="ED7390">
        <v>0</v>
      </c>
      <c r="EF7390" s="3" cm="1">
        <f t="array" ref="EF73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"#")*(_xlpm.x&lt;&gt;EE7390), _xlpm.x * 10 + _xlpm.d), 0), _xlfn.XLOOKUP(TRUE, ISNUMBER(_xlpm.b), _xlpm.b)))))</f>
        <v>0</v>
      </c>
    </row>
    <row r="7391" spans="134:136">
      <c r="ED7391">
        <v>0</v>
      </c>
      <c r="EF7391" s="3" cm="1">
        <f t="array" ref="EF73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"#")*(_xlpm.x&lt;&gt;EE7391), _xlpm.x * 10 + _xlpm.d), 0), _xlfn.XLOOKUP(TRUE, ISNUMBER(_xlpm.b), _xlpm.b)))))</f>
        <v>0</v>
      </c>
    </row>
    <row r="7392" spans="134:136">
      <c r="ED7392">
        <v>0</v>
      </c>
      <c r="EF7392" s="3" cm="1">
        <f t="array" ref="EF73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"#")*(_xlpm.x&lt;&gt;EE7392), _xlpm.x * 10 + _xlpm.d), 0), _xlfn.XLOOKUP(TRUE, ISNUMBER(_xlpm.b), _xlpm.b)))))</f>
        <v>0</v>
      </c>
    </row>
    <row r="7393" spans="134:136">
      <c r="ED7393">
        <v>0</v>
      </c>
      <c r="EF7393" s="3" cm="1">
        <f t="array" ref="EF73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"#")*(_xlpm.x&lt;&gt;EE7393), _xlpm.x * 10 + _xlpm.d), 0), _xlfn.XLOOKUP(TRUE, ISNUMBER(_xlpm.b), _xlpm.b)))))</f>
        <v>0</v>
      </c>
    </row>
    <row r="7394" spans="134:136">
      <c r="ED7394">
        <v>0</v>
      </c>
      <c r="EF7394" s="3" cm="1">
        <f t="array" ref="EF73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"#")*(_xlpm.x&lt;&gt;EE7394), _xlpm.x * 10 + _xlpm.d), 0), _xlfn.XLOOKUP(TRUE, ISNUMBER(_xlpm.b), _xlpm.b)))))</f>
        <v>0</v>
      </c>
    </row>
    <row r="7395" spans="134:136">
      <c r="ED7395">
        <v>0</v>
      </c>
      <c r="EF7395" s="3" cm="1">
        <f t="array" ref="EF73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"#")*(_xlpm.x&lt;&gt;EE7395), _xlpm.x * 10 + _xlpm.d), 0), _xlfn.XLOOKUP(TRUE, ISNUMBER(_xlpm.b), _xlpm.b)))))</f>
        <v>0</v>
      </c>
    </row>
    <row r="7396" spans="134:136">
      <c r="ED7396">
        <v>0</v>
      </c>
      <c r="EF7396" s="3" cm="1">
        <f t="array" ref="EF73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"#")*(_xlpm.x&lt;&gt;EE7396), _xlpm.x * 10 + _xlpm.d), 0), _xlfn.XLOOKUP(TRUE, ISNUMBER(_xlpm.b), _xlpm.b)))))</f>
        <v>0</v>
      </c>
    </row>
    <row r="7397" spans="134:136">
      <c r="ED7397">
        <v>0</v>
      </c>
      <c r="EF7397" s="3" cm="1">
        <f t="array" ref="EF73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"#")*(_xlpm.x&lt;&gt;EE7397), _xlpm.x * 10 + _xlpm.d), 0), _xlfn.XLOOKUP(TRUE, ISNUMBER(_xlpm.b), _xlpm.b)))))</f>
        <v>0</v>
      </c>
    </row>
    <row r="7398" spans="134:136">
      <c r="ED7398">
        <v>0</v>
      </c>
      <c r="EF7398" s="3" cm="1">
        <f t="array" ref="EF73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"#")*(_xlpm.x&lt;&gt;EE7398), _xlpm.x * 10 + _xlpm.d), 0), _xlfn.XLOOKUP(TRUE, ISNUMBER(_xlpm.b), _xlpm.b)))))</f>
        <v>0</v>
      </c>
    </row>
    <row r="7399" spans="134:136">
      <c r="ED7399">
        <v>0</v>
      </c>
      <c r="EF7399" s="3" cm="1">
        <f t="array" ref="EF73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"#")*(_xlpm.x&lt;&gt;EE7399), _xlpm.x * 10 + _xlpm.d), 0), _xlfn.XLOOKUP(TRUE, ISNUMBER(_xlpm.b), _xlpm.b)))))</f>
        <v>0</v>
      </c>
    </row>
    <row r="7400" spans="134:136">
      <c r="ED7400">
        <v>0</v>
      </c>
      <c r="EF7400" s="3" cm="1">
        <f t="array" ref="EF74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"#")*(_xlpm.x&lt;&gt;EE7400), _xlpm.x * 10 + _xlpm.d), 0), _xlfn.XLOOKUP(TRUE, ISNUMBER(_xlpm.b), _xlpm.b)))))</f>
        <v>0</v>
      </c>
    </row>
    <row r="7401" spans="134:136">
      <c r="ED7401">
        <v>0</v>
      </c>
      <c r="EF7401" s="3" cm="1">
        <f t="array" ref="EF74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"#")*(_xlpm.x&lt;&gt;EE7401), _xlpm.x * 10 + _xlpm.d), 0), _xlfn.XLOOKUP(TRUE, ISNUMBER(_xlpm.b), _xlpm.b)))))</f>
        <v>0</v>
      </c>
    </row>
    <row r="7402" spans="134:136">
      <c r="ED7402">
        <v>0</v>
      </c>
      <c r="EF7402" s="3" cm="1">
        <f t="array" ref="EF74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"#")*(_xlpm.x&lt;&gt;EE7402), _xlpm.x * 10 + _xlpm.d), 0), _xlfn.XLOOKUP(TRUE, ISNUMBER(_xlpm.b), _xlpm.b)))))</f>
        <v>0</v>
      </c>
    </row>
    <row r="7403" spans="134:136">
      <c r="ED7403">
        <v>0</v>
      </c>
      <c r="EF7403" s="3" cm="1">
        <f t="array" ref="EF74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"#")*(_xlpm.x&lt;&gt;EE7403), _xlpm.x * 10 + _xlpm.d), 0), _xlfn.XLOOKUP(TRUE, ISNUMBER(_xlpm.b), _xlpm.b)))))</f>
        <v>0</v>
      </c>
    </row>
    <row r="7404" spans="134:136">
      <c r="ED7404">
        <v>0</v>
      </c>
      <c r="EF7404" s="3" cm="1">
        <f t="array" ref="EF74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"#")*(_xlpm.x&lt;&gt;EE7404), _xlpm.x * 10 + _xlpm.d), 0), _xlfn.XLOOKUP(TRUE, ISNUMBER(_xlpm.b), _xlpm.b)))))</f>
        <v>0</v>
      </c>
    </row>
    <row r="7405" spans="134:136">
      <c r="ED7405">
        <v>0</v>
      </c>
      <c r="EF7405" s="3" cm="1">
        <f t="array" ref="EF74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"#")*(_xlpm.x&lt;&gt;EE7405), _xlpm.x * 10 + _xlpm.d), 0), _xlfn.XLOOKUP(TRUE, ISNUMBER(_xlpm.b), _xlpm.b)))))</f>
        <v>0</v>
      </c>
    </row>
    <row r="7406" spans="134:136">
      <c r="ED7406">
        <v>0</v>
      </c>
      <c r="EF7406" s="3" cm="1">
        <f t="array" ref="EF74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"#")*(_xlpm.x&lt;&gt;EE7406), _xlpm.x * 10 + _xlpm.d), 0), _xlfn.XLOOKUP(TRUE, ISNUMBER(_xlpm.b), _xlpm.b)))))</f>
        <v>0</v>
      </c>
    </row>
    <row r="7407" spans="134:136">
      <c r="ED7407">
        <v>0</v>
      </c>
      <c r="EF7407" s="3" cm="1">
        <f t="array" ref="EF74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"#")*(_xlpm.x&lt;&gt;EE7407), _xlpm.x * 10 + _xlpm.d), 0), _xlfn.XLOOKUP(TRUE, ISNUMBER(_xlpm.b), _xlpm.b)))))</f>
        <v>0</v>
      </c>
    </row>
    <row r="7408" spans="134:136">
      <c r="ED7408">
        <v>0</v>
      </c>
      <c r="EF7408" s="3" cm="1">
        <f t="array" ref="EF74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"#")*(_xlpm.x&lt;&gt;EE7408), _xlpm.x * 10 + _xlpm.d), 0), _xlfn.XLOOKUP(TRUE, ISNUMBER(_xlpm.b), _xlpm.b)))))</f>
        <v>0</v>
      </c>
    </row>
    <row r="7409" spans="134:136">
      <c r="ED7409">
        <v>0</v>
      </c>
      <c r="EF7409" s="3" cm="1">
        <f t="array" ref="EF74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"#")*(_xlpm.x&lt;&gt;EE7409), _xlpm.x * 10 + _xlpm.d), 0), _xlfn.XLOOKUP(TRUE, ISNUMBER(_xlpm.b), _xlpm.b)))))</f>
        <v>0</v>
      </c>
    </row>
    <row r="7410" spans="134:136">
      <c r="ED7410">
        <v>0</v>
      </c>
      <c r="EF7410" s="3" cm="1">
        <f t="array" ref="EF74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"#")*(_xlpm.x&lt;&gt;EE7410), _xlpm.x * 10 + _xlpm.d), 0), _xlfn.XLOOKUP(TRUE, ISNUMBER(_xlpm.b), _xlpm.b)))))</f>
        <v>0</v>
      </c>
    </row>
    <row r="7411" spans="134:136">
      <c r="ED7411">
        <v>0</v>
      </c>
      <c r="EF7411" s="3" cm="1">
        <f t="array" ref="EF74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"#")*(_xlpm.x&lt;&gt;EE7411), _xlpm.x * 10 + _xlpm.d), 0), _xlfn.XLOOKUP(TRUE, ISNUMBER(_xlpm.b), _xlpm.b)))))</f>
        <v>0</v>
      </c>
    </row>
    <row r="7412" spans="134:136">
      <c r="ED7412">
        <v>0</v>
      </c>
      <c r="EF7412" s="3" cm="1">
        <f t="array" ref="EF74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"#")*(_xlpm.x&lt;&gt;EE7412), _xlpm.x * 10 + _xlpm.d), 0), _xlfn.XLOOKUP(TRUE, ISNUMBER(_xlpm.b), _xlpm.b)))))</f>
        <v>0</v>
      </c>
    </row>
    <row r="7413" spans="134:136">
      <c r="ED7413">
        <v>0</v>
      </c>
      <c r="EF7413" s="3" cm="1">
        <f t="array" ref="EF74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"#")*(_xlpm.x&lt;&gt;EE7413), _xlpm.x * 10 + _xlpm.d), 0), _xlfn.XLOOKUP(TRUE, ISNUMBER(_xlpm.b), _xlpm.b)))))</f>
        <v>0</v>
      </c>
    </row>
    <row r="7414" spans="134:136">
      <c r="ED7414">
        <v>0</v>
      </c>
      <c r="EF7414" s="3" cm="1">
        <f t="array" ref="EF74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"#")*(_xlpm.x&lt;&gt;EE7414), _xlpm.x * 10 + _xlpm.d), 0), _xlfn.XLOOKUP(TRUE, ISNUMBER(_xlpm.b), _xlpm.b)))))</f>
        <v>0</v>
      </c>
    </row>
    <row r="7415" spans="134:136">
      <c r="ED7415">
        <v>0</v>
      </c>
      <c r="EF7415" s="3" cm="1">
        <f t="array" ref="EF74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"#")*(_xlpm.x&lt;&gt;EE7415), _xlpm.x * 10 + _xlpm.d), 0), _xlfn.XLOOKUP(TRUE, ISNUMBER(_xlpm.b), _xlpm.b)))))</f>
        <v>0</v>
      </c>
    </row>
    <row r="7416" spans="134:136">
      <c r="ED7416">
        <v>0</v>
      </c>
      <c r="EF7416" s="3" cm="1">
        <f t="array" ref="EF74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"#")*(_xlpm.x&lt;&gt;EE7416), _xlpm.x * 10 + _xlpm.d), 0), _xlfn.XLOOKUP(TRUE, ISNUMBER(_xlpm.b), _xlpm.b)))))</f>
        <v>0</v>
      </c>
    </row>
    <row r="7417" spans="134:136">
      <c r="ED7417">
        <v>0</v>
      </c>
      <c r="EF7417" s="3" cm="1">
        <f t="array" ref="EF74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"#")*(_xlpm.x&lt;&gt;EE7417), _xlpm.x * 10 + _xlpm.d), 0), _xlfn.XLOOKUP(TRUE, ISNUMBER(_xlpm.b), _xlpm.b)))))</f>
        <v>0</v>
      </c>
    </row>
    <row r="7418" spans="134:136">
      <c r="ED7418">
        <v>0</v>
      </c>
      <c r="EF7418" s="3" cm="1">
        <f t="array" ref="EF74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"#")*(_xlpm.x&lt;&gt;EE7418), _xlpm.x * 10 + _xlpm.d), 0), _xlfn.XLOOKUP(TRUE, ISNUMBER(_xlpm.b), _xlpm.b)))))</f>
        <v>0</v>
      </c>
    </row>
    <row r="7419" spans="134:136">
      <c r="ED7419">
        <v>0</v>
      </c>
      <c r="EF7419" s="3" cm="1">
        <f t="array" ref="EF74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"#")*(_xlpm.x&lt;&gt;EE7419), _xlpm.x * 10 + _xlpm.d), 0), _xlfn.XLOOKUP(TRUE, ISNUMBER(_xlpm.b), _xlpm.b)))))</f>
        <v>0</v>
      </c>
    </row>
    <row r="7420" spans="134:136">
      <c r="ED7420">
        <v>0</v>
      </c>
      <c r="EF7420" s="3" cm="1">
        <f t="array" ref="EF74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"#")*(_xlpm.x&lt;&gt;EE7420), _xlpm.x * 10 + _xlpm.d), 0), _xlfn.XLOOKUP(TRUE, ISNUMBER(_xlpm.b), _xlpm.b)))))</f>
        <v>0</v>
      </c>
    </row>
    <row r="7421" spans="134:136">
      <c r="ED7421">
        <v>0</v>
      </c>
      <c r="EF7421" s="3" cm="1">
        <f t="array" ref="EF74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"#")*(_xlpm.x&lt;&gt;EE7421), _xlpm.x * 10 + _xlpm.d), 0), _xlfn.XLOOKUP(TRUE, ISNUMBER(_xlpm.b), _xlpm.b)))))</f>
        <v>0</v>
      </c>
    </row>
    <row r="7422" spans="134:136">
      <c r="ED7422">
        <v>0</v>
      </c>
      <c r="EF7422" s="3" cm="1">
        <f t="array" ref="EF74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"#")*(_xlpm.x&lt;&gt;EE7422), _xlpm.x * 10 + _xlpm.d), 0), _xlfn.XLOOKUP(TRUE, ISNUMBER(_xlpm.b), _xlpm.b)))))</f>
        <v>0</v>
      </c>
    </row>
    <row r="7423" spans="134:136">
      <c r="ED7423">
        <v>0</v>
      </c>
      <c r="EF7423" s="3" cm="1">
        <f t="array" ref="EF74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"#")*(_xlpm.x&lt;&gt;EE7423), _xlpm.x * 10 + _xlpm.d), 0), _xlfn.XLOOKUP(TRUE, ISNUMBER(_xlpm.b), _xlpm.b)))))</f>
        <v>0</v>
      </c>
    </row>
    <row r="7424" spans="134:136">
      <c r="ED7424">
        <v>0</v>
      </c>
      <c r="EF7424" s="3" cm="1">
        <f t="array" ref="EF74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"#")*(_xlpm.x&lt;&gt;EE7424), _xlpm.x * 10 + _xlpm.d), 0), _xlfn.XLOOKUP(TRUE, ISNUMBER(_xlpm.b), _xlpm.b)))))</f>
        <v>0</v>
      </c>
    </row>
    <row r="7425" spans="134:136">
      <c r="ED7425">
        <v>0</v>
      </c>
      <c r="EF7425" s="3" cm="1">
        <f t="array" ref="EF74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"#")*(_xlpm.x&lt;&gt;EE7425), _xlpm.x * 10 + _xlpm.d), 0), _xlfn.XLOOKUP(TRUE, ISNUMBER(_xlpm.b), _xlpm.b)))))</f>
        <v>0</v>
      </c>
    </row>
    <row r="7426" spans="134:136">
      <c r="ED7426">
        <v>0</v>
      </c>
      <c r="EF7426" s="3" cm="1">
        <f t="array" ref="EF74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"#")*(_xlpm.x&lt;&gt;EE7426), _xlpm.x * 10 + _xlpm.d), 0), _xlfn.XLOOKUP(TRUE, ISNUMBER(_xlpm.b), _xlpm.b)))))</f>
        <v>0</v>
      </c>
    </row>
    <row r="7427" spans="134:136">
      <c r="ED7427">
        <v>0</v>
      </c>
      <c r="EF7427" s="3" cm="1">
        <f t="array" ref="EF74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"#")*(_xlpm.x&lt;&gt;EE7427), _xlpm.x * 10 + _xlpm.d), 0), _xlfn.XLOOKUP(TRUE, ISNUMBER(_xlpm.b), _xlpm.b)))))</f>
        <v>0</v>
      </c>
    </row>
    <row r="7428" spans="134:136">
      <c r="ED7428">
        <v>0</v>
      </c>
      <c r="EF7428" s="3" cm="1">
        <f t="array" ref="EF74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"#")*(_xlpm.x&lt;&gt;EE7428), _xlpm.x * 10 + _xlpm.d), 0), _xlfn.XLOOKUP(TRUE, ISNUMBER(_xlpm.b), _xlpm.b)))))</f>
        <v>0</v>
      </c>
    </row>
    <row r="7429" spans="134:136">
      <c r="ED7429">
        <v>0</v>
      </c>
      <c r="EF7429" s="3" cm="1">
        <f t="array" ref="EF74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"#")*(_xlpm.x&lt;&gt;EE7429), _xlpm.x * 10 + _xlpm.d), 0), _xlfn.XLOOKUP(TRUE, ISNUMBER(_xlpm.b), _xlpm.b)))))</f>
        <v>0</v>
      </c>
    </row>
    <row r="7430" spans="134:136">
      <c r="ED7430">
        <v>0</v>
      </c>
      <c r="EF7430" s="3" cm="1">
        <f t="array" ref="EF74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"#")*(_xlpm.x&lt;&gt;EE7430), _xlpm.x * 10 + _xlpm.d), 0), _xlfn.XLOOKUP(TRUE, ISNUMBER(_xlpm.b), _xlpm.b)))))</f>
        <v>0</v>
      </c>
    </row>
    <row r="7431" spans="134:136">
      <c r="ED7431">
        <v>0</v>
      </c>
      <c r="EF7431" s="3" cm="1">
        <f t="array" ref="EF74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"#")*(_xlpm.x&lt;&gt;EE7431), _xlpm.x * 10 + _xlpm.d), 0), _xlfn.XLOOKUP(TRUE, ISNUMBER(_xlpm.b), _xlpm.b)))))</f>
        <v>0</v>
      </c>
    </row>
    <row r="7432" spans="134:136">
      <c r="ED7432">
        <v>0</v>
      </c>
      <c r="EF7432" s="3" cm="1">
        <f t="array" ref="EF74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"#")*(_xlpm.x&lt;&gt;EE7432), _xlpm.x * 10 + _xlpm.d), 0), _xlfn.XLOOKUP(TRUE, ISNUMBER(_xlpm.b), _xlpm.b)))))</f>
        <v>0</v>
      </c>
    </row>
    <row r="7433" spans="134:136">
      <c r="ED7433">
        <v>0</v>
      </c>
      <c r="EF7433" s="3" cm="1">
        <f t="array" ref="EF74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"#")*(_xlpm.x&lt;&gt;EE7433), _xlpm.x * 10 + _xlpm.d), 0), _xlfn.XLOOKUP(TRUE, ISNUMBER(_xlpm.b), _xlpm.b)))))</f>
        <v>0</v>
      </c>
    </row>
    <row r="7434" spans="134:136">
      <c r="ED7434">
        <v>0</v>
      </c>
      <c r="EF7434" s="3" cm="1">
        <f t="array" ref="EF74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"#")*(_xlpm.x&lt;&gt;EE7434), _xlpm.x * 10 + _xlpm.d), 0), _xlfn.XLOOKUP(TRUE, ISNUMBER(_xlpm.b), _xlpm.b)))))</f>
        <v>0</v>
      </c>
    </row>
    <row r="7435" spans="134:136">
      <c r="ED7435">
        <v>0</v>
      </c>
      <c r="EF7435" s="3" cm="1">
        <f t="array" ref="EF74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"#")*(_xlpm.x&lt;&gt;EE7435), _xlpm.x * 10 + _xlpm.d), 0), _xlfn.XLOOKUP(TRUE, ISNUMBER(_xlpm.b), _xlpm.b)))))</f>
        <v>0</v>
      </c>
    </row>
    <row r="7436" spans="134:136">
      <c r="ED7436">
        <v>0</v>
      </c>
      <c r="EF7436" s="3" cm="1">
        <f t="array" ref="EF74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"#")*(_xlpm.x&lt;&gt;EE7436), _xlpm.x * 10 + _xlpm.d), 0), _xlfn.XLOOKUP(TRUE, ISNUMBER(_xlpm.b), _xlpm.b)))))</f>
        <v>0</v>
      </c>
    </row>
    <row r="7437" spans="134:136">
      <c r="ED7437">
        <v>0</v>
      </c>
      <c r="EF7437" s="3" cm="1">
        <f t="array" ref="EF74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"#")*(_xlpm.x&lt;&gt;EE7437), _xlpm.x * 10 + _xlpm.d), 0), _xlfn.XLOOKUP(TRUE, ISNUMBER(_xlpm.b), _xlpm.b)))))</f>
        <v>0</v>
      </c>
    </row>
    <row r="7438" spans="134:136">
      <c r="ED7438">
        <v>0</v>
      </c>
      <c r="EF7438" s="3" cm="1">
        <f t="array" ref="EF74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"#")*(_xlpm.x&lt;&gt;EE7438), _xlpm.x * 10 + _xlpm.d), 0), _xlfn.XLOOKUP(TRUE, ISNUMBER(_xlpm.b), _xlpm.b)))))</f>
        <v>0</v>
      </c>
    </row>
    <row r="7439" spans="134:136">
      <c r="ED7439">
        <v>0</v>
      </c>
      <c r="EF7439" s="3" cm="1">
        <f t="array" ref="EF74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"#")*(_xlpm.x&lt;&gt;EE7439), _xlpm.x * 10 + _xlpm.d), 0), _xlfn.XLOOKUP(TRUE, ISNUMBER(_xlpm.b), _xlpm.b)))))</f>
        <v>0</v>
      </c>
    </row>
    <row r="7440" spans="134:136">
      <c r="ED7440">
        <v>0</v>
      </c>
      <c r="EF7440" s="3" cm="1">
        <f t="array" ref="EF74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"#")*(_xlpm.x&lt;&gt;EE7440), _xlpm.x * 10 + _xlpm.d), 0), _xlfn.XLOOKUP(TRUE, ISNUMBER(_xlpm.b), _xlpm.b)))))</f>
        <v>0</v>
      </c>
    </row>
    <row r="7441" spans="134:136">
      <c r="ED7441">
        <v>0</v>
      </c>
      <c r="EF7441" s="3" cm="1">
        <f t="array" ref="EF74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"#")*(_xlpm.x&lt;&gt;EE7441), _xlpm.x * 10 + _xlpm.d), 0), _xlfn.XLOOKUP(TRUE, ISNUMBER(_xlpm.b), _xlpm.b)))))</f>
        <v>0</v>
      </c>
    </row>
    <row r="7442" spans="134:136">
      <c r="ED7442">
        <v>0</v>
      </c>
      <c r="EF7442" s="3" cm="1">
        <f t="array" ref="EF74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"#")*(_xlpm.x&lt;&gt;EE7442), _xlpm.x * 10 + _xlpm.d), 0), _xlfn.XLOOKUP(TRUE, ISNUMBER(_xlpm.b), _xlpm.b)))))</f>
        <v>0</v>
      </c>
    </row>
    <row r="7443" spans="134:136">
      <c r="ED7443">
        <v>0</v>
      </c>
      <c r="EF7443" s="3" cm="1">
        <f t="array" ref="EF74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"#")*(_xlpm.x&lt;&gt;EE7443), _xlpm.x * 10 + _xlpm.d), 0), _xlfn.XLOOKUP(TRUE, ISNUMBER(_xlpm.b), _xlpm.b)))))</f>
        <v>0</v>
      </c>
    </row>
    <row r="7444" spans="134:136">
      <c r="ED7444">
        <v>0</v>
      </c>
      <c r="EF7444" s="3" cm="1">
        <f t="array" ref="EF74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"#")*(_xlpm.x&lt;&gt;EE7444), _xlpm.x * 10 + _xlpm.d), 0), _xlfn.XLOOKUP(TRUE, ISNUMBER(_xlpm.b), _xlpm.b)))))</f>
        <v>0</v>
      </c>
    </row>
    <row r="7445" spans="134:136">
      <c r="ED7445">
        <v>0</v>
      </c>
      <c r="EF7445" s="3" cm="1">
        <f t="array" ref="EF74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"#")*(_xlpm.x&lt;&gt;EE7445), _xlpm.x * 10 + _xlpm.d), 0), _xlfn.XLOOKUP(TRUE, ISNUMBER(_xlpm.b), _xlpm.b)))))</f>
        <v>0</v>
      </c>
    </row>
    <row r="7446" spans="134:136">
      <c r="ED7446">
        <v>0</v>
      </c>
      <c r="EF7446" s="3" cm="1">
        <f t="array" ref="EF74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"#")*(_xlpm.x&lt;&gt;EE7446), _xlpm.x * 10 + _xlpm.d), 0), _xlfn.XLOOKUP(TRUE, ISNUMBER(_xlpm.b), _xlpm.b)))))</f>
        <v>0</v>
      </c>
    </row>
    <row r="7447" spans="134:136">
      <c r="ED7447">
        <v>0</v>
      </c>
      <c r="EF7447" s="3" cm="1">
        <f t="array" ref="EF74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"#")*(_xlpm.x&lt;&gt;EE7447), _xlpm.x * 10 + _xlpm.d), 0), _xlfn.XLOOKUP(TRUE, ISNUMBER(_xlpm.b), _xlpm.b)))))</f>
        <v>0</v>
      </c>
    </row>
    <row r="7448" spans="134:136">
      <c r="ED7448">
        <v>0</v>
      </c>
      <c r="EF7448" s="3" cm="1">
        <f t="array" ref="EF74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"#")*(_xlpm.x&lt;&gt;EE7448), _xlpm.x * 10 + _xlpm.d), 0), _xlfn.XLOOKUP(TRUE, ISNUMBER(_xlpm.b), _xlpm.b)))))</f>
        <v>0</v>
      </c>
    </row>
    <row r="7449" spans="134:136">
      <c r="ED7449">
        <v>0</v>
      </c>
      <c r="EF7449" s="3" cm="1">
        <f t="array" ref="EF74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"#")*(_xlpm.x&lt;&gt;EE7449), _xlpm.x * 10 + _xlpm.d), 0), _xlfn.XLOOKUP(TRUE, ISNUMBER(_xlpm.b), _xlpm.b)))))</f>
        <v>0</v>
      </c>
    </row>
    <row r="7450" spans="134:136">
      <c r="ED7450">
        <v>0</v>
      </c>
      <c r="EF7450" s="3" cm="1">
        <f t="array" ref="EF74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"#")*(_xlpm.x&lt;&gt;EE7450), _xlpm.x * 10 + _xlpm.d), 0), _xlfn.XLOOKUP(TRUE, ISNUMBER(_xlpm.b), _xlpm.b)))))</f>
        <v>0</v>
      </c>
    </row>
    <row r="7451" spans="134:136">
      <c r="ED7451">
        <v>0</v>
      </c>
      <c r="EF7451" s="3" cm="1">
        <f t="array" ref="EF74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"#")*(_xlpm.x&lt;&gt;EE7451), _xlpm.x * 10 + _xlpm.d), 0), _xlfn.XLOOKUP(TRUE, ISNUMBER(_xlpm.b), _xlpm.b)))))</f>
        <v>0</v>
      </c>
    </row>
    <row r="7452" spans="134:136">
      <c r="ED7452">
        <v>0</v>
      </c>
      <c r="EF7452" s="3" cm="1">
        <f t="array" ref="EF74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"#")*(_xlpm.x&lt;&gt;EE7452), _xlpm.x * 10 + _xlpm.d), 0), _xlfn.XLOOKUP(TRUE, ISNUMBER(_xlpm.b), _xlpm.b)))))</f>
        <v>0</v>
      </c>
    </row>
    <row r="7453" spans="134:136">
      <c r="ED7453">
        <v>0</v>
      </c>
      <c r="EF7453" s="3" cm="1">
        <f t="array" ref="EF74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"#")*(_xlpm.x&lt;&gt;EE7453), _xlpm.x * 10 + _xlpm.d), 0), _xlfn.XLOOKUP(TRUE, ISNUMBER(_xlpm.b), _xlpm.b)))))</f>
        <v>0</v>
      </c>
    </row>
    <row r="7454" spans="134:136">
      <c r="ED7454">
        <v>0</v>
      </c>
      <c r="EF7454" s="3" cm="1">
        <f t="array" ref="EF74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"#")*(_xlpm.x&lt;&gt;EE7454), _xlpm.x * 10 + _xlpm.d), 0), _xlfn.XLOOKUP(TRUE, ISNUMBER(_xlpm.b), _xlpm.b)))))</f>
        <v>0</v>
      </c>
    </row>
    <row r="7455" spans="134:136">
      <c r="ED7455">
        <v>0</v>
      </c>
      <c r="EF7455" s="3" cm="1">
        <f t="array" ref="EF74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"#")*(_xlpm.x&lt;&gt;EE7455), _xlpm.x * 10 + _xlpm.d), 0), _xlfn.XLOOKUP(TRUE, ISNUMBER(_xlpm.b), _xlpm.b)))))</f>
        <v>0</v>
      </c>
    </row>
    <row r="7456" spans="134:136">
      <c r="ED7456">
        <v>0</v>
      </c>
      <c r="EF7456" s="3" cm="1">
        <f t="array" ref="EF74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"#")*(_xlpm.x&lt;&gt;EE7456), _xlpm.x * 10 + _xlpm.d), 0), _xlfn.XLOOKUP(TRUE, ISNUMBER(_xlpm.b), _xlpm.b)))))</f>
        <v>0</v>
      </c>
    </row>
    <row r="7457" spans="134:136">
      <c r="ED7457">
        <v>0</v>
      </c>
      <c r="EF7457" s="3" cm="1">
        <f t="array" ref="EF74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"#")*(_xlpm.x&lt;&gt;EE7457), _xlpm.x * 10 + _xlpm.d), 0), _xlfn.XLOOKUP(TRUE, ISNUMBER(_xlpm.b), _xlpm.b)))))</f>
        <v>0</v>
      </c>
    </row>
    <row r="7458" spans="134:136">
      <c r="ED7458">
        <v>0</v>
      </c>
      <c r="EF7458" s="3" cm="1">
        <f t="array" ref="EF74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"#")*(_xlpm.x&lt;&gt;EE7458), _xlpm.x * 10 + _xlpm.d), 0), _xlfn.XLOOKUP(TRUE, ISNUMBER(_xlpm.b), _xlpm.b)))))</f>
        <v>0</v>
      </c>
    </row>
    <row r="7459" spans="134:136">
      <c r="ED7459">
        <v>0</v>
      </c>
      <c r="EF7459" s="3" cm="1">
        <f t="array" ref="EF74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"#")*(_xlpm.x&lt;&gt;EE7459), _xlpm.x * 10 + _xlpm.d), 0), _xlfn.XLOOKUP(TRUE, ISNUMBER(_xlpm.b), _xlpm.b)))))</f>
        <v>0</v>
      </c>
    </row>
    <row r="7460" spans="134:136">
      <c r="ED7460">
        <v>0</v>
      </c>
      <c r="EF7460" s="3" cm="1">
        <f t="array" ref="EF74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"#")*(_xlpm.x&lt;&gt;EE7460), _xlpm.x * 10 + _xlpm.d), 0), _xlfn.XLOOKUP(TRUE, ISNUMBER(_xlpm.b), _xlpm.b)))))</f>
        <v>0</v>
      </c>
    </row>
    <row r="7461" spans="134:136">
      <c r="ED7461">
        <v>0</v>
      </c>
      <c r="EF7461" s="3" cm="1">
        <f t="array" ref="EF74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"#")*(_xlpm.x&lt;&gt;EE7461), _xlpm.x * 10 + _xlpm.d), 0), _xlfn.XLOOKUP(TRUE, ISNUMBER(_xlpm.b), _xlpm.b)))))</f>
        <v>0</v>
      </c>
    </row>
    <row r="7462" spans="134:136">
      <c r="ED7462">
        <v>0</v>
      </c>
      <c r="EF7462" s="3" cm="1">
        <f t="array" ref="EF74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"#")*(_xlpm.x&lt;&gt;EE7462), _xlpm.x * 10 + _xlpm.d), 0), _xlfn.XLOOKUP(TRUE, ISNUMBER(_xlpm.b), _xlpm.b)))))</f>
        <v>0</v>
      </c>
    </row>
    <row r="7463" spans="134:136">
      <c r="ED7463">
        <v>0</v>
      </c>
      <c r="EF7463" s="3" cm="1">
        <f t="array" ref="EF74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"#")*(_xlpm.x&lt;&gt;EE7463), _xlpm.x * 10 + _xlpm.d), 0), _xlfn.XLOOKUP(TRUE, ISNUMBER(_xlpm.b), _xlpm.b)))))</f>
        <v>0</v>
      </c>
    </row>
    <row r="7464" spans="134:136">
      <c r="ED7464">
        <v>0</v>
      </c>
      <c r="EF7464" s="3" cm="1">
        <f t="array" ref="EF74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"#")*(_xlpm.x&lt;&gt;EE7464), _xlpm.x * 10 + _xlpm.d), 0), _xlfn.XLOOKUP(TRUE, ISNUMBER(_xlpm.b), _xlpm.b)))))</f>
        <v>0</v>
      </c>
    </row>
    <row r="7465" spans="134:136">
      <c r="ED7465">
        <v>0</v>
      </c>
      <c r="EF7465" s="3" cm="1">
        <f t="array" ref="EF74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"#")*(_xlpm.x&lt;&gt;EE7465), _xlpm.x * 10 + _xlpm.d), 0), _xlfn.XLOOKUP(TRUE, ISNUMBER(_xlpm.b), _xlpm.b)))))</f>
        <v>0</v>
      </c>
    </row>
    <row r="7466" spans="134:136">
      <c r="ED7466">
        <v>0</v>
      </c>
      <c r="EF7466" s="3" cm="1">
        <f t="array" ref="EF74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"#")*(_xlpm.x&lt;&gt;EE7466), _xlpm.x * 10 + _xlpm.d), 0), _xlfn.XLOOKUP(TRUE, ISNUMBER(_xlpm.b), _xlpm.b)))))</f>
        <v>0</v>
      </c>
    </row>
    <row r="7467" spans="134:136">
      <c r="ED7467">
        <v>0</v>
      </c>
      <c r="EF7467" s="3" cm="1">
        <f t="array" ref="EF74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"#")*(_xlpm.x&lt;&gt;EE7467), _xlpm.x * 10 + _xlpm.d), 0), _xlfn.XLOOKUP(TRUE, ISNUMBER(_xlpm.b), _xlpm.b)))))</f>
        <v>0</v>
      </c>
    </row>
    <row r="7468" spans="134:136">
      <c r="ED7468">
        <v>0</v>
      </c>
      <c r="EF7468" s="3" cm="1">
        <f t="array" ref="EF74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"#")*(_xlpm.x&lt;&gt;EE7468), _xlpm.x * 10 + _xlpm.d), 0), _xlfn.XLOOKUP(TRUE, ISNUMBER(_xlpm.b), _xlpm.b)))))</f>
        <v>0</v>
      </c>
    </row>
    <row r="7469" spans="134:136">
      <c r="ED7469">
        <v>0</v>
      </c>
      <c r="EF7469" s="3" cm="1">
        <f t="array" ref="EF74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"#")*(_xlpm.x&lt;&gt;EE7469), _xlpm.x * 10 + _xlpm.d), 0), _xlfn.XLOOKUP(TRUE, ISNUMBER(_xlpm.b), _xlpm.b)))))</f>
        <v>0</v>
      </c>
    </row>
    <row r="7470" spans="134:136">
      <c r="ED7470">
        <v>0</v>
      </c>
      <c r="EF7470" s="3" cm="1">
        <f t="array" ref="EF74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"#")*(_xlpm.x&lt;&gt;EE7470), _xlpm.x * 10 + _xlpm.d), 0), _xlfn.XLOOKUP(TRUE, ISNUMBER(_xlpm.b), _xlpm.b)))))</f>
        <v>0</v>
      </c>
    </row>
    <row r="7471" spans="134:136">
      <c r="ED7471">
        <v>0</v>
      </c>
      <c r="EF7471" s="3" cm="1">
        <f t="array" ref="EF74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"#")*(_xlpm.x&lt;&gt;EE7471), _xlpm.x * 10 + _xlpm.d), 0), _xlfn.XLOOKUP(TRUE, ISNUMBER(_xlpm.b), _xlpm.b)))))</f>
        <v>0</v>
      </c>
    </row>
    <row r="7472" spans="134:136">
      <c r="ED7472">
        <v>0</v>
      </c>
      <c r="EF7472" s="3" cm="1">
        <f t="array" ref="EF74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"#")*(_xlpm.x&lt;&gt;EE7472), _xlpm.x * 10 + _xlpm.d), 0), _xlfn.XLOOKUP(TRUE, ISNUMBER(_xlpm.b), _xlpm.b)))))</f>
        <v>0</v>
      </c>
    </row>
    <row r="7473" spans="134:136">
      <c r="ED7473">
        <v>0</v>
      </c>
      <c r="EF7473" s="3" cm="1">
        <f t="array" ref="EF74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"#")*(_xlpm.x&lt;&gt;EE7473), _xlpm.x * 10 + _xlpm.d), 0), _xlfn.XLOOKUP(TRUE, ISNUMBER(_xlpm.b), _xlpm.b)))))</f>
        <v>0</v>
      </c>
    </row>
    <row r="7474" spans="134:136">
      <c r="ED7474">
        <v>0</v>
      </c>
      <c r="EF7474" s="3" cm="1">
        <f t="array" ref="EF74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"#")*(_xlpm.x&lt;&gt;EE7474), _xlpm.x * 10 + _xlpm.d), 0), _xlfn.XLOOKUP(TRUE, ISNUMBER(_xlpm.b), _xlpm.b)))))</f>
        <v>0</v>
      </c>
    </row>
    <row r="7475" spans="134:136">
      <c r="ED7475">
        <v>0</v>
      </c>
      <c r="EF7475" s="3" cm="1">
        <f t="array" ref="EF74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"#")*(_xlpm.x&lt;&gt;EE7475), _xlpm.x * 10 + _xlpm.d), 0), _xlfn.XLOOKUP(TRUE, ISNUMBER(_xlpm.b), _xlpm.b)))))</f>
        <v>0</v>
      </c>
    </row>
    <row r="7476" spans="134:136">
      <c r="ED7476">
        <v>0</v>
      </c>
      <c r="EF7476" s="3" cm="1">
        <f t="array" ref="EF74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"#")*(_xlpm.x&lt;&gt;EE7476), _xlpm.x * 10 + _xlpm.d), 0), _xlfn.XLOOKUP(TRUE, ISNUMBER(_xlpm.b), _xlpm.b)))))</f>
        <v>0</v>
      </c>
    </row>
    <row r="7477" spans="134:136">
      <c r="ED7477">
        <v>0</v>
      </c>
      <c r="EF7477" s="3" cm="1">
        <f t="array" ref="EF74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"#")*(_xlpm.x&lt;&gt;EE7477), _xlpm.x * 10 + _xlpm.d), 0), _xlfn.XLOOKUP(TRUE, ISNUMBER(_xlpm.b), _xlpm.b)))))</f>
        <v>0</v>
      </c>
    </row>
    <row r="7478" spans="134:136">
      <c r="ED7478">
        <v>0</v>
      </c>
      <c r="EF7478" s="3" cm="1">
        <f t="array" ref="EF74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"#")*(_xlpm.x&lt;&gt;EE7478), _xlpm.x * 10 + _xlpm.d), 0), _xlfn.XLOOKUP(TRUE, ISNUMBER(_xlpm.b), _xlpm.b)))))</f>
        <v>0</v>
      </c>
    </row>
    <row r="7479" spans="134:136">
      <c r="ED7479">
        <v>0</v>
      </c>
      <c r="EF7479" s="3" cm="1">
        <f t="array" ref="EF74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"#")*(_xlpm.x&lt;&gt;EE7479), _xlpm.x * 10 + _xlpm.d), 0), _xlfn.XLOOKUP(TRUE, ISNUMBER(_xlpm.b), _xlpm.b)))))</f>
        <v>0</v>
      </c>
    </row>
    <row r="7480" spans="134:136">
      <c r="ED7480">
        <v>0</v>
      </c>
      <c r="EF7480" s="3" cm="1">
        <f t="array" ref="EF74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"#")*(_xlpm.x&lt;&gt;EE7480), _xlpm.x * 10 + _xlpm.d), 0), _xlfn.XLOOKUP(TRUE, ISNUMBER(_xlpm.b), _xlpm.b)))))</f>
        <v>0</v>
      </c>
    </row>
    <row r="7481" spans="134:136">
      <c r="ED7481">
        <v>0</v>
      </c>
      <c r="EF7481" s="3" cm="1">
        <f t="array" ref="EF74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"#")*(_xlpm.x&lt;&gt;EE7481), _xlpm.x * 10 + _xlpm.d), 0), _xlfn.XLOOKUP(TRUE, ISNUMBER(_xlpm.b), _xlpm.b)))))</f>
        <v>0</v>
      </c>
    </row>
    <row r="7482" spans="134:136">
      <c r="ED7482">
        <v>0</v>
      </c>
      <c r="EF7482" s="3" cm="1">
        <f t="array" ref="EF74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"#")*(_xlpm.x&lt;&gt;EE7482), _xlpm.x * 10 + _xlpm.d), 0), _xlfn.XLOOKUP(TRUE, ISNUMBER(_xlpm.b), _xlpm.b)))))</f>
        <v>0</v>
      </c>
    </row>
    <row r="7483" spans="134:136">
      <c r="ED7483">
        <v>0</v>
      </c>
      <c r="EF7483" s="3" cm="1">
        <f t="array" ref="EF74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"#")*(_xlpm.x&lt;&gt;EE7483), _xlpm.x * 10 + _xlpm.d), 0), _xlfn.XLOOKUP(TRUE, ISNUMBER(_xlpm.b), _xlpm.b)))))</f>
        <v>0</v>
      </c>
    </row>
    <row r="7484" spans="134:136">
      <c r="ED7484">
        <v>0</v>
      </c>
      <c r="EF7484" s="3" cm="1">
        <f t="array" ref="EF74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"#")*(_xlpm.x&lt;&gt;EE7484), _xlpm.x * 10 + _xlpm.d), 0), _xlfn.XLOOKUP(TRUE, ISNUMBER(_xlpm.b), _xlpm.b)))))</f>
        <v>0</v>
      </c>
    </row>
    <row r="7485" spans="134:136">
      <c r="ED7485">
        <v>0</v>
      </c>
      <c r="EF7485" s="3" cm="1">
        <f t="array" ref="EF74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"#")*(_xlpm.x&lt;&gt;EE7485), _xlpm.x * 10 + _xlpm.d), 0), _xlfn.XLOOKUP(TRUE, ISNUMBER(_xlpm.b), _xlpm.b)))))</f>
        <v>0</v>
      </c>
    </row>
    <row r="7486" spans="134:136">
      <c r="ED7486">
        <v>0</v>
      </c>
      <c r="EF7486" s="3" cm="1">
        <f t="array" ref="EF74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"#")*(_xlpm.x&lt;&gt;EE7486), _xlpm.x * 10 + _xlpm.d), 0), _xlfn.XLOOKUP(TRUE, ISNUMBER(_xlpm.b), _xlpm.b)))))</f>
        <v>0</v>
      </c>
    </row>
    <row r="7487" spans="134:136">
      <c r="ED7487">
        <v>0</v>
      </c>
      <c r="EF7487" s="3" cm="1">
        <f t="array" ref="EF74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"#")*(_xlpm.x&lt;&gt;EE7487), _xlpm.x * 10 + _xlpm.d), 0), _xlfn.XLOOKUP(TRUE, ISNUMBER(_xlpm.b), _xlpm.b)))))</f>
        <v>0</v>
      </c>
    </row>
    <row r="7488" spans="134:136">
      <c r="ED7488">
        <v>0</v>
      </c>
      <c r="EF7488" s="3" cm="1">
        <f t="array" ref="EF74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"#")*(_xlpm.x&lt;&gt;EE7488), _xlpm.x * 10 + _xlpm.d), 0), _xlfn.XLOOKUP(TRUE, ISNUMBER(_xlpm.b), _xlpm.b)))))</f>
        <v>0</v>
      </c>
    </row>
    <row r="7489" spans="134:136">
      <c r="ED7489">
        <v>0</v>
      </c>
      <c r="EF7489" s="3" cm="1">
        <f t="array" ref="EF74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"#")*(_xlpm.x&lt;&gt;EE7489), _xlpm.x * 10 + _xlpm.d), 0), _xlfn.XLOOKUP(TRUE, ISNUMBER(_xlpm.b), _xlpm.b)))))</f>
        <v>0</v>
      </c>
    </row>
    <row r="7490" spans="134:136">
      <c r="ED7490">
        <v>0</v>
      </c>
      <c r="EF7490" s="3" cm="1">
        <f t="array" ref="EF74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"#")*(_xlpm.x&lt;&gt;EE7490), _xlpm.x * 10 + _xlpm.d), 0), _xlfn.XLOOKUP(TRUE, ISNUMBER(_xlpm.b), _xlpm.b)))))</f>
        <v>0</v>
      </c>
    </row>
    <row r="7491" spans="134:136">
      <c r="ED7491">
        <v>0</v>
      </c>
      <c r="EF7491" s="3" cm="1">
        <f t="array" ref="EF74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"#")*(_xlpm.x&lt;&gt;EE7491), _xlpm.x * 10 + _xlpm.d), 0), _xlfn.XLOOKUP(TRUE, ISNUMBER(_xlpm.b), _xlpm.b)))))</f>
        <v>0</v>
      </c>
    </row>
    <row r="7492" spans="134:136">
      <c r="ED7492">
        <v>0</v>
      </c>
      <c r="EF7492" s="3" cm="1">
        <f t="array" ref="EF74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"#")*(_xlpm.x&lt;&gt;EE7492), _xlpm.x * 10 + _xlpm.d), 0), _xlfn.XLOOKUP(TRUE, ISNUMBER(_xlpm.b), _xlpm.b)))))</f>
        <v>0</v>
      </c>
    </row>
    <row r="7493" spans="134:136">
      <c r="ED7493">
        <v>0</v>
      </c>
      <c r="EF7493" s="3" cm="1">
        <f t="array" ref="EF74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"#")*(_xlpm.x&lt;&gt;EE7493), _xlpm.x * 10 + _xlpm.d), 0), _xlfn.XLOOKUP(TRUE, ISNUMBER(_xlpm.b), _xlpm.b)))))</f>
        <v>0</v>
      </c>
    </row>
    <row r="7494" spans="134:136">
      <c r="ED7494">
        <v>0</v>
      </c>
      <c r="EF7494" s="3" cm="1">
        <f t="array" ref="EF74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"#")*(_xlpm.x&lt;&gt;EE7494), _xlpm.x * 10 + _xlpm.d), 0), _xlfn.XLOOKUP(TRUE, ISNUMBER(_xlpm.b), _xlpm.b)))))</f>
        <v>0</v>
      </c>
    </row>
    <row r="7495" spans="134:136">
      <c r="ED7495">
        <v>0</v>
      </c>
      <c r="EF7495" s="3" cm="1">
        <f t="array" ref="EF74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"#")*(_xlpm.x&lt;&gt;EE7495), _xlpm.x * 10 + _xlpm.d), 0), _xlfn.XLOOKUP(TRUE, ISNUMBER(_xlpm.b), _xlpm.b)))))</f>
        <v>0</v>
      </c>
    </row>
    <row r="7496" spans="134:136">
      <c r="ED7496">
        <v>0</v>
      </c>
      <c r="EF7496" s="3" cm="1">
        <f t="array" ref="EF74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"#")*(_xlpm.x&lt;&gt;EE7496), _xlpm.x * 10 + _xlpm.d), 0), _xlfn.XLOOKUP(TRUE, ISNUMBER(_xlpm.b), _xlpm.b)))))</f>
        <v>0</v>
      </c>
    </row>
    <row r="7497" spans="134:136">
      <c r="ED7497">
        <v>0</v>
      </c>
      <c r="EF7497" s="3" cm="1">
        <f t="array" ref="EF74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"#")*(_xlpm.x&lt;&gt;EE7497), _xlpm.x * 10 + _xlpm.d), 0), _xlfn.XLOOKUP(TRUE, ISNUMBER(_xlpm.b), _xlpm.b)))))</f>
        <v>0</v>
      </c>
    </row>
    <row r="7498" spans="134:136">
      <c r="ED7498">
        <v>0</v>
      </c>
      <c r="EF7498" s="3" cm="1">
        <f t="array" ref="EF74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"#")*(_xlpm.x&lt;&gt;EE7498), _xlpm.x * 10 + _xlpm.d), 0), _xlfn.XLOOKUP(TRUE, ISNUMBER(_xlpm.b), _xlpm.b)))))</f>
        <v>0</v>
      </c>
    </row>
    <row r="7499" spans="134:136">
      <c r="ED7499">
        <v>0</v>
      </c>
      <c r="EF7499" s="3" cm="1">
        <f t="array" ref="EF74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"#")*(_xlpm.x&lt;&gt;EE7499), _xlpm.x * 10 + _xlpm.d), 0), _xlfn.XLOOKUP(TRUE, ISNUMBER(_xlpm.b), _xlpm.b)))))</f>
        <v>0</v>
      </c>
    </row>
    <row r="7500" spans="134:136">
      <c r="ED7500">
        <v>0</v>
      </c>
      <c r="EF7500" s="3" cm="1">
        <f t="array" ref="EF75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"#")*(_xlpm.x&lt;&gt;EE7500), _xlpm.x * 10 + _xlpm.d), 0), _xlfn.XLOOKUP(TRUE, ISNUMBER(_xlpm.b), _xlpm.b)))))</f>
        <v>0</v>
      </c>
    </row>
    <row r="7501" spans="134:136">
      <c r="ED7501">
        <v>0</v>
      </c>
      <c r="EF7501" s="3" cm="1">
        <f t="array" ref="EF75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"#")*(_xlpm.x&lt;&gt;EE7501), _xlpm.x * 10 + _xlpm.d), 0), _xlfn.XLOOKUP(TRUE, ISNUMBER(_xlpm.b), _xlpm.b)))))</f>
        <v>0</v>
      </c>
    </row>
    <row r="7502" spans="134:136">
      <c r="ED7502">
        <v>0</v>
      </c>
      <c r="EF7502" s="3" cm="1">
        <f t="array" ref="EF75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"#")*(_xlpm.x&lt;&gt;EE7502), _xlpm.x * 10 + _xlpm.d), 0), _xlfn.XLOOKUP(TRUE, ISNUMBER(_xlpm.b), _xlpm.b)))))</f>
        <v>0</v>
      </c>
    </row>
    <row r="7503" spans="134:136">
      <c r="ED7503">
        <v>0</v>
      </c>
      <c r="EF7503" s="3" cm="1">
        <f t="array" ref="EF75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"#")*(_xlpm.x&lt;&gt;EE7503), _xlpm.x * 10 + _xlpm.d), 0), _xlfn.XLOOKUP(TRUE, ISNUMBER(_xlpm.b), _xlpm.b)))))</f>
        <v>0</v>
      </c>
    </row>
    <row r="7504" spans="134:136">
      <c r="ED7504">
        <v>0</v>
      </c>
      <c r="EF7504" s="3" cm="1">
        <f t="array" ref="EF75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"#")*(_xlpm.x&lt;&gt;EE7504), _xlpm.x * 10 + _xlpm.d), 0), _xlfn.XLOOKUP(TRUE, ISNUMBER(_xlpm.b), _xlpm.b)))))</f>
        <v>0</v>
      </c>
    </row>
    <row r="7505" spans="134:136">
      <c r="ED7505">
        <v>0</v>
      </c>
      <c r="EF7505" s="3" cm="1">
        <f t="array" ref="EF75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"#")*(_xlpm.x&lt;&gt;EE7505), _xlpm.x * 10 + _xlpm.d), 0), _xlfn.XLOOKUP(TRUE, ISNUMBER(_xlpm.b), _xlpm.b)))))</f>
        <v>0</v>
      </c>
    </row>
    <row r="7506" spans="134:136">
      <c r="ED7506">
        <v>0</v>
      </c>
      <c r="EF7506" s="3" cm="1">
        <f t="array" ref="EF75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"#")*(_xlpm.x&lt;&gt;EE7506), _xlpm.x * 10 + _xlpm.d), 0), _xlfn.XLOOKUP(TRUE, ISNUMBER(_xlpm.b), _xlpm.b)))))</f>
        <v>0</v>
      </c>
    </row>
    <row r="7507" spans="134:136">
      <c r="ED7507">
        <v>0</v>
      </c>
      <c r="EF7507" s="3" cm="1">
        <f t="array" ref="EF75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"#")*(_xlpm.x&lt;&gt;EE7507), _xlpm.x * 10 + _xlpm.d), 0), _xlfn.XLOOKUP(TRUE, ISNUMBER(_xlpm.b), _xlpm.b)))))</f>
        <v>0</v>
      </c>
    </row>
    <row r="7508" spans="134:136">
      <c r="ED7508">
        <v>0</v>
      </c>
      <c r="EF7508" s="3" cm="1">
        <f t="array" ref="EF75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"#")*(_xlpm.x&lt;&gt;EE7508), _xlpm.x * 10 + _xlpm.d), 0), _xlfn.XLOOKUP(TRUE, ISNUMBER(_xlpm.b), _xlpm.b)))))</f>
        <v>0</v>
      </c>
    </row>
    <row r="7509" spans="134:136">
      <c r="ED7509">
        <v>0</v>
      </c>
      <c r="EF7509" s="3" cm="1">
        <f t="array" ref="EF75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"#")*(_xlpm.x&lt;&gt;EE7509), _xlpm.x * 10 + _xlpm.d), 0), _xlfn.XLOOKUP(TRUE, ISNUMBER(_xlpm.b), _xlpm.b)))))</f>
        <v>0</v>
      </c>
    </row>
    <row r="7510" spans="134:136">
      <c r="ED7510">
        <v>0</v>
      </c>
      <c r="EF7510" s="3" cm="1">
        <f t="array" ref="EF75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"#")*(_xlpm.x&lt;&gt;EE7510), _xlpm.x * 10 + _xlpm.d), 0), _xlfn.XLOOKUP(TRUE, ISNUMBER(_xlpm.b), _xlpm.b)))))</f>
        <v>0</v>
      </c>
    </row>
    <row r="7511" spans="134:136">
      <c r="ED7511">
        <v>0</v>
      </c>
      <c r="EF7511" s="3" cm="1">
        <f t="array" ref="EF75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"#")*(_xlpm.x&lt;&gt;EE7511), _xlpm.x * 10 + _xlpm.d), 0), _xlfn.XLOOKUP(TRUE, ISNUMBER(_xlpm.b), _xlpm.b)))))</f>
        <v>0</v>
      </c>
    </row>
    <row r="7512" spans="134:136">
      <c r="ED7512">
        <v>0</v>
      </c>
      <c r="EF7512" s="3" cm="1">
        <f t="array" ref="EF75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"#")*(_xlpm.x&lt;&gt;EE7512), _xlpm.x * 10 + _xlpm.d), 0), _xlfn.XLOOKUP(TRUE, ISNUMBER(_xlpm.b), _xlpm.b)))))</f>
        <v>0</v>
      </c>
    </row>
    <row r="7513" spans="134:136">
      <c r="ED7513">
        <v>0</v>
      </c>
      <c r="EF7513" s="3" cm="1">
        <f t="array" ref="EF75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"#")*(_xlpm.x&lt;&gt;EE7513), _xlpm.x * 10 + _xlpm.d), 0), _xlfn.XLOOKUP(TRUE, ISNUMBER(_xlpm.b), _xlpm.b)))))</f>
        <v>0</v>
      </c>
    </row>
    <row r="7514" spans="134:136">
      <c r="ED7514">
        <v>0</v>
      </c>
      <c r="EF7514" s="3" cm="1">
        <f t="array" ref="EF75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"#")*(_xlpm.x&lt;&gt;EE7514), _xlpm.x * 10 + _xlpm.d), 0), _xlfn.XLOOKUP(TRUE, ISNUMBER(_xlpm.b), _xlpm.b)))))</f>
        <v>0</v>
      </c>
    </row>
    <row r="7515" spans="134:136">
      <c r="ED7515">
        <v>0</v>
      </c>
      <c r="EF7515" s="3" cm="1">
        <f t="array" ref="EF75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"#")*(_xlpm.x&lt;&gt;EE7515), _xlpm.x * 10 + _xlpm.d), 0), _xlfn.XLOOKUP(TRUE, ISNUMBER(_xlpm.b), _xlpm.b)))))</f>
        <v>0</v>
      </c>
    </row>
    <row r="7516" spans="134:136">
      <c r="ED7516">
        <v>0</v>
      </c>
      <c r="EF7516" s="3" cm="1">
        <f t="array" ref="EF75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"#")*(_xlpm.x&lt;&gt;EE7516), _xlpm.x * 10 + _xlpm.d), 0), _xlfn.XLOOKUP(TRUE, ISNUMBER(_xlpm.b), _xlpm.b)))))</f>
        <v>0</v>
      </c>
    </row>
    <row r="7517" spans="134:136">
      <c r="ED7517">
        <v>0</v>
      </c>
      <c r="EF7517" s="3" cm="1">
        <f t="array" ref="EF75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"#")*(_xlpm.x&lt;&gt;EE7517), _xlpm.x * 10 + _xlpm.d), 0), _xlfn.XLOOKUP(TRUE, ISNUMBER(_xlpm.b), _xlpm.b)))))</f>
        <v>0</v>
      </c>
    </row>
    <row r="7518" spans="134:136">
      <c r="ED7518">
        <v>0</v>
      </c>
      <c r="EF7518" s="3" cm="1">
        <f t="array" ref="EF75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"#")*(_xlpm.x&lt;&gt;EE7518), _xlpm.x * 10 + _xlpm.d), 0), _xlfn.XLOOKUP(TRUE, ISNUMBER(_xlpm.b), _xlpm.b)))))</f>
        <v>0</v>
      </c>
    </row>
    <row r="7519" spans="134:136">
      <c r="ED7519">
        <v>0</v>
      </c>
      <c r="EF7519" s="3" cm="1">
        <f t="array" ref="EF75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"#")*(_xlpm.x&lt;&gt;EE7519), _xlpm.x * 10 + _xlpm.d), 0), _xlfn.XLOOKUP(TRUE, ISNUMBER(_xlpm.b), _xlpm.b)))))</f>
        <v>0</v>
      </c>
    </row>
    <row r="7520" spans="134:136">
      <c r="ED7520">
        <v>0</v>
      </c>
      <c r="EF7520" s="3" cm="1">
        <f t="array" ref="EF75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"#")*(_xlpm.x&lt;&gt;EE7520), _xlpm.x * 10 + _xlpm.d), 0), _xlfn.XLOOKUP(TRUE, ISNUMBER(_xlpm.b), _xlpm.b)))))</f>
        <v>0</v>
      </c>
    </row>
    <row r="7521" spans="134:136">
      <c r="ED7521">
        <v>0</v>
      </c>
      <c r="EF7521" s="3" cm="1">
        <f t="array" ref="EF75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"#")*(_xlpm.x&lt;&gt;EE7521), _xlpm.x * 10 + _xlpm.d), 0), _xlfn.XLOOKUP(TRUE, ISNUMBER(_xlpm.b), _xlpm.b)))))</f>
        <v>0</v>
      </c>
    </row>
    <row r="7522" spans="134:136">
      <c r="ED7522">
        <v>0</v>
      </c>
      <c r="EF7522" s="3" cm="1">
        <f t="array" ref="EF75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"#")*(_xlpm.x&lt;&gt;EE7522), _xlpm.x * 10 + _xlpm.d), 0), _xlfn.XLOOKUP(TRUE, ISNUMBER(_xlpm.b), _xlpm.b)))))</f>
        <v>0</v>
      </c>
    </row>
    <row r="7523" spans="134:136">
      <c r="ED7523">
        <v>0</v>
      </c>
      <c r="EF7523" s="3" cm="1">
        <f t="array" ref="EF75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"#")*(_xlpm.x&lt;&gt;EE7523), _xlpm.x * 10 + _xlpm.d), 0), _xlfn.XLOOKUP(TRUE, ISNUMBER(_xlpm.b), _xlpm.b)))))</f>
        <v>0</v>
      </c>
    </row>
    <row r="7524" spans="134:136">
      <c r="ED7524">
        <v>0</v>
      </c>
      <c r="EF7524" s="3" cm="1">
        <f t="array" ref="EF75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"#")*(_xlpm.x&lt;&gt;EE7524), _xlpm.x * 10 + _xlpm.d), 0), _xlfn.XLOOKUP(TRUE, ISNUMBER(_xlpm.b), _xlpm.b)))))</f>
        <v>0</v>
      </c>
    </row>
    <row r="7525" spans="134:136">
      <c r="ED7525">
        <v>0</v>
      </c>
      <c r="EF7525" s="3" cm="1">
        <f t="array" ref="EF75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"#")*(_xlpm.x&lt;&gt;EE7525), _xlpm.x * 10 + _xlpm.d), 0), _xlfn.XLOOKUP(TRUE, ISNUMBER(_xlpm.b), _xlpm.b)))))</f>
        <v>0</v>
      </c>
    </row>
    <row r="7526" spans="134:136">
      <c r="ED7526">
        <v>0</v>
      </c>
      <c r="EF7526" s="3" cm="1">
        <f t="array" ref="EF75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"#")*(_xlpm.x&lt;&gt;EE7526), _xlpm.x * 10 + _xlpm.d), 0), _xlfn.XLOOKUP(TRUE, ISNUMBER(_xlpm.b), _xlpm.b)))))</f>
        <v>0</v>
      </c>
    </row>
    <row r="7527" spans="134:136">
      <c r="ED7527">
        <v>0</v>
      </c>
      <c r="EF7527" s="3" cm="1">
        <f t="array" ref="EF75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"#")*(_xlpm.x&lt;&gt;EE7527), _xlpm.x * 10 + _xlpm.d), 0), _xlfn.XLOOKUP(TRUE, ISNUMBER(_xlpm.b), _xlpm.b)))))</f>
        <v>0</v>
      </c>
    </row>
    <row r="7528" spans="134:136">
      <c r="ED7528">
        <v>0</v>
      </c>
      <c r="EF7528" s="3" cm="1">
        <f t="array" ref="EF75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"#")*(_xlpm.x&lt;&gt;EE7528), _xlpm.x * 10 + _xlpm.d), 0), _xlfn.XLOOKUP(TRUE, ISNUMBER(_xlpm.b), _xlpm.b)))))</f>
        <v>0</v>
      </c>
    </row>
    <row r="7529" spans="134:136">
      <c r="ED7529">
        <v>0</v>
      </c>
      <c r="EF7529" s="3" cm="1">
        <f t="array" ref="EF75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"#")*(_xlpm.x&lt;&gt;EE7529), _xlpm.x * 10 + _xlpm.d), 0), _xlfn.XLOOKUP(TRUE, ISNUMBER(_xlpm.b), _xlpm.b)))))</f>
        <v>0</v>
      </c>
    </row>
    <row r="7530" spans="134:136">
      <c r="ED7530">
        <v>0</v>
      </c>
      <c r="EF7530" s="3" cm="1">
        <f t="array" ref="EF75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"#")*(_xlpm.x&lt;&gt;EE7530), _xlpm.x * 10 + _xlpm.d), 0), _xlfn.XLOOKUP(TRUE, ISNUMBER(_xlpm.b), _xlpm.b)))))</f>
        <v>0</v>
      </c>
    </row>
    <row r="7531" spans="134:136">
      <c r="ED7531">
        <v>0</v>
      </c>
      <c r="EF7531" s="3" cm="1">
        <f t="array" ref="EF75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"#")*(_xlpm.x&lt;&gt;EE7531), _xlpm.x * 10 + _xlpm.d), 0), _xlfn.XLOOKUP(TRUE, ISNUMBER(_xlpm.b), _xlpm.b)))))</f>
        <v>0</v>
      </c>
    </row>
    <row r="7532" spans="134:136">
      <c r="ED7532">
        <v>0</v>
      </c>
      <c r="EF7532" s="3" cm="1">
        <f t="array" ref="EF75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"#")*(_xlpm.x&lt;&gt;EE7532), _xlpm.x * 10 + _xlpm.d), 0), _xlfn.XLOOKUP(TRUE, ISNUMBER(_xlpm.b), _xlpm.b)))))</f>
        <v>0</v>
      </c>
    </row>
    <row r="7533" spans="134:136">
      <c r="ED7533">
        <v>0</v>
      </c>
      <c r="EF7533" s="3" cm="1">
        <f t="array" ref="EF75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"#")*(_xlpm.x&lt;&gt;EE7533), _xlpm.x * 10 + _xlpm.d), 0), _xlfn.XLOOKUP(TRUE, ISNUMBER(_xlpm.b), _xlpm.b)))))</f>
        <v>0</v>
      </c>
    </row>
    <row r="7534" spans="134:136">
      <c r="ED7534">
        <v>0</v>
      </c>
      <c r="EF7534" s="3" cm="1">
        <f t="array" ref="EF75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"#")*(_xlpm.x&lt;&gt;EE7534), _xlpm.x * 10 + _xlpm.d), 0), _xlfn.XLOOKUP(TRUE, ISNUMBER(_xlpm.b), _xlpm.b)))))</f>
        <v>0</v>
      </c>
    </row>
    <row r="7535" spans="134:136">
      <c r="ED7535">
        <v>0</v>
      </c>
      <c r="EF7535" s="3" cm="1">
        <f t="array" ref="EF75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"#")*(_xlpm.x&lt;&gt;EE7535), _xlpm.x * 10 + _xlpm.d), 0), _xlfn.XLOOKUP(TRUE, ISNUMBER(_xlpm.b), _xlpm.b)))))</f>
        <v>0</v>
      </c>
    </row>
    <row r="7536" spans="134:136">
      <c r="ED7536">
        <v>0</v>
      </c>
      <c r="EF7536" s="3" cm="1">
        <f t="array" ref="EF75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"#")*(_xlpm.x&lt;&gt;EE7536), _xlpm.x * 10 + _xlpm.d), 0), _xlfn.XLOOKUP(TRUE, ISNUMBER(_xlpm.b), _xlpm.b)))))</f>
        <v>0</v>
      </c>
    </row>
    <row r="7537" spans="134:136">
      <c r="ED7537">
        <v>0</v>
      </c>
      <c r="EF7537" s="3" cm="1">
        <f t="array" ref="EF75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"#")*(_xlpm.x&lt;&gt;EE7537), _xlpm.x * 10 + _xlpm.d), 0), _xlfn.XLOOKUP(TRUE, ISNUMBER(_xlpm.b), _xlpm.b)))))</f>
        <v>0</v>
      </c>
    </row>
    <row r="7538" spans="134:136">
      <c r="ED7538">
        <v>0</v>
      </c>
      <c r="EF7538" s="3" cm="1">
        <f t="array" ref="EF75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"#")*(_xlpm.x&lt;&gt;EE7538), _xlpm.x * 10 + _xlpm.d), 0), _xlfn.XLOOKUP(TRUE, ISNUMBER(_xlpm.b), _xlpm.b)))))</f>
        <v>0</v>
      </c>
    </row>
    <row r="7539" spans="134:136">
      <c r="ED7539">
        <v>0</v>
      </c>
      <c r="EF7539" s="3" cm="1">
        <f t="array" ref="EF75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"#")*(_xlpm.x&lt;&gt;EE7539), _xlpm.x * 10 + _xlpm.d), 0), _xlfn.XLOOKUP(TRUE, ISNUMBER(_xlpm.b), _xlpm.b)))))</f>
        <v>0</v>
      </c>
    </row>
    <row r="7540" spans="134:136">
      <c r="ED7540">
        <v>0</v>
      </c>
      <c r="EF7540" s="3" cm="1">
        <f t="array" ref="EF75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"#")*(_xlpm.x&lt;&gt;EE7540), _xlpm.x * 10 + _xlpm.d), 0), _xlfn.XLOOKUP(TRUE, ISNUMBER(_xlpm.b), _xlpm.b)))))</f>
        <v>0</v>
      </c>
    </row>
    <row r="7541" spans="134:136">
      <c r="ED7541">
        <v>0</v>
      </c>
      <c r="EF7541" s="3" cm="1">
        <f t="array" ref="EF75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"#")*(_xlpm.x&lt;&gt;EE7541), _xlpm.x * 10 + _xlpm.d), 0), _xlfn.XLOOKUP(TRUE, ISNUMBER(_xlpm.b), _xlpm.b)))))</f>
        <v>0</v>
      </c>
    </row>
    <row r="7542" spans="134:136">
      <c r="ED7542">
        <v>0</v>
      </c>
      <c r="EF7542" s="3" cm="1">
        <f t="array" ref="EF75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"#")*(_xlpm.x&lt;&gt;EE7542), _xlpm.x * 10 + _xlpm.d), 0), _xlfn.XLOOKUP(TRUE, ISNUMBER(_xlpm.b), _xlpm.b)))))</f>
        <v>0</v>
      </c>
    </row>
    <row r="7543" spans="134:136">
      <c r="ED7543">
        <v>0</v>
      </c>
      <c r="EF7543" s="3" cm="1">
        <f t="array" ref="EF75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"#")*(_xlpm.x&lt;&gt;EE7543), _xlpm.x * 10 + _xlpm.d), 0), _xlfn.XLOOKUP(TRUE, ISNUMBER(_xlpm.b), _xlpm.b)))))</f>
        <v>0</v>
      </c>
    </row>
    <row r="7544" spans="134:136">
      <c r="ED7544">
        <v>0</v>
      </c>
      <c r="EF7544" s="3" cm="1">
        <f t="array" ref="EF75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"#")*(_xlpm.x&lt;&gt;EE7544), _xlpm.x * 10 + _xlpm.d), 0), _xlfn.XLOOKUP(TRUE, ISNUMBER(_xlpm.b), _xlpm.b)))))</f>
        <v>0</v>
      </c>
    </row>
    <row r="7545" spans="134:136">
      <c r="ED7545">
        <v>0</v>
      </c>
      <c r="EF7545" s="3" cm="1">
        <f t="array" ref="EF75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"#")*(_xlpm.x&lt;&gt;EE7545), _xlpm.x * 10 + _xlpm.d), 0), _xlfn.XLOOKUP(TRUE, ISNUMBER(_xlpm.b), _xlpm.b)))))</f>
        <v>0</v>
      </c>
    </row>
    <row r="7546" spans="134:136">
      <c r="ED7546">
        <v>0</v>
      </c>
      <c r="EF7546" s="3" cm="1">
        <f t="array" ref="EF75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"#")*(_xlpm.x&lt;&gt;EE7546), _xlpm.x * 10 + _xlpm.d), 0), _xlfn.XLOOKUP(TRUE, ISNUMBER(_xlpm.b), _xlpm.b)))))</f>
        <v>0</v>
      </c>
    </row>
    <row r="7547" spans="134:136">
      <c r="ED7547">
        <v>0</v>
      </c>
      <c r="EF7547" s="3" cm="1">
        <f t="array" ref="EF75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"#")*(_xlpm.x&lt;&gt;EE7547), _xlpm.x * 10 + _xlpm.d), 0), _xlfn.XLOOKUP(TRUE, ISNUMBER(_xlpm.b), _xlpm.b)))))</f>
        <v>0</v>
      </c>
    </row>
    <row r="7548" spans="134:136">
      <c r="ED7548">
        <v>0</v>
      </c>
      <c r="EF7548" s="3" cm="1">
        <f t="array" ref="EF75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"#")*(_xlpm.x&lt;&gt;EE7548), _xlpm.x * 10 + _xlpm.d), 0), _xlfn.XLOOKUP(TRUE, ISNUMBER(_xlpm.b), _xlpm.b)))))</f>
        <v>0</v>
      </c>
    </row>
    <row r="7549" spans="134:136">
      <c r="ED7549">
        <v>0</v>
      </c>
      <c r="EF7549" s="3" cm="1">
        <f t="array" ref="EF75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"#")*(_xlpm.x&lt;&gt;EE7549), _xlpm.x * 10 + _xlpm.d), 0), _xlfn.XLOOKUP(TRUE, ISNUMBER(_xlpm.b), _xlpm.b)))))</f>
        <v>0</v>
      </c>
    </row>
    <row r="7550" spans="134:136">
      <c r="ED7550">
        <v>0</v>
      </c>
      <c r="EF7550" s="3" cm="1">
        <f t="array" ref="EF75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"#")*(_xlpm.x&lt;&gt;EE7550), _xlpm.x * 10 + _xlpm.d), 0), _xlfn.XLOOKUP(TRUE, ISNUMBER(_xlpm.b), _xlpm.b)))))</f>
        <v>0</v>
      </c>
    </row>
    <row r="7551" spans="134:136">
      <c r="ED7551">
        <v>0</v>
      </c>
      <c r="EF7551" s="3" cm="1">
        <f t="array" ref="EF75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"#")*(_xlpm.x&lt;&gt;EE7551), _xlpm.x * 10 + _xlpm.d), 0), _xlfn.XLOOKUP(TRUE, ISNUMBER(_xlpm.b), _xlpm.b)))))</f>
        <v>0</v>
      </c>
    </row>
    <row r="7552" spans="134:136">
      <c r="ED7552">
        <v>0</v>
      </c>
      <c r="EF7552" s="3" cm="1">
        <f t="array" ref="EF75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"#")*(_xlpm.x&lt;&gt;EE7552), _xlpm.x * 10 + _xlpm.d), 0), _xlfn.XLOOKUP(TRUE, ISNUMBER(_xlpm.b), _xlpm.b)))))</f>
        <v>0</v>
      </c>
    </row>
    <row r="7553" spans="134:136">
      <c r="ED7553">
        <v>0</v>
      </c>
      <c r="EF7553" s="3" cm="1">
        <f t="array" ref="EF75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"#")*(_xlpm.x&lt;&gt;EE7553), _xlpm.x * 10 + _xlpm.d), 0), _xlfn.XLOOKUP(TRUE, ISNUMBER(_xlpm.b), _xlpm.b)))))</f>
        <v>0</v>
      </c>
    </row>
    <row r="7554" spans="134:136">
      <c r="ED7554">
        <v>0</v>
      </c>
      <c r="EF7554" s="3" cm="1">
        <f t="array" ref="EF75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"#")*(_xlpm.x&lt;&gt;EE7554), _xlpm.x * 10 + _xlpm.d), 0), _xlfn.XLOOKUP(TRUE, ISNUMBER(_xlpm.b), _xlpm.b)))))</f>
        <v>0</v>
      </c>
    </row>
    <row r="7555" spans="134:136">
      <c r="ED7555">
        <v>0</v>
      </c>
      <c r="EF7555" s="3" cm="1">
        <f t="array" ref="EF75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"#")*(_xlpm.x&lt;&gt;EE7555), _xlpm.x * 10 + _xlpm.d), 0), _xlfn.XLOOKUP(TRUE, ISNUMBER(_xlpm.b), _xlpm.b)))))</f>
        <v>0</v>
      </c>
    </row>
    <row r="7556" spans="134:136">
      <c r="ED7556">
        <v>0</v>
      </c>
      <c r="EF7556" s="3" cm="1">
        <f t="array" ref="EF75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"#")*(_xlpm.x&lt;&gt;EE7556), _xlpm.x * 10 + _xlpm.d), 0), _xlfn.XLOOKUP(TRUE, ISNUMBER(_xlpm.b), _xlpm.b)))))</f>
        <v>0</v>
      </c>
    </row>
    <row r="7557" spans="134:136">
      <c r="ED7557">
        <v>0</v>
      </c>
      <c r="EF7557" s="3" cm="1">
        <f t="array" ref="EF75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"#")*(_xlpm.x&lt;&gt;EE7557), _xlpm.x * 10 + _xlpm.d), 0), _xlfn.XLOOKUP(TRUE, ISNUMBER(_xlpm.b), _xlpm.b)))))</f>
        <v>0</v>
      </c>
    </row>
    <row r="7558" spans="134:136">
      <c r="ED7558">
        <v>0</v>
      </c>
      <c r="EF7558" s="3" cm="1">
        <f t="array" ref="EF75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"#")*(_xlpm.x&lt;&gt;EE7558), _xlpm.x * 10 + _xlpm.d), 0), _xlfn.XLOOKUP(TRUE, ISNUMBER(_xlpm.b), _xlpm.b)))))</f>
        <v>0</v>
      </c>
    </row>
    <row r="7559" spans="134:136">
      <c r="ED7559">
        <v>0</v>
      </c>
      <c r="EF7559" s="3" cm="1">
        <f t="array" ref="EF75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"#")*(_xlpm.x&lt;&gt;EE7559), _xlpm.x * 10 + _xlpm.d), 0), _xlfn.XLOOKUP(TRUE, ISNUMBER(_xlpm.b), _xlpm.b)))))</f>
        <v>0</v>
      </c>
    </row>
    <row r="7560" spans="134:136">
      <c r="ED7560">
        <v>0</v>
      </c>
      <c r="EF7560" s="3" cm="1">
        <f t="array" ref="EF75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"#")*(_xlpm.x&lt;&gt;EE7560), _xlpm.x * 10 + _xlpm.d), 0), _xlfn.XLOOKUP(TRUE, ISNUMBER(_xlpm.b), _xlpm.b)))))</f>
        <v>0</v>
      </c>
    </row>
    <row r="7561" spans="134:136">
      <c r="ED7561">
        <v>0</v>
      </c>
      <c r="EF7561" s="3" cm="1">
        <f t="array" ref="EF75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"#")*(_xlpm.x&lt;&gt;EE7561), _xlpm.x * 10 + _xlpm.d), 0), _xlfn.XLOOKUP(TRUE, ISNUMBER(_xlpm.b), _xlpm.b)))))</f>
        <v>0</v>
      </c>
    </row>
    <row r="7562" spans="134:136">
      <c r="ED7562">
        <v>0</v>
      </c>
      <c r="EF7562" s="3" cm="1">
        <f t="array" ref="EF75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"#")*(_xlpm.x&lt;&gt;EE7562), _xlpm.x * 10 + _xlpm.d), 0), _xlfn.XLOOKUP(TRUE, ISNUMBER(_xlpm.b), _xlpm.b)))))</f>
        <v>0</v>
      </c>
    </row>
    <row r="7563" spans="134:136">
      <c r="ED7563">
        <v>0</v>
      </c>
      <c r="EF7563" s="3" cm="1">
        <f t="array" ref="EF75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"#")*(_xlpm.x&lt;&gt;EE7563), _xlpm.x * 10 + _xlpm.d), 0), _xlfn.XLOOKUP(TRUE, ISNUMBER(_xlpm.b), _xlpm.b)))))</f>
        <v>0</v>
      </c>
    </row>
    <row r="7564" spans="134:136">
      <c r="ED7564">
        <v>0</v>
      </c>
      <c r="EF7564" s="3" cm="1">
        <f t="array" ref="EF75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"#")*(_xlpm.x&lt;&gt;EE7564), _xlpm.x * 10 + _xlpm.d), 0), _xlfn.XLOOKUP(TRUE, ISNUMBER(_xlpm.b), _xlpm.b)))))</f>
        <v>0</v>
      </c>
    </row>
    <row r="7565" spans="134:136">
      <c r="ED7565">
        <v>0</v>
      </c>
      <c r="EF7565" s="3" cm="1">
        <f t="array" ref="EF75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"#")*(_xlpm.x&lt;&gt;EE7565), _xlpm.x * 10 + _xlpm.d), 0), _xlfn.XLOOKUP(TRUE, ISNUMBER(_xlpm.b), _xlpm.b)))))</f>
        <v>0</v>
      </c>
    </row>
    <row r="7566" spans="134:136">
      <c r="ED7566">
        <v>0</v>
      </c>
      <c r="EF7566" s="3" cm="1">
        <f t="array" ref="EF75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"#")*(_xlpm.x&lt;&gt;EE7566), _xlpm.x * 10 + _xlpm.d), 0), _xlfn.XLOOKUP(TRUE, ISNUMBER(_xlpm.b), _xlpm.b)))))</f>
        <v>0</v>
      </c>
    </row>
    <row r="7567" spans="134:136">
      <c r="ED7567">
        <v>0</v>
      </c>
      <c r="EF7567" s="3" cm="1">
        <f t="array" ref="EF75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"#")*(_xlpm.x&lt;&gt;EE7567), _xlpm.x * 10 + _xlpm.d), 0), _xlfn.XLOOKUP(TRUE, ISNUMBER(_xlpm.b), _xlpm.b)))))</f>
        <v>0</v>
      </c>
    </row>
    <row r="7568" spans="134:136">
      <c r="ED7568">
        <v>0</v>
      </c>
      <c r="EF7568" s="3" cm="1">
        <f t="array" ref="EF75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"#")*(_xlpm.x&lt;&gt;EE7568), _xlpm.x * 10 + _xlpm.d), 0), _xlfn.XLOOKUP(TRUE, ISNUMBER(_xlpm.b), _xlpm.b)))))</f>
        <v>0</v>
      </c>
    </row>
    <row r="7569" spans="134:136">
      <c r="ED7569">
        <v>0</v>
      </c>
      <c r="EF7569" s="3" cm="1">
        <f t="array" ref="EF75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"#")*(_xlpm.x&lt;&gt;EE7569), _xlpm.x * 10 + _xlpm.d), 0), _xlfn.XLOOKUP(TRUE, ISNUMBER(_xlpm.b), _xlpm.b)))))</f>
        <v>0</v>
      </c>
    </row>
    <row r="7570" spans="134:136">
      <c r="ED7570">
        <v>0</v>
      </c>
      <c r="EF7570" s="3" cm="1">
        <f t="array" ref="EF75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"#")*(_xlpm.x&lt;&gt;EE7570), _xlpm.x * 10 + _xlpm.d), 0), _xlfn.XLOOKUP(TRUE, ISNUMBER(_xlpm.b), _xlpm.b)))))</f>
        <v>0</v>
      </c>
    </row>
    <row r="7571" spans="134:136">
      <c r="ED7571">
        <v>0</v>
      </c>
      <c r="EF7571" s="3" cm="1">
        <f t="array" ref="EF75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"#")*(_xlpm.x&lt;&gt;EE7571), _xlpm.x * 10 + _xlpm.d), 0), _xlfn.XLOOKUP(TRUE, ISNUMBER(_xlpm.b), _xlpm.b)))))</f>
        <v>0</v>
      </c>
    </row>
    <row r="7572" spans="134:136">
      <c r="ED7572">
        <v>0</v>
      </c>
      <c r="EF7572" s="3" cm="1">
        <f t="array" ref="EF75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"#")*(_xlpm.x&lt;&gt;EE7572), _xlpm.x * 10 + _xlpm.d), 0), _xlfn.XLOOKUP(TRUE, ISNUMBER(_xlpm.b), _xlpm.b)))))</f>
        <v>0</v>
      </c>
    </row>
    <row r="7573" spans="134:136">
      <c r="ED7573">
        <v>0</v>
      </c>
      <c r="EF7573" s="3" cm="1">
        <f t="array" ref="EF75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"#")*(_xlpm.x&lt;&gt;EE7573), _xlpm.x * 10 + _xlpm.d), 0), _xlfn.XLOOKUP(TRUE, ISNUMBER(_xlpm.b), _xlpm.b)))))</f>
        <v>0</v>
      </c>
    </row>
    <row r="7574" spans="134:136">
      <c r="ED7574">
        <v>0</v>
      </c>
      <c r="EF7574" s="3" cm="1">
        <f t="array" ref="EF75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"#")*(_xlpm.x&lt;&gt;EE7574), _xlpm.x * 10 + _xlpm.d), 0), _xlfn.XLOOKUP(TRUE, ISNUMBER(_xlpm.b), _xlpm.b)))))</f>
        <v>0</v>
      </c>
    </row>
    <row r="7575" spans="134:136">
      <c r="ED7575">
        <v>0</v>
      </c>
      <c r="EF7575" s="3" cm="1">
        <f t="array" ref="EF75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"#")*(_xlpm.x&lt;&gt;EE7575), _xlpm.x * 10 + _xlpm.d), 0), _xlfn.XLOOKUP(TRUE, ISNUMBER(_xlpm.b), _xlpm.b)))))</f>
        <v>0</v>
      </c>
    </row>
    <row r="7576" spans="134:136">
      <c r="ED7576">
        <v>0</v>
      </c>
      <c r="EF7576" s="3" cm="1">
        <f t="array" ref="EF75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"#")*(_xlpm.x&lt;&gt;EE7576), _xlpm.x * 10 + _xlpm.d), 0), _xlfn.XLOOKUP(TRUE, ISNUMBER(_xlpm.b), _xlpm.b)))))</f>
        <v>0</v>
      </c>
    </row>
    <row r="7577" spans="134:136">
      <c r="ED7577">
        <v>0</v>
      </c>
      <c r="EF7577" s="3" cm="1">
        <f t="array" ref="EF75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"#")*(_xlpm.x&lt;&gt;EE7577), _xlpm.x * 10 + _xlpm.d), 0), _xlfn.XLOOKUP(TRUE, ISNUMBER(_xlpm.b), _xlpm.b)))))</f>
        <v>0</v>
      </c>
    </row>
    <row r="7578" spans="134:136">
      <c r="ED7578">
        <v>0</v>
      </c>
      <c r="EF7578" s="3" cm="1">
        <f t="array" ref="EF75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"#")*(_xlpm.x&lt;&gt;EE7578), _xlpm.x * 10 + _xlpm.d), 0), _xlfn.XLOOKUP(TRUE, ISNUMBER(_xlpm.b), _xlpm.b)))))</f>
        <v>0</v>
      </c>
    </row>
    <row r="7579" spans="134:136">
      <c r="ED7579">
        <v>0</v>
      </c>
      <c r="EF7579" s="3" cm="1">
        <f t="array" ref="EF75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"#")*(_xlpm.x&lt;&gt;EE7579), _xlpm.x * 10 + _xlpm.d), 0), _xlfn.XLOOKUP(TRUE, ISNUMBER(_xlpm.b), _xlpm.b)))))</f>
        <v>0</v>
      </c>
    </row>
    <row r="7580" spans="134:136">
      <c r="ED7580">
        <v>0</v>
      </c>
      <c r="EF7580" s="3" cm="1">
        <f t="array" ref="EF75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"#")*(_xlpm.x&lt;&gt;EE7580), _xlpm.x * 10 + _xlpm.d), 0), _xlfn.XLOOKUP(TRUE, ISNUMBER(_xlpm.b), _xlpm.b)))))</f>
        <v>0</v>
      </c>
    </row>
    <row r="7581" spans="134:136">
      <c r="ED7581">
        <v>0</v>
      </c>
      <c r="EF7581" s="3" cm="1">
        <f t="array" ref="EF75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"#")*(_xlpm.x&lt;&gt;EE7581), _xlpm.x * 10 + _xlpm.d), 0), _xlfn.XLOOKUP(TRUE, ISNUMBER(_xlpm.b), _xlpm.b)))))</f>
        <v>0</v>
      </c>
    </row>
    <row r="7582" spans="134:136">
      <c r="ED7582">
        <v>0</v>
      </c>
      <c r="EF7582" s="3" cm="1">
        <f t="array" ref="EF75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"#")*(_xlpm.x&lt;&gt;EE7582), _xlpm.x * 10 + _xlpm.d), 0), _xlfn.XLOOKUP(TRUE, ISNUMBER(_xlpm.b), _xlpm.b)))))</f>
        <v>0</v>
      </c>
    </row>
    <row r="7583" spans="134:136">
      <c r="ED7583">
        <v>0</v>
      </c>
      <c r="EF7583" s="3" cm="1">
        <f t="array" ref="EF75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"#")*(_xlpm.x&lt;&gt;EE7583), _xlpm.x * 10 + _xlpm.d), 0), _xlfn.XLOOKUP(TRUE, ISNUMBER(_xlpm.b), _xlpm.b)))))</f>
        <v>0</v>
      </c>
    </row>
    <row r="7584" spans="134:136">
      <c r="ED7584">
        <v>0</v>
      </c>
      <c r="EF7584" s="3" cm="1">
        <f t="array" ref="EF75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"#")*(_xlpm.x&lt;&gt;EE7584), _xlpm.x * 10 + _xlpm.d), 0), _xlfn.XLOOKUP(TRUE, ISNUMBER(_xlpm.b), _xlpm.b)))))</f>
        <v>0</v>
      </c>
    </row>
    <row r="7585" spans="134:136">
      <c r="ED7585">
        <v>0</v>
      </c>
      <c r="EF7585" s="3" cm="1">
        <f t="array" ref="EF75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"#")*(_xlpm.x&lt;&gt;EE7585), _xlpm.x * 10 + _xlpm.d), 0), _xlfn.XLOOKUP(TRUE, ISNUMBER(_xlpm.b), _xlpm.b)))))</f>
        <v>0</v>
      </c>
    </row>
    <row r="7586" spans="134:136">
      <c r="ED7586">
        <v>0</v>
      </c>
      <c r="EF7586" s="3" cm="1">
        <f t="array" ref="EF75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"#")*(_xlpm.x&lt;&gt;EE7586), _xlpm.x * 10 + _xlpm.d), 0), _xlfn.XLOOKUP(TRUE, ISNUMBER(_xlpm.b), _xlpm.b)))))</f>
        <v>0</v>
      </c>
    </row>
    <row r="7587" spans="134:136">
      <c r="ED7587">
        <v>0</v>
      </c>
      <c r="EF7587" s="3" cm="1">
        <f t="array" ref="EF75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"#")*(_xlpm.x&lt;&gt;EE7587), _xlpm.x * 10 + _xlpm.d), 0), _xlfn.XLOOKUP(TRUE, ISNUMBER(_xlpm.b), _xlpm.b)))))</f>
        <v>0</v>
      </c>
    </row>
    <row r="7588" spans="134:136">
      <c r="ED7588">
        <v>0</v>
      </c>
      <c r="EF7588" s="3" cm="1">
        <f t="array" ref="EF75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"#")*(_xlpm.x&lt;&gt;EE7588), _xlpm.x * 10 + _xlpm.d), 0), _xlfn.XLOOKUP(TRUE, ISNUMBER(_xlpm.b), _xlpm.b)))))</f>
        <v>0</v>
      </c>
    </row>
    <row r="7589" spans="134:136">
      <c r="ED7589">
        <v>0</v>
      </c>
      <c r="EF7589" s="3" cm="1">
        <f t="array" ref="EF75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"#")*(_xlpm.x&lt;&gt;EE7589), _xlpm.x * 10 + _xlpm.d), 0), _xlfn.XLOOKUP(TRUE, ISNUMBER(_xlpm.b), _xlpm.b)))))</f>
        <v>0</v>
      </c>
    </row>
    <row r="7590" spans="134:136">
      <c r="ED7590">
        <v>0</v>
      </c>
      <c r="EF7590" s="3" cm="1">
        <f t="array" ref="EF75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"#")*(_xlpm.x&lt;&gt;EE7590), _xlpm.x * 10 + _xlpm.d), 0), _xlfn.XLOOKUP(TRUE, ISNUMBER(_xlpm.b), _xlpm.b)))))</f>
        <v>0</v>
      </c>
    </row>
    <row r="7591" spans="134:136">
      <c r="ED7591">
        <v>0</v>
      </c>
      <c r="EF7591" s="3" cm="1">
        <f t="array" ref="EF75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"#")*(_xlpm.x&lt;&gt;EE7591), _xlpm.x * 10 + _xlpm.d), 0), _xlfn.XLOOKUP(TRUE, ISNUMBER(_xlpm.b), _xlpm.b)))))</f>
        <v>0</v>
      </c>
    </row>
    <row r="7592" spans="134:136">
      <c r="ED7592">
        <v>0</v>
      </c>
      <c r="EF7592" s="3" cm="1">
        <f t="array" ref="EF75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"#")*(_xlpm.x&lt;&gt;EE7592), _xlpm.x * 10 + _xlpm.d), 0), _xlfn.XLOOKUP(TRUE, ISNUMBER(_xlpm.b), _xlpm.b)))))</f>
        <v>0</v>
      </c>
    </row>
    <row r="7593" spans="134:136">
      <c r="ED7593">
        <v>0</v>
      </c>
      <c r="EF7593" s="3" cm="1">
        <f t="array" ref="EF75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"#")*(_xlpm.x&lt;&gt;EE7593), _xlpm.x * 10 + _xlpm.d), 0), _xlfn.XLOOKUP(TRUE, ISNUMBER(_xlpm.b), _xlpm.b)))))</f>
        <v>0</v>
      </c>
    </row>
    <row r="7594" spans="134:136">
      <c r="ED7594">
        <v>0</v>
      </c>
      <c r="EF7594" s="3" cm="1">
        <f t="array" ref="EF75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"#")*(_xlpm.x&lt;&gt;EE7594), _xlpm.x * 10 + _xlpm.d), 0), _xlfn.XLOOKUP(TRUE, ISNUMBER(_xlpm.b), _xlpm.b)))))</f>
        <v>0</v>
      </c>
    </row>
    <row r="7595" spans="134:136">
      <c r="ED7595">
        <v>0</v>
      </c>
      <c r="EF7595" s="3" cm="1">
        <f t="array" ref="EF75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"#")*(_xlpm.x&lt;&gt;EE7595), _xlpm.x * 10 + _xlpm.d), 0), _xlfn.XLOOKUP(TRUE, ISNUMBER(_xlpm.b), _xlpm.b)))))</f>
        <v>0</v>
      </c>
    </row>
    <row r="7596" spans="134:136">
      <c r="ED7596">
        <v>0</v>
      </c>
      <c r="EF7596" s="3" cm="1">
        <f t="array" ref="EF75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"#")*(_xlpm.x&lt;&gt;EE7596), _xlpm.x * 10 + _xlpm.d), 0), _xlfn.XLOOKUP(TRUE, ISNUMBER(_xlpm.b), _xlpm.b)))))</f>
        <v>0</v>
      </c>
    </row>
    <row r="7597" spans="134:136">
      <c r="ED7597">
        <v>0</v>
      </c>
      <c r="EF7597" s="3" cm="1">
        <f t="array" ref="EF75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"#")*(_xlpm.x&lt;&gt;EE7597), _xlpm.x * 10 + _xlpm.d), 0), _xlfn.XLOOKUP(TRUE, ISNUMBER(_xlpm.b), _xlpm.b)))))</f>
        <v>0</v>
      </c>
    </row>
    <row r="7598" spans="134:136">
      <c r="ED7598">
        <v>0</v>
      </c>
      <c r="EF7598" s="3" cm="1">
        <f t="array" ref="EF75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"#")*(_xlpm.x&lt;&gt;EE7598), _xlpm.x * 10 + _xlpm.d), 0), _xlfn.XLOOKUP(TRUE, ISNUMBER(_xlpm.b), _xlpm.b)))))</f>
        <v>0</v>
      </c>
    </row>
    <row r="7599" spans="134:136">
      <c r="ED7599">
        <v>0</v>
      </c>
      <c r="EF7599" s="3" cm="1">
        <f t="array" ref="EF75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"#")*(_xlpm.x&lt;&gt;EE7599), _xlpm.x * 10 + _xlpm.d), 0), _xlfn.XLOOKUP(TRUE, ISNUMBER(_xlpm.b), _xlpm.b)))))</f>
        <v>0</v>
      </c>
    </row>
    <row r="7600" spans="134:136">
      <c r="ED7600">
        <v>0</v>
      </c>
      <c r="EF7600" s="3" cm="1">
        <f t="array" ref="EF76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"#")*(_xlpm.x&lt;&gt;EE7600), _xlpm.x * 10 + _xlpm.d), 0), _xlfn.XLOOKUP(TRUE, ISNUMBER(_xlpm.b), _xlpm.b)))))</f>
        <v>0</v>
      </c>
    </row>
    <row r="7601" spans="134:136">
      <c r="ED7601">
        <v>0</v>
      </c>
      <c r="EF7601" s="3" cm="1">
        <f t="array" ref="EF76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"#")*(_xlpm.x&lt;&gt;EE7601), _xlpm.x * 10 + _xlpm.d), 0), _xlfn.XLOOKUP(TRUE, ISNUMBER(_xlpm.b), _xlpm.b)))))</f>
        <v>0</v>
      </c>
    </row>
    <row r="7602" spans="134:136">
      <c r="ED7602">
        <v>0</v>
      </c>
      <c r="EF7602" s="3" cm="1">
        <f t="array" ref="EF76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"#")*(_xlpm.x&lt;&gt;EE7602), _xlpm.x * 10 + _xlpm.d), 0), _xlfn.XLOOKUP(TRUE, ISNUMBER(_xlpm.b), _xlpm.b)))))</f>
        <v>0</v>
      </c>
    </row>
    <row r="7603" spans="134:136">
      <c r="ED7603">
        <v>0</v>
      </c>
      <c r="EF7603" s="3" cm="1">
        <f t="array" ref="EF76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"#")*(_xlpm.x&lt;&gt;EE7603), _xlpm.x * 10 + _xlpm.d), 0), _xlfn.XLOOKUP(TRUE, ISNUMBER(_xlpm.b), _xlpm.b)))))</f>
        <v>0</v>
      </c>
    </row>
    <row r="7604" spans="134:136">
      <c r="ED7604">
        <v>0</v>
      </c>
      <c r="EF7604" s="3" cm="1">
        <f t="array" ref="EF76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"#")*(_xlpm.x&lt;&gt;EE7604), _xlpm.x * 10 + _xlpm.d), 0), _xlfn.XLOOKUP(TRUE, ISNUMBER(_xlpm.b), _xlpm.b)))))</f>
        <v>0</v>
      </c>
    </row>
    <row r="7605" spans="134:136">
      <c r="ED7605">
        <v>0</v>
      </c>
      <c r="EF7605" s="3" cm="1">
        <f t="array" ref="EF76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"#")*(_xlpm.x&lt;&gt;EE7605), _xlpm.x * 10 + _xlpm.d), 0), _xlfn.XLOOKUP(TRUE, ISNUMBER(_xlpm.b), _xlpm.b)))))</f>
        <v>0</v>
      </c>
    </row>
    <row r="7606" spans="134:136">
      <c r="ED7606">
        <v>0</v>
      </c>
      <c r="EF7606" s="3" cm="1">
        <f t="array" ref="EF76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"#")*(_xlpm.x&lt;&gt;EE7606), _xlpm.x * 10 + _xlpm.d), 0), _xlfn.XLOOKUP(TRUE, ISNUMBER(_xlpm.b), _xlpm.b)))))</f>
        <v>0</v>
      </c>
    </row>
    <row r="7607" spans="134:136">
      <c r="ED7607">
        <v>0</v>
      </c>
      <c r="EF7607" s="3" cm="1">
        <f t="array" ref="EF76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"#")*(_xlpm.x&lt;&gt;EE7607), _xlpm.x * 10 + _xlpm.d), 0), _xlfn.XLOOKUP(TRUE, ISNUMBER(_xlpm.b), _xlpm.b)))))</f>
        <v>0</v>
      </c>
    </row>
    <row r="7608" spans="134:136">
      <c r="ED7608">
        <v>0</v>
      </c>
      <c r="EF7608" s="3" cm="1">
        <f t="array" ref="EF76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"#")*(_xlpm.x&lt;&gt;EE7608), _xlpm.x * 10 + _xlpm.d), 0), _xlfn.XLOOKUP(TRUE, ISNUMBER(_xlpm.b), _xlpm.b)))))</f>
        <v>0</v>
      </c>
    </row>
    <row r="7609" spans="134:136">
      <c r="ED7609">
        <v>0</v>
      </c>
      <c r="EF7609" s="3" cm="1">
        <f t="array" ref="EF76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"#")*(_xlpm.x&lt;&gt;EE7609), _xlpm.x * 10 + _xlpm.d), 0), _xlfn.XLOOKUP(TRUE, ISNUMBER(_xlpm.b), _xlpm.b)))))</f>
        <v>0</v>
      </c>
    </row>
    <row r="7610" spans="134:136">
      <c r="ED7610">
        <v>0</v>
      </c>
      <c r="EF7610" s="3" cm="1">
        <f t="array" ref="EF76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"#")*(_xlpm.x&lt;&gt;EE7610), _xlpm.x * 10 + _xlpm.d), 0), _xlfn.XLOOKUP(TRUE, ISNUMBER(_xlpm.b), _xlpm.b)))))</f>
        <v>0</v>
      </c>
    </row>
    <row r="7611" spans="134:136">
      <c r="ED7611">
        <v>0</v>
      </c>
      <c r="EF7611" s="3" cm="1">
        <f t="array" ref="EF76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"#")*(_xlpm.x&lt;&gt;EE7611), _xlpm.x * 10 + _xlpm.d), 0), _xlfn.XLOOKUP(TRUE, ISNUMBER(_xlpm.b), _xlpm.b)))))</f>
        <v>0</v>
      </c>
    </row>
    <row r="7612" spans="134:136">
      <c r="ED7612">
        <v>0</v>
      </c>
      <c r="EF7612" s="3" cm="1">
        <f t="array" ref="EF76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"#")*(_xlpm.x&lt;&gt;EE7612), _xlpm.x * 10 + _xlpm.d), 0), _xlfn.XLOOKUP(TRUE, ISNUMBER(_xlpm.b), _xlpm.b)))))</f>
        <v>0</v>
      </c>
    </row>
    <row r="7613" spans="134:136">
      <c r="ED7613">
        <v>0</v>
      </c>
      <c r="EF7613" s="3" cm="1">
        <f t="array" ref="EF76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"#")*(_xlpm.x&lt;&gt;EE7613), _xlpm.x * 10 + _xlpm.d), 0), _xlfn.XLOOKUP(TRUE, ISNUMBER(_xlpm.b), _xlpm.b)))))</f>
        <v>0</v>
      </c>
    </row>
    <row r="7614" spans="134:136">
      <c r="ED7614">
        <v>0</v>
      </c>
      <c r="EF7614" s="3" cm="1">
        <f t="array" ref="EF76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"#")*(_xlpm.x&lt;&gt;EE7614), _xlpm.x * 10 + _xlpm.d), 0), _xlfn.XLOOKUP(TRUE, ISNUMBER(_xlpm.b), _xlpm.b)))))</f>
        <v>0</v>
      </c>
    </row>
    <row r="7615" spans="134:136">
      <c r="ED7615">
        <v>0</v>
      </c>
      <c r="EF7615" s="3" cm="1">
        <f t="array" ref="EF76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"#")*(_xlpm.x&lt;&gt;EE7615), _xlpm.x * 10 + _xlpm.d), 0), _xlfn.XLOOKUP(TRUE, ISNUMBER(_xlpm.b), _xlpm.b)))))</f>
        <v>0</v>
      </c>
    </row>
    <row r="7616" spans="134:136">
      <c r="ED7616">
        <v>0</v>
      </c>
      <c r="EF7616" s="3" cm="1">
        <f t="array" ref="EF76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"#")*(_xlpm.x&lt;&gt;EE7616), _xlpm.x * 10 + _xlpm.d), 0), _xlfn.XLOOKUP(TRUE, ISNUMBER(_xlpm.b), _xlpm.b)))))</f>
        <v>0</v>
      </c>
    </row>
    <row r="7617" spans="134:136">
      <c r="ED7617">
        <v>0</v>
      </c>
      <c r="EF7617" s="3" cm="1">
        <f t="array" ref="EF76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"#")*(_xlpm.x&lt;&gt;EE7617), _xlpm.x * 10 + _xlpm.d), 0), _xlfn.XLOOKUP(TRUE, ISNUMBER(_xlpm.b), _xlpm.b)))))</f>
        <v>0</v>
      </c>
    </row>
    <row r="7618" spans="134:136">
      <c r="ED7618">
        <v>0</v>
      </c>
      <c r="EF7618" s="3" cm="1">
        <f t="array" ref="EF76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"#")*(_xlpm.x&lt;&gt;EE7618), _xlpm.x * 10 + _xlpm.d), 0), _xlfn.XLOOKUP(TRUE, ISNUMBER(_xlpm.b), _xlpm.b)))))</f>
        <v>0</v>
      </c>
    </row>
    <row r="7619" spans="134:136">
      <c r="ED7619">
        <v>0</v>
      </c>
      <c r="EF7619" s="3" cm="1">
        <f t="array" ref="EF76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"#")*(_xlpm.x&lt;&gt;EE7619), _xlpm.x * 10 + _xlpm.d), 0), _xlfn.XLOOKUP(TRUE, ISNUMBER(_xlpm.b), _xlpm.b)))))</f>
        <v>0</v>
      </c>
    </row>
    <row r="7620" spans="134:136">
      <c r="ED7620">
        <v>0</v>
      </c>
      <c r="EF7620" s="3" cm="1">
        <f t="array" ref="EF76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"#")*(_xlpm.x&lt;&gt;EE7620), _xlpm.x * 10 + _xlpm.d), 0), _xlfn.XLOOKUP(TRUE, ISNUMBER(_xlpm.b), _xlpm.b)))))</f>
        <v>0</v>
      </c>
    </row>
    <row r="7621" spans="134:136">
      <c r="ED7621">
        <v>0</v>
      </c>
      <c r="EF7621" s="3" cm="1">
        <f t="array" ref="EF76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"#")*(_xlpm.x&lt;&gt;EE7621), _xlpm.x * 10 + _xlpm.d), 0), _xlfn.XLOOKUP(TRUE, ISNUMBER(_xlpm.b), _xlpm.b)))))</f>
        <v>0</v>
      </c>
    </row>
    <row r="7622" spans="134:136">
      <c r="ED7622">
        <v>0</v>
      </c>
      <c r="EF7622" s="3" cm="1">
        <f t="array" ref="EF76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"#")*(_xlpm.x&lt;&gt;EE7622), _xlpm.x * 10 + _xlpm.d), 0), _xlfn.XLOOKUP(TRUE, ISNUMBER(_xlpm.b), _xlpm.b)))))</f>
        <v>0</v>
      </c>
    </row>
    <row r="7623" spans="134:136">
      <c r="ED7623">
        <v>0</v>
      </c>
      <c r="EF7623" s="3" cm="1">
        <f t="array" ref="EF76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"#")*(_xlpm.x&lt;&gt;EE7623), _xlpm.x * 10 + _xlpm.d), 0), _xlfn.XLOOKUP(TRUE, ISNUMBER(_xlpm.b), _xlpm.b)))))</f>
        <v>0</v>
      </c>
    </row>
    <row r="7624" spans="134:136">
      <c r="ED7624">
        <v>0</v>
      </c>
      <c r="EF7624" s="3" cm="1">
        <f t="array" ref="EF76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"#")*(_xlpm.x&lt;&gt;EE7624), _xlpm.x * 10 + _xlpm.d), 0), _xlfn.XLOOKUP(TRUE, ISNUMBER(_xlpm.b), _xlpm.b)))))</f>
        <v>0</v>
      </c>
    </row>
    <row r="7625" spans="134:136">
      <c r="ED7625">
        <v>0</v>
      </c>
      <c r="EF7625" s="3" cm="1">
        <f t="array" ref="EF76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"#")*(_xlpm.x&lt;&gt;EE7625), _xlpm.x * 10 + _xlpm.d), 0), _xlfn.XLOOKUP(TRUE, ISNUMBER(_xlpm.b), _xlpm.b)))))</f>
        <v>0</v>
      </c>
    </row>
    <row r="7626" spans="134:136">
      <c r="ED7626">
        <v>0</v>
      </c>
      <c r="EF7626" s="3" cm="1">
        <f t="array" ref="EF76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"#")*(_xlpm.x&lt;&gt;EE7626), _xlpm.x * 10 + _xlpm.d), 0), _xlfn.XLOOKUP(TRUE, ISNUMBER(_xlpm.b), _xlpm.b)))))</f>
        <v>0</v>
      </c>
    </row>
    <row r="7627" spans="134:136">
      <c r="ED7627">
        <v>0</v>
      </c>
      <c r="EF7627" s="3" cm="1">
        <f t="array" ref="EF76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"#")*(_xlpm.x&lt;&gt;EE7627), _xlpm.x * 10 + _xlpm.d), 0), _xlfn.XLOOKUP(TRUE, ISNUMBER(_xlpm.b), _xlpm.b)))))</f>
        <v>0</v>
      </c>
    </row>
    <row r="7628" spans="134:136">
      <c r="ED7628">
        <v>0</v>
      </c>
      <c r="EF7628" s="3" cm="1">
        <f t="array" ref="EF76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"#")*(_xlpm.x&lt;&gt;EE7628), _xlpm.x * 10 + _xlpm.d), 0), _xlfn.XLOOKUP(TRUE, ISNUMBER(_xlpm.b), _xlpm.b)))))</f>
        <v>0</v>
      </c>
    </row>
    <row r="7629" spans="134:136">
      <c r="ED7629">
        <v>0</v>
      </c>
      <c r="EF7629" s="3" cm="1">
        <f t="array" ref="EF76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"#")*(_xlpm.x&lt;&gt;EE7629), _xlpm.x * 10 + _xlpm.d), 0), _xlfn.XLOOKUP(TRUE, ISNUMBER(_xlpm.b), _xlpm.b)))))</f>
        <v>0</v>
      </c>
    </row>
    <row r="7630" spans="134:136">
      <c r="ED7630">
        <v>0</v>
      </c>
      <c r="EF7630" s="3" cm="1">
        <f t="array" ref="EF76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"#")*(_xlpm.x&lt;&gt;EE7630), _xlpm.x * 10 + _xlpm.d), 0), _xlfn.XLOOKUP(TRUE, ISNUMBER(_xlpm.b), _xlpm.b)))))</f>
        <v>0</v>
      </c>
    </row>
    <row r="7631" spans="134:136">
      <c r="ED7631">
        <v>0</v>
      </c>
      <c r="EF7631" s="3" cm="1">
        <f t="array" ref="EF76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"#")*(_xlpm.x&lt;&gt;EE7631), _xlpm.x * 10 + _xlpm.d), 0), _xlfn.XLOOKUP(TRUE, ISNUMBER(_xlpm.b), _xlpm.b)))))</f>
        <v>0</v>
      </c>
    </row>
    <row r="7632" spans="134:136">
      <c r="ED7632">
        <v>0</v>
      </c>
      <c r="EF7632" s="3" cm="1">
        <f t="array" ref="EF76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"#")*(_xlpm.x&lt;&gt;EE7632), _xlpm.x * 10 + _xlpm.d), 0), _xlfn.XLOOKUP(TRUE, ISNUMBER(_xlpm.b), _xlpm.b)))))</f>
        <v>0</v>
      </c>
    </row>
    <row r="7633" spans="134:136">
      <c r="ED7633">
        <v>0</v>
      </c>
      <c r="EF7633" s="3" cm="1">
        <f t="array" ref="EF76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"#")*(_xlpm.x&lt;&gt;EE7633), _xlpm.x * 10 + _xlpm.d), 0), _xlfn.XLOOKUP(TRUE, ISNUMBER(_xlpm.b), _xlpm.b)))))</f>
        <v>0</v>
      </c>
    </row>
    <row r="7634" spans="134:136">
      <c r="ED7634">
        <v>0</v>
      </c>
      <c r="EF7634" s="3" cm="1">
        <f t="array" ref="EF76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"#")*(_xlpm.x&lt;&gt;EE7634), _xlpm.x * 10 + _xlpm.d), 0), _xlfn.XLOOKUP(TRUE, ISNUMBER(_xlpm.b), _xlpm.b)))))</f>
        <v>0</v>
      </c>
    </row>
    <row r="7635" spans="134:136">
      <c r="ED7635">
        <v>0</v>
      </c>
      <c r="EF7635" s="3" cm="1">
        <f t="array" ref="EF76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"#")*(_xlpm.x&lt;&gt;EE7635), _xlpm.x * 10 + _xlpm.d), 0), _xlfn.XLOOKUP(TRUE, ISNUMBER(_xlpm.b), _xlpm.b)))))</f>
        <v>0</v>
      </c>
    </row>
    <row r="7636" spans="134:136">
      <c r="ED7636">
        <v>0</v>
      </c>
      <c r="EF7636" s="3" cm="1">
        <f t="array" ref="EF76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"#")*(_xlpm.x&lt;&gt;EE7636), _xlpm.x * 10 + _xlpm.d), 0), _xlfn.XLOOKUP(TRUE, ISNUMBER(_xlpm.b), _xlpm.b)))))</f>
        <v>0</v>
      </c>
    </row>
    <row r="7637" spans="134:136">
      <c r="ED7637">
        <v>0</v>
      </c>
      <c r="EF7637" s="3" cm="1">
        <f t="array" ref="EF76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"#")*(_xlpm.x&lt;&gt;EE7637), _xlpm.x * 10 + _xlpm.d), 0), _xlfn.XLOOKUP(TRUE, ISNUMBER(_xlpm.b), _xlpm.b)))))</f>
        <v>0</v>
      </c>
    </row>
    <row r="7638" spans="134:136">
      <c r="ED7638">
        <v>0</v>
      </c>
      <c r="EF7638" s="3" cm="1">
        <f t="array" ref="EF76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"#")*(_xlpm.x&lt;&gt;EE7638), _xlpm.x * 10 + _xlpm.d), 0), _xlfn.XLOOKUP(TRUE, ISNUMBER(_xlpm.b), _xlpm.b)))))</f>
        <v>0</v>
      </c>
    </row>
    <row r="7639" spans="134:136">
      <c r="ED7639">
        <v>0</v>
      </c>
      <c r="EF7639" s="3" cm="1">
        <f t="array" ref="EF76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"#")*(_xlpm.x&lt;&gt;EE7639), _xlpm.x * 10 + _xlpm.d), 0), _xlfn.XLOOKUP(TRUE, ISNUMBER(_xlpm.b), _xlpm.b)))))</f>
        <v>0</v>
      </c>
    </row>
    <row r="7640" spans="134:136">
      <c r="ED7640">
        <v>0</v>
      </c>
      <c r="EF7640" s="3" cm="1">
        <f t="array" ref="EF76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"#")*(_xlpm.x&lt;&gt;EE7640), _xlpm.x * 10 + _xlpm.d), 0), _xlfn.XLOOKUP(TRUE, ISNUMBER(_xlpm.b), _xlpm.b)))))</f>
        <v>0</v>
      </c>
    </row>
    <row r="7641" spans="134:136">
      <c r="ED7641">
        <v>0</v>
      </c>
      <c r="EF7641" s="3" cm="1">
        <f t="array" ref="EF76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"#")*(_xlpm.x&lt;&gt;EE7641), _xlpm.x * 10 + _xlpm.d), 0), _xlfn.XLOOKUP(TRUE, ISNUMBER(_xlpm.b), _xlpm.b)))))</f>
        <v>0</v>
      </c>
    </row>
    <row r="7642" spans="134:136">
      <c r="ED7642">
        <v>0</v>
      </c>
      <c r="EF7642" s="3" cm="1">
        <f t="array" ref="EF76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"#")*(_xlpm.x&lt;&gt;EE7642), _xlpm.x * 10 + _xlpm.d), 0), _xlfn.XLOOKUP(TRUE, ISNUMBER(_xlpm.b), _xlpm.b)))))</f>
        <v>0</v>
      </c>
    </row>
    <row r="7643" spans="134:136">
      <c r="ED7643">
        <v>0</v>
      </c>
      <c r="EF7643" s="3" cm="1">
        <f t="array" ref="EF76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"#")*(_xlpm.x&lt;&gt;EE7643), _xlpm.x * 10 + _xlpm.d), 0), _xlfn.XLOOKUP(TRUE, ISNUMBER(_xlpm.b), _xlpm.b)))))</f>
        <v>0</v>
      </c>
    </row>
    <row r="7644" spans="134:136">
      <c r="ED7644">
        <v>0</v>
      </c>
      <c r="EF7644" s="3" cm="1">
        <f t="array" ref="EF76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"#")*(_xlpm.x&lt;&gt;EE7644), _xlpm.x * 10 + _xlpm.d), 0), _xlfn.XLOOKUP(TRUE, ISNUMBER(_xlpm.b), _xlpm.b)))))</f>
        <v>0</v>
      </c>
    </row>
    <row r="7645" spans="134:136">
      <c r="ED7645">
        <v>0</v>
      </c>
      <c r="EF7645" s="3" cm="1">
        <f t="array" ref="EF76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"#")*(_xlpm.x&lt;&gt;EE7645), _xlpm.x * 10 + _xlpm.d), 0), _xlfn.XLOOKUP(TRUE, ISNUMBER(_xlpm.b), _xlpm.b)))))</f>
        <v>0</v>
      </c>
    </row>
    <row r="7646" spans="134:136">
      <c r="ED7646">
        <v>0</v>
      </c>
      <c r="EF7646" s="3" cm="1">
        <f t="array" ref="EF76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"#")*(_xlpm.x&lt;&gt;EE7646), _xlpm.x * 10 + _xlpm.d), 0), _xlfn.XLOOKUP(TRUE, ISNUMBER(_xlpm.b), _xlpm.b)))))</f>
        <v>0</v>
      </c>
    </row>
    <row r="7647" spans="134:136">
      <c r="ED7647">
        <v>0</v>
      </c>
      <c r="EF7647" s="3" cm="1">
        <f t="array" ref="EF76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"#")*(_xlpm.x&lt;&gt;EE7647), _xlpm.x * 10 + _xlpm.d), 0), _xlfn.XLOOKUP(TRUE, ISNUMBER(_xlpm.b), _xlpm.b)))))</f>
        <v>0</v>
      </c>
    </row>
    <row r="7648" spans="134:136">
      <c r="ED7648">
        <v>0</v>
      </c>
      <c r="EF7648" s="3" cm="1">
        <f t="array" ref="EF76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"#")*(_xlpm.x&lt;&gt;EE7648), _xlpm.x * 10 + _xlpm.d), 0), _xlfn.XLOOKUP(TRUE, ISNUMBER(_xlpm.b), _xlpm.b)))))</f>
        <v>0</v>
      </c>
    </row>
    <row r="7649" spans="134:136">
      <c r="ED7649">
        <v>0</v>
      </c>
      <c r="EF7649" s="3" cm="1">
        <f t="array" ref="EF76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"#")*(_xlpm.x&lt;&gt;EE7649), _xlpm.x * 10 + _xlpm.d), 0), _xlfn.XLOOKUP(TRUE, ISNUMBER(_xlpm.b), _xlpm.b)))))</f>
        <v>0</v>
      </c>
    </row>
    <row r="7650" spans="134:136">
      <c r="ED7650">
        <v>0</v>
      </c>
      <c r="EF7650" s="3" cm="1">
        <f t="array" ref="EF76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"#")*(_xlpm.x&lt;&gt;EE7650), _xlpm.x * 10 + _xlpm.d), 0), _xlfn.XLOOKUP(TRUE, ISNUMBER(_xlpm.b), _xlpm.b)))))</f>
        <v>0</v>
      </c>
    </row>
    <row r="7651" spans="134:136">
      <c r="ED7651">
        <v>0</v>
      </c>
      <c r="EF7651" s="3" cm="1">
        <f t="array" ref="EF76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"#")*(_xlpm.x&lt;&gt;EE7651), _xlpm.x * 10 + _xlpm.d), 0), _xlfn.XLOOKUP(TRUE, ISNUMBER(_xlpm.b), _xlpm.b)))))</f>
        <v>0</v>
      </c>
    </row>
    <row r="7652" spans="134:136">
      <c r="ED7652">
        <v>0</v>
      </c>
      <c r="EF7652" s="3" cm="1">
        <f t="array" ref="EF76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"#")*(_xlpm.x&lt;&gt;EE7652), _xlpm.x * 10 + _xlpm.d), 0), _xlfn.XLOOKUP(TRUE, ISNUMBER(_xlpm.b), _xlpm.b)))))</f>
        <v>0</v>
      </c>
    </row>
    <row r="7653" spans="134:136">
      <c r="ED7653">
        <v>0</v>
      </c>
      <c r="EF7653" s="3" cm="1">
        <f t="array" ref="EF76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"#")*(_xlpm.x&lt;&gt;EE7653), _xlpm.x * 10 + _xlpm.d), 0), _xlfn.XLOOKUP(TRUE, ISNUMBER(_xlpm.b), _xlpm.b)))))</f>
        <v>0</v>
      </c>
    </row>
    <row r="7654" spans="134:136">
      <c r="ED7654">
        <v>0</v>
      </c>
      <c r="EF7654" s="3" cm="1">
        <f t="array" ref="EF76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"#")*(_xlpm.x&lt;&gt;EE7654), _xlpm.x * 10 + _xlpm.d), 0), _xlfn.XLOOKUP(TRUE, ISNUMBER(_xlpm.b), _xlpm.b)))))</f>
        <v>0</v>
      </c>
    </row>
    <row r="7655" spans="134:136">
      <c r="ED7655">
        <v>0</v>
      </c>
      <c r="EF7655" s="3" cm="1">
        <f t="array" ref="EF76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"#")*(_xlpm.x&lt;&gt;EE7655), _xlpm.x * 10 + _xlpm.d), 0), _xlfn.XLOOKUP(TRUE, ISNUMBER(_xlpm.b), _xlpm.b)))))</f>
        <v>0</v>
      </c>
    </row>
    <row r="7656" spans="134:136">
      <c r="ED7656">
        <v>0</v>
      </c>
      <c r="EF7656" s="3" cm="1">
        <f t="array" ref="EF76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"#")*(_xlpm.x&lt;&gt;EE7656), _xlpm.x * 10 + _xlpm.d), 0), _xlfn.XLOOKUP(TRUE, ISNUMBER(_xlpm.b), _xlpm.b)))))</f>
        <v>0</v>
      </c>
    </row>
    <row r="7657" spans="134:136">
      <c r="ED7657">
        <v>0</v>
      </c>
      <c r="EF7657" s="3" cm="1">
        <f t="array" ref="EF76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"#")*(_xlpm.x&lt;&gt;EE7657), _xlpm.x * 10 + _xlpm.d), 0), _xlfn.XLOOKUP(TRUE, ISNUMBER(_xlpm.b), _xlpm.b)))))</f>
        <v>0</v>
      </c>
    </row>
    <row r="7658" spans="134:136">
      <c r="ED7658">
        <v>0</v>
      </c>
      <c r="EF7658" s="3" cm="1">
        <f t="array" ref="EF76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"#")*(_xlpm.x&lt;&gt;EE7658), _xlpm.x * 10 + _xlpm.d), 0), _xlfn.XLOOKUP(TRUE, ISNUMBER(_xlpm.b), _xlpm.b)))))</f>
        <v>0</v>
      </c>
    </row>
    <row r="7659" spans="134:136">
      <c r="ED7659">
        <v>0</v>
      </c>
      <c r="EF7659" s="3" cm="1">
        <f t="array" ref="EF76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"#")*(_xlpm.x&lt;&gt;EE7659), _xlpm.x * 10 + _xlpm.d), 0), _xlfn.XLOOKUP(TRUE, ISNUMBER(_xlpm.b), _xlpm.b)))))</f>
        <v>0</v>
      </c>
    </row>
    <row r="7660" spans="134:136">
      <c r="ED7660">
        <v>0</v>
      </c>
      <c r="EF7660" s="3" cm="1">
        <f t="array" ref="EF76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"#")*(_xlpm.x&lt;&gt;EE7660), _xlpm.x * 10 + _xlpm.d), 0), _xlfn.XLOOKUP(TRUE, ISNUMBER(_xlpm.b), _xlpm.b)))))</f>
        <v>0</v>
      </c>
    </row>
    <row r="7661" spans="134:136">
      <c r="ED7661">
        <v>0</v>
      </c>
      <c r="EF7661" s="3" cm="1">
        <f t="array" ref="EF76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"#")*(_xlpm.x&lt;&gt;EE7661), _xlpm.x * 10 + _xlpm.d), 0), _xlfn.XLOOKUP(TRUE, ISNUMBER(_xlpm.b), _xlpm.b)))))</f>
        <v>0</v>
      </c>
    </row>
    <row r="7662" spans="134:136">
      <c r="ED7662">
        <v>0</v>
      </c>
      <c r="EF7662" s="3" cm="1">
        <f t="array" ref="EF76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"#")*(_xlpm.x&lt;&gt;EE7662), _xlpm.x * 10 + _xlpm.d), 0), _xlfn.XLOOKUP(TRUE, ISNUMBER(_xlpm.b), _xlpm.b)))))</f>
        <v>0</v>
      </c>
    </row>
    <row r="7663" spans="134:136">
      <c r="ED7663">
        <v>0</v>
      </c>
      <c r="EF7663" s="3" cm="1">
        <f t="array" ref="EF76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"#")*(_xlpm.x&lt;&gt;EE7663), _xlpm.x * 10 + _xlpm.d), 0), _xlfn.XLOOKUP(TRUE, ISNUMBER(_xlpm.b), _xlpm.b)))))</f>
        <v>0</v>
      </c>
    </row>
    <row r="7664" spans="134:136">
      <c r="ED7664">
        <v>0</v>
      </c>
      <c r="EF7664" s="3" cm="1">
        <f t="array" ref="EF76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"#")*(_xlpm.x&lt;&gt;EE7664), _xlpm.x * 10 + _xlpm.d), 0), _xlfn.XLOOKUP(TRUE, ISNUMBER(_xlpm.b), _xlpm.b)))))</f>
        <v>0</v>
      </c>
    </row>
    <row r="7665" spans="134:136">
      <c r="ED7665">
        <v>0</v>
      </c>
      <c r="EF7665" s="3" cm="1">
        <f t="array" ref="EF76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"#")*(_xlpm.x&lt;&gt;EE7665), _xlpm.x * 10 + _xlpm.d), 0), _xlfn.XLOOKUP(TRUE, ISNUMBER(_xlpm.b), _xlpm.b)))))</f>
        <v>0</v>
      </c>
    </row>
    <row r="7666" spans="134:136">
      <c r="ED7666">
        <v>0</v>
      </c>
      <c r="EF7666" s="3" cm="1">
        <f t="array" ref="EF76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"#")*(_xlpm.x&lt;&gt;EE7666), _xlpm.x * 10 + _xlpm.d), 0), _xlfn.XLOOKUP(TRUE, ISNUMBER(_xlpm.b), _xlpm.b)))))</f>
        <v>0</v>
      </c>
    </row>
    <row r="7667" spans="134:136">
      <c r="ED7667">
        <v>0</v>
      </c>
      <c r="EF7667" s="3" cm="1">
        <f t="array" ref="EF76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"#")*(_xlpm.x&lt;&gt;EE7667), _xlpm.x * 10 + _xlpm.d), 0), _xlfn.XLOOKUP(TRUE, ISNUMBER(_xlpm.b), _xlpm.b)))))</f>
        <v>0</v>
      </c>
    </row>
    <row r="7668" spans="134:136">
      <c r="ED7668">
        <v>0</v>
      </c>
      <c r="EF7668" s="3" cm="1">
        <f t="array" ref="EF76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"#")*(_xlpm.x&lt;&gt;EE7668), _xlpm.x * 10 + _xlpm.d), 0), _xlfn.XLOOKUP(TRUE, ISNUMBER(_xlpm.b), _xlpm.b)))))</f>
        <v>0</v>
      </c>
    </row>
    <row r="7669" spans="134:136">
      <c r="ED7669">
        <v>0</v>
      </c>
      <c r="EF7669" s="3" cm="1">
        <f t="array" ref="EF76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"#")*(_xlpm.x&lt;&gt;EE7669), _xlpm.x * 10 + _xlpm.d), 0), _xlfn.XLOOKUP(TRUE, ISNUMBER(_xlpm.b), _xlpm.b)))))</f>
        <v>0</v>
      </c>
    </row>
    <row r="7670" spans="134:136">
      <c r="ED7670">
        <v>0</v>
      </c>
      <c r="EF7670" s="3" cm="1">
        <f t="array" ref="EF76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"#")*(_xlpm.x&lt;&gt;EE7670), _xlpm.x * 10 + _xlpm.d), 0), _xlfn.XLOOKUP(TRUE, ISNUMBER(_xlpm.b), _xlpm.b)))))</f>
        <v>0</v>
      </c>
    </row>
    <row r="7671" spans="134:136">
      <c r="ED7671">
        <v>0</v>
      </c>
      <c r="EF7671" s="3" cm="1">
        <f t="array" ref="EF76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"#")*(_xlpm.x&lt;&gt;EE7671), _xlpm.x * 10 + _xlpm.d), 0), _xlfn.XLOOKUP(TRUE, ISNUMBER(_xlpm.b), _xlpm.b)))))</f>
        <v>0</v>
      </c>
    </row>
    <row r="7672" spans="134:136">
      <c r="ED7672">
        <v>0</v>
      </c>
      <c r="EF7672" s="3" cm="1">
        <f t="array" ref="EF76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"#")*(_xlpm.x&lt;&gt;EE7672), _xlpm.x * 10 + _xlpm.d), 0), _xlfn.XLOOKUP(TRUE, ISNUMBER(_xlpm.b), _xlpm.b)))))</f>
        <v>0</v>
      </c>
    </row>
    <row r="7673" spans="134:136">
      <c r="ED7673">
        <v>0</v>
      </c>
      <c r="EF7673" s="3" cm="1">
        <f t="array" ref="EF76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"#")*(_xlpm.x&lt;&gt;EE7673), _xlpm.x * 10 + _xlpm.d), 0), _xlfn.XLOOKUP(TRUE, ISNUMBER(_xlpm.b), _xlpm.b)))))</f>
        <v>0</v>
      </c>
    </row>
    <row r="7674" spans="134:136">
      <c r="ED7674">
        <v>0</v>
      </c>
      <c r="EF7674" s="3" cm="1">
        <f t="array" ref="EF76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"#")*(_xlpm.x&lt;&gt;EE7674), _xlpm.x * 10 + _xlpm.d), 0), _xlfn.XLOOKUP(TRUE, ISNUMBER(_xlpm.b), _xlpm.b)))))</f>
        <v>0</v>
      </c>
    </row>
    <row r="7675" spans="134:136">
      <c r="ED7675">
        <v>0</v>
      </c>
      <c r="EF7675" s="3" cm="1">
        <f t="array" ref="EF76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"#")*(_xlpm.x&lt;&gt;EE7675), _xlpm.x * 10 + _xlpm.d), 0), _xlfn.XLOOKUP(TRUE, ISNUMBER(_xlpm.b), _xlpm.b)))))</f>
        <v>0</v>
      </c>
    </row>
    <row r="7676" spans="134:136">
      <c r="ED7676">
        <v>0</v>
      </c>
      <c r="EF7676" s="3" cm="1">
        <f t="array" ref="EF76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"#")*(_xlpm.x&lt;&gt;EE7676), _xlpm.x * 10 + _xlpm.d), 0), _xlfn.XLOOKUP(TRUE, ISNUMBER(_xlpm.b), _xlpm.b)))))</f>
        <v>0</v>
      </c>
    </row>
    <row r="7677" spans="134:136">
      <c r="ED7677">
        <v>0</v>
      </c>
      <c r="EF7677" s="3" cm="1">
        <f t="array" ref="EF76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"#")*(_xlpm.x&lt;&gt;EE7677), _xlpm.x * 10 + _xlpm.d), 0), _xlfn.XLOOKUP(TRUE, ISNUMBER(_xlpm.b), _xlpm.b)))))</f>
        <v>0</v>
      </c>
    </row>
    <row r="7678" spans="134:136">
      <c r="ED7678">
        <v>0</v>
      </c>
      <c r="EF7678" s="3" cm="1">
        <f t="array" ref="EF76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"#")*(_xlpm.x&lt;&gt;EE7678), _xlpm.x * 10 + _xlpm.d), 0), _xlfn.XLOOKUP(TRUE, ISNUMBER(_xlpm.b), _xlpm.b)))))</f>
        <v>0</v>
      </c>
    </row>
    <row r="7679" spans="134:136">
      <c r="ED7679">
        <v>0</v>
      </c>
      <c r="EF7679" s="3" cm="1">
        <f t="array" ref="EF76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"#")*(_xlpm.x&lt;&gt;EE7679), _xlpm.x * 10 + _xlpm.d), 0), _xlfn.XLOOKUP(TRUE, ISNUMBER(_xlpm.b), _xlpm.b)))))</f>
        <v>0</v>
      </c>
    </row>
    <row r="7680" spans="134:136">
      <c r="ED7680">
        <v>0</v>
      </c>
      <c r="EF7680" s="3" cm="1">
        <f t="array" ref="EF76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"#")*(_xlpm.x&lt;&gt;EE7680), _xlpm.x * 10 + _xlpm.d), 0), _xlfn.XLOOKUP(TRUE, ISNUMBER(_xlpm.b), _xlpm.b)))))</f>
        <v>0</v>
      </c>
    </row>
    <row r="7681" spans="134:136">
      <c r="ED7681">
        <v>0</v>
      </c>
      <c r="EF7681" s="3" cm="1">
        <f t="array" ref="EF76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"#")*(_xlpm.x&lt;&gt;EE7681), _xlpm.x * 10 + _xlpm.d), 0), _xlfn.XLOOKUP(TRUE, ISNUMBER(_xlpm.b), _xlpm.b)))))</f>
        <v>0</v>
      </c>
    </row>
    <row r="7682" spans="134:136">
      <c r="ED7682">
        <v>0</v>
      </c>
      <c r="EF7682" s="3" cm="1">
        <f t="array" ref="EF76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"#")*(_xlpm.x&lt;&gt;EE7682), _xlpm.x * 10 + _xlpm.d), 0), _xlfn.XLOOKUP(TRUE, ISNUMBER(_xlpm.b), _xlpm.b)))))</f>
        <v>0</v>
      </c>
    </row>
    <row r="7683" spans="134:136">
      <c r="ED7683">
        <v>0</v>
      </c>
      <c r="EF7683" s="3" cm="1">
        <f t="array" ref="EF76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"#")*(_xlpm.x&lt;&gt;EE7683), _xlpm.x * 10 + _xlpm.d), 0), _xlfn.XLOOKUP(TRUE, ISNUMBER(_xlpm.b), _xlpm.b)))))</f>
        <v>0</v>
      </c>
    </row>
    <row r="7684" spans="134:136">
      <c r="ED7684">
        <v>0</v>
      </c>
      <c r="EF7684" s="3" cm="1">
        <f t="array" ref="EF76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"#")*(_xlpm.x&lt;&gt;EE7684), _xlpm.x * 10 + _xlpm.d), 0), _xlfn.XLOOKUP(TRUE, ISNUMBER(_xlpm.b), _xlpm.b)))))</f>
        <v>0</v>
      </c>
    </row>
    <row r="7685" spans="134:136">
      <c r="ED7685">
        <v>0</v>
      </c>
      <c r="EF7685" s="3" cm="1">
        <f t="array" ref="EF76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"#")*(_xlpm.x&lt;&gt;EE7685), _xlpm.x * 10 + _xlpm.d), 0), _xlfn.XLOOKUP(TRUE, ISNUMBER(_xlpm.b), _xlpm.b)))))</f>
        <v>0</v>
      </c>
    </row>
    <row r="7686" spans="134:136">
      <c r="ED7686">
        <v>0</v>
      </c>
      <c r="EF7686" s="3" cm="1">
        <f t="array" ref="EF76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"#")*(_xlpm.x&lt;&gt;EE7686), _xlpm.x * 10 + _xlpm.d), 0), _xlfn.XLOOKUP(TRUE, ISNUMBER(_xlpm.b), _xlpm.b)))))</f>
        <v>0</v>
      </c>
    </row>
    <row r="7687" spans="134:136">
      <c r="ED7687">
        <v>0</v>
      </c>
      <c r="EF7687" s="3" cm="1">
        <f t="array" ref="EF76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"#")*(_xlpm.x&lt;&gt;EE7687), _xlpm.x * 10 + _xlpm.d), 0), _xlfn.XLOOKUP(TRUE, ISNUMBER(_xlpm.b), _xlpm.b)))))</f>
        <v>0</v>
      </c>
    </row>
    <row r="7688" spans="134:136">
      <c r="ED7688">
        <v>0</v>
      </c>
      <c r="EF7688" s="3" cm="1">
        <f t="array" ref="EF76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"#")*(_xlpm.x&lt;&gt;EE7688), _xlpm.x * 10 + _xlpm.d), 0), _xlfn.XLOOKUP(TRUE, ISNUMBER(_xlpm.b), _xlpm.b)))))</f>
        <v>0</v>
      </c>
    </row>
    <row r="7689" spans="134:136">
      <c r="ED7689">
        <v>0</v>
      </c>
      <c r="EF7689" s="3" cm="1">
        <f t="array" ref="EF76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"#")*(_xlpm.x&lt;&gt;EE7689), _xlpm.x * 10 + _xlpm.d), 0), _xlfn.XLOOKUP(TRUE, ISNUMBER(_xlpm.b), _xlpm.b)))))</f>
        <v>0</v>
      </c>
    </row>
    <row r="7690" spans="134:136">
      <c r="ED7690">
        <v>0</v>
      </c>
      <c r="EF7690" s="3" cm="1">
        <f t="array" ref="EF76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"#")*(_xlpm.x&lt;&gt;EE7690), _xlpm.x * 10 + _xlpm.d), 0), _xlfn.XLOOKUP(TRUE, ISNUMBER(_xlpm.b), _xlpm.b)))))</f>
        <v>0</v>
      </c>
    </row>
    <row r="7691" spans="134:136">
      <c r="ED7691">
        <v>0</v>
      </c>
      <c r="EF7691" s="3" cm="1">
        <f t="array" ref="EF76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"#")*(_xlpm.x&lt;&gt;EE7691), _xlpm.x * 10 + _xlpm.d), 0), _xlfn.XLOOKUP(TRUE, ISNUMBER(_xlpm.b), _xlpm.b)))))</f>
        <v>0</v>
      </c>
    </row>
    <row r="7692" spans="134:136">
      <c r="ED7692">
        <v>0</v>
      </c>
      <c r="EF7692" s="3" cm="1">
        <f t="array" ref="EF76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"#")*(_xlpm.x&lt;&gt;EE7692), _xlpm.x * 10 + _xlpm.d), 0), _xlfn.XLOOKUP(TRUE, ISNUMBER(_xlpm.b), _xlpm.b)))))</f>
        <v>0</v>
      </c>
    </row>
    <row r="7693" spans="134:136">
      <c r="ED7693">
        <v>0</v>
      </c>
      <c r="EF7693" s="3" cm="1">
        <f t="array" ref="EF76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"#")*(_xlpm.x&lt;&gt;EE7693), _xlpm.x * 10 + _xlpm.d), 0), _xlfn.XLOOKUP(TRUE, ISNUMBER(_xlpm.b), _xlpm.b)))))</f>
        <v>0</v>
      </c>
    </row>
    <row r="7694" spans="134:136">
      <c r="ED7694">
        <v>0</v>
      </c>
      <c r="EF7694" s="3" cm="1">
        <f t="array" ref="EF76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"#")*(_xlpm.x&lt;&gt;EE7694), _xlpm.x * 10 + _xlpm.d), 0), _xlfn.XLOOKUP(TRUE, ISNUMBER(_xlpm.b), _xlpm.b)))))</f>
        <v>0</v>
      </c>
    </row>
    <row r="7695" spans="134:136">
      <c r="ED7695">
        <v>0</v>
      </c>
      <c r="EF7695" s="3" cm="1">
        <f t="array" ref="EF76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"#")*(_xlpm.x&lt;&gt;EE7695), _xlpm.x * 10 + _xlpm.d), 0), _xlfn.XLOOKUP(TRUE, ISNUMBER(_xlpm.b), _xlpm.b)))))</f>
        <v>0</v>
      </c>
    </row>
    <row r="7696" spans="134:136">
      <c r="ED7696">
        <v>0</v>
      </c>
      <c r="EF7696" s="3" cm="1">
        <f t="array" ref="EF76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"#")*(_xlpm.x&lt;&gt;EE7696), _xlpm.x * 10 + _xlpm.d), 0), _xlfn.XLOOKUP(TRUE, ISNUMBER(_xlpm.b), _xlpm.b)))))</f>
        <v>0</v>
      </c>
    </row>
    <row r="7697" spans="134:136">
      <c r="ED7697">
        <v>0</v>
      </c>
      <c r="EF7697" s="3" cm="1">
        <f t="array" ref="EF76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"#")*(_xlpm.x&lt;&gt;EE7697), _xlpm.x * 10 + _xlpm.d), 0), _xlfn.XLOOKUP(TRUE, ISNUMBER(_xlpm.b), _xlpm.b)))))</f>
        <v>0</v>
      </c>
    </row>
    <row r="7698" spans="134:136">
      <c r="ED7698">
        <v>0</v>
      </c>
      <c r="EF7698" s="3" cm="1">
        <f t="array" ref="EF76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"#")*(_xlpm.x&lt;&gt;EE7698), _xlpm.x * 10 + _xlpm.d), 0), _xlfn.XLOOKUP(TRUE, ISNUMBER(_xlpm.b), _xlpm.b)))))</f>
        <v>0</v>
      </c>
    </row>
    <row r="7699" spans="134:136">
      <c r="ED7699">
        <v>0</v>
      </c>
      <c r="EF7699" s="3" cm="1">
        <f t="array" ref="EF76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"#")*(_xlpm.x&lt;&gt;EE7699), _xlpm.x * 10 + _xlpm.d), 0), _xlfn.XLOOKUP(TRUE, ISNUMBER(_xlpm.b), _xlpm.b)))))</f>
        <v>0</v>
      </c>
    </row>
    <row r="7700" spans="134:136">
      <c r="ED7700">
        <v>0</v>
      </c>
      <c r="EF7700" s="3" cm="1">
        <f t="array" ref="EF77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"#")*(_xlpm.x&lt;&gt;EE7700), _xlpm.x * 10 + _xlpm.d), 0), _xlfn.XLOOKUP(TRUE, ISNUMBER(_xlpm.b), _xlpm.b)))))</f>
        <v>0</v>
      </c>
    </row>
    <row r="7701" spans="134:136">
      <c r="ED7701">
        <v>0</v>
      </c>
      <c r="EF7701" s="3" cm="1">
        <f t="array" ref="EF77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"#")*(_xlpm.x&lt;&gt;EE7701), _xlpm.x * 10 + _xlpm.d), 0), _xlfn.XLOOKUP(TRUE, ISNUMBER(_xlpm.b), _xlpm.b)))))</f>
        <v>0</v>
      </c>
    </row>
    <row r="7702" spans="134:136">
      <c r="ED7702">
        <v>0</v>
      </c>
      <c r="EF7702" s="3" cm="1">
        <f t="array" ref="EF77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"#")*(_xlpm.x&lt;&gt;EE7702), _xlpm.x * 10 + _xlpm.d), 0), _xlfn.XLOOKUP(TRUE, ISNUMBER(_xlpm.b), _xlpm.b)))))</f>
        <v>0</v>
      </c>
    </row>
    <row r="7703" spans="134:136">
      <c r="ED7703">
        <v>0</v>
      </c>
      <c r="EF7703" s="3" cm="1">
        <f t="array" ref="EF77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"#")*(_xlpm.x&lt;&gt;EE7703), _xlpm.x * 10 + _xlpm.d), 0), _xlfn.XLOOKUP(TRUE, ISNUMBER(_xlpm.b), _xlpm.b)))))</f>
        <v>0</v>
      </c>
    </row>
    <row r="7704" spans="134:136">
      <c r="ED7704">
        <v>0</v>
      </c>
      <c r="EF7704" s="3" cm="1">
        <f t="array" ref="EF77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"#")*(_xlpm.x&lt;&gt;EE7704), _xlpm.x * 10 + _xlpm.d), 0), _xlfn.XLOOKUP(TRUE, ISNUMBER(_xlpm.b), _xlpm.b)))))</f>
        <v>0</v>
      </c>
    </row>
    <row r="7705" spans="134:136">
      <c r="ED7705">
        <v>0</v>
      </c>
      <c r="EF7705" s="3" cm="1">
        <f t="array" ref="EF77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"#")*(_xlpm.x&lt;&gt;EE7705), _xlpm.x * 10 + _xlpm.d), 0), _xlfn.XLOOKUP(TRUE, ISNUMBER(_xlpm.b), _xlpm.b)))))</f>
        <v>0</v>
      </c>
    </row>
    <row r="7706" spans="134:136">
      <c r="ED7706">
        <v>0</v>
      </c>
      <c r="EF7706" s="3" cm="1">
        <f t="array" ref="EF77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"#")*(_xlpm.x&lt;&gt;EE7706), _xlpm.x * 10 + _xlpm.d), 0), _xlfn.XLOOKUP(TRUE, ISNUMBER(_xlpm.b), _xlpm.b)))))</f>
        <v>0</v>
      </c>
    </row>
    <row r="7707" spans="134:136">
      <c r="ED7707">
        <v>0</v>
      </c>
      <c r="EF7707" s="3" cm="1">
        <f t="array" ref="EF77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"#")*(_xlpm.x&lt;&gt;EE7707), _xlpm.x * 10 + _xlpm.d), 0), _xlfn.XLOOKUP(TRUE, ISNUMBER(_xlpm.b), _xlpm.b)))))</f>
        <v>0</v>
      </c>
    </row>
    <row r="7708" spans="134:136">
      <c r="ED7708">
        <v>0</v>
      </c>
      <c r="EF7708" s="3" cm="1">
        <f t="array" ref="EF77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"#")*(_xlpm.x&lt;&gt;EE7708), _xlpm.x * 10 + _xlpm.d), 0), _xlfn.XLOOKUP(TRUE, ISNUMBER(_xlpm.b), _xlpm.b)))))</f>
        <v>0</v>
      </c>
    </row>
    <row r="7709" spans="134:136">
      <c r="ED7709">
        <v>0</v>
      </c>
      <c r="EF7709" s="3" cm="1">
        <f t="array" ref="EF77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"#")*(_xlpm.x&lt;&gt;EE7709), _xlpm.x * 10 + _xlpm.d), 0), _xlfn.XLOOKUP(TRUE, ISNUMBER(_xlpm.b), _xlpm.b)))))</f>
        <v>0</v>
      </c>
    </row>
    <row r="7710" spans="134:136">
      <c r="ED7710">
        <v>0</v>
      </c>
      <c r="EF7710" s="3" cm="1">
        <f t="array" ref="EF77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"#")*(_xlpm.x&lt;&gt;EE7710), _xlpm.x * 10 + _xlpm.d), 0), _xlfn.XLOOKUP(TRUE, ISNUMBER(_xlpm.b), _xlpm.b)))))</f>
        <v>0</v>
      </c>
    </row>
    <row r="7711" spans="134:136">
      <c r="ED7711">
        <v>0</v>
      </c>
      <c r="EF7711" s="3" cm="1">
        <f t="array" ref="EF77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"#")*(_xlpm.x&lt;&gt;EE7711), _xlpm.x * 10 + _xlpm.d), 0), _xlfn.XLOOKUP(TRUE, ISNUMBER(_xlpm.b), _xlpm.b)))))</f>
        <v>0</v>
      </c>
    </row>
    <row r="7712" spans="134:136">
      <c r="ED7712">
        <v>0</v>
      </c>
      <c r="EF7712" s="3" cm="1">
        <f t="array" ref="EF77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"#")*(_xlpm.x&lt;&gt;EE7712), _xlpm.x * 10 + _xlpm.d), 0), _xlfn.XLOOKUP(TRUE, ISNUMBER(_xlpm.b), _xlpm.b)))))</f>
        <v>0</v>
      </c>
    </row>
    <row r="7713" spans="134:136">
      <c r="ED7713">
        <v>0</v>
      </c>
      <c r="EF7713" s="3" cm="1">
        <f t="array" ref="EF77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"#")*(_xlpm.x&lt;&gt;EE7713), _xlpm.x * 10 + _xlpm.d), 0), _xlfn.XLOOKUP(TRUE, ISNUMBER(_xlpm.b), _xlpm.b)))))</f>
        <v>0</v>
      </c>
    </row>
    <row r="7714" spans="134:136">
      <c r="ED7714">
        <v>0</v>
      </c>
      <c r="EF7714" s="3" cm="1">
        <f t="array" ref="EF77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"#")*(_xlpm.x&lt;&gt;EE7714), _xlpm.x * 10 + _xlpm.d), 0), _xlfn.XLOOKUP(TRUE, ISNUMBER(_xlpm.b), _xlpm.b)))))</f>
        <v>0</v>
      </c>
    </row>
    <row r="7715" spans="134:136">
      <c r="ED7715">
        <v>0</v>
      </c>
      <c r="EF7715" s="3" cm="1">
        <f t="array" ref="EF77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"#")*(_xlpm.x&lt;&gt;EE7715), _xlpm.x * 10 + _xlpm.d), 0), _xlfn.XLOOKUP(TRUE, ISNUMBER(_xlpm.b), _xlpm.b)))))</f>
        <v>0</v>
      </c>
    </row>
    <row r="7716" spans="134:136">
      <c r="ED7716">
        <v>0</v>
      </c>
      <c r="EF7716" s="3" cm="1">
        <f t="array" ref="EF77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"#")*(_xlpm.x&lt;&gt;EE7716), _xlpm.x * 10 + _xlpm.d), 0), _xlfn.XLOOKUP(TRUE, ISNUMBER(_xlpm.b), _xlpm.b)))))</f>
        <v>0</v>
      </c>
    </row>
    <row r="7717" spans="134:136">
      <c r="ED7717">
        <v>0</v>
      </c>
      <c r="EF7717" s="3" cm="1">
        <f t="array" ref="EF77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"#")*(_xlpm.x&lt;&gt;EE7717), _xlpm.x * 10 + _xlpm.d), 0), _xlfn.XLOOKUP(TRUE, ISNUMBER(_xlpm.b), _xlpm.b)))))</f>
        <v>0</v>
      </c>
    </row>
    <row r="7718" spans="134:136">
      <c r="ED7718">
        <v>0</v>
      </c>
      <c r="EF7718" s="3" cm="1">
        <f t="array" ref="EF77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"#")*(_xlpm.x&lt;&gt;EE7718), _xlpm.x * 10 + _xlpm.d), 0), _xlfn.XLOOKUP(TRUE, ISNUMBER(_xlpm.b), _xlpm.b)))))</f>
        <v>0</v>
      </c>
    </row>
    <row r="7719" spans="134:136">
      <c r="ED7719">
        <v>0</v>
      </c>
      <c r="EF7719" s="3" cm="1">
        <f t="array" ref="EF77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"#")*(_xlpm.x&lt;&gt;EE7719), _xlpm.x * 10 + _xlpm.d), 0), _xlfn.XLOOKUP(TRUE, ISNUMBER(_xlpm.b), _xlpm.b)))))</f>
        <v>0</v>
      </c>
    </row>
    <row r="7720" spans="134:136">
      <c r="ED7720">
        <v>0</v>
      </c>
      <c r="EF7720" s="3" cm="1">
        <f t="array" ref="EF77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"#")*(_xlpm.x&lt;&gt;EE7720), _xlpm.x * 10 + _xlpm.d), 0), _xlfn.XLOOKUP(TRUE, ISNUMBER(_xlpm.b), _xlpm.b)))))</f>
        <v>0</v>
      </c>
    </row>
    <row r="7721" spans="134:136">
      <c r="ED7721">
        <v>0</v>
      </c>
      <c r="EF7721" s="3" cm="1">
        <f t="array" ref="EF77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"#")*(_xlpm.x&lt;&gt;EE7721), _xlpm.x * 10 + _xlpm.d), 0), _xlfn.XLOOKUP(TRUE, ISNUMBER(_xlpm.b), _xlpm.b)))))</f>
        <v>0</v>
      </c>
    </row>
    <row r="7722" spans="134:136">
      <c r="ED7722">
        <v>0</v>
      </c>
      <c r="EF7722" s="3" cm="1">
        <f t="array" ref="EF77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"#")*(_xlpm.x&lt;&gt;EE7722), _xlpm.x * 10 + _xlpm.d), 0), _xlfn.XLOOKUP(TRUE, ISNUMBER(_xlpm.b), _xlpm.b)))))</f>
        <v>0</v>
      </c>
    </row>
    <row r="7723" spans="134:136">
      <c r="ED7723">
        <v>0</v>
      </c>
      <c r="EF7723" s="3" cm="1">
        <f t="array" ref="EF77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"#")*(_xlpm.x&lt;&gt;EE7723), _xlpm.x * 10 + _xlpm.d), 0), _xlfn.XLOOKUP(TRUE, ISNUMBER(_xlpm.b), _xlpm.b)))))</f>
        <v>0</v>
      </c>
    </row>
    <row r="7724" spans="134:136">
      <c r="ED7724">
        <v>0</v>
      </c>
      <c r="EF7724" s="3" cm="1">
        <f t="array" ref="EF77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"#")*(_xlpm.x&lt;&gt;EE7724), _xlpm.x * 10 + _xlpm.d), 0), _xlfn.XLOOKUP(TRUE, ISNUMBER(_xlpm.b), _xlpm.b)))))</f>
        <v>0</v>
      </c>
    </row>
    <row r="7725" spans="134:136">
      <c r="ED7725">
        <v>0</v>
      </c>
      <c r="EF7725" s="3" cm="1">
        <f t="array" ref="EF77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"#")*(_xlpm.x&lt;&gt;EE7725), _xlpm.x * 10 + _xlpm.d), 0), _xlfn.XLOOKUP(TRUE, ISNUMBER(_xlpm.b), _xlpm.b)))))</f>
        <v>0</v>
      </c>
    </row>
    <row r="7726" spans="134:136">
      <c r="ED7726">
        <v>0</v>
      </c>
      <c r="EF7726" s="3" cm="1">
        <f t="array" ref="EF77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"#")*(_xlpm.x&lt;&gt;EE7726), _xlpm.x * 10 + _xlpm.d), 0), _xlfn.XLOOKUP(TRUE, ISNUMBER(_xlpm.b), _xlpm.b)))))</f>
        <v>0</v>
      </c>
    </row>
    <row r="7727" spans="134:136">
      <c r="ED7727">
        <v>0</v>
      </c>
      <c r="EF7727" s="3" cm="1">
        <f t="array" ref="EF77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"#")*(_xlpm.x&lt;&gt;EE7727), _xlpm.x * 10 + _xlpm.d), 0), _xlfn.XLOOKUP(TRUE, ISNUMBER(_xlpm.b), _xlpm.b)))))</f>
        <v>0</v>
      </c>
    </row>
    <row r="7728" spans="134:136">
      <c r="ED7728">
        <v>0</v>
      </c>
      <c r="EF7728" s="3" cm="1">
        <f t="array" ref="EF77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"#")*(_xlpm.x&lt;&gt;EE7728), _xlpm.x * 10 + _xlpm.d), 0), _xlfn.XLOOKUP(TRUE, ISNUMBER(_xlpm.b), _xlpm.b)))))</f>
        <v>0</v>
      </c>
    </row>
    <row r="7729" spans="134:136">
      <c r="ED7729">
        <v>0</v>
      </c>
      <c r="EF7729" s="3" cm="1">
        <f t="array" ref="EF77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"#")*(_xlpm.x&lt;&gt;EE7729), _xlpm.x * 10 + _xlpm.d), 0), _xlfn.XLOOKUP(TRUE, ISNUMBER(_xlpm.b), _xlpm.b)))))</f>
        <v>0</v>
      </c>
    </row>
    <row r="7730" spans="134:136">
      <c r="ED7730">
        <v>0</v>
      </c>
      <c r="EF7730" s="3" cm="1">
        <f t="array" ref="EF77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"#")*(_xlpm.x&lt;&gt;EE7730), _xlpm.x * 10 + _xlpm.d), 0), _xlfn.XLOOKUP(TRUE, ISNUMBER(_xlpm.b), _xlpm.b)))))</f>
        <v>0</v>
      </c>
    </row>
    <row r="7731" spans="134:136">
      <c r="ED7731">
        <v>0</v>
      </c>
      <c r="EF7731" s="3" cm="1">
        <f t="array" ref="EF77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"#")*(_xlpm.x&lt;&gt;EE7731), _xlpm.x * 10 + _xlpm.d), 0), _xlfn.XLOOKUP(TRUE, ISNUMBER(_xlpm.b), _xlpm.b)))))</f>
        <v>0</v>
      </c>
    </row>
    <row r="7732" spans="134:136">
      <c r="ED7732">
        <v>0</v>
      </c>
      <c r="EF7732" s="3" cm="1">
        <f t="array" ref="EF77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"#")*(_xlpm.x&lt;&gt;EE7732), _xlpm.x * 10 + _xlpm.d), 0), _xlfn.XLOOKUP(TRUE, ISNUMBER(_xlpm.b), _xlpm.b)))))</f>
        <v>0</v>
      </c>
    </row>
    <row r="7733" spans="134:136">
      <c r="ED7733">
        <v>0</v>
      </c>
      <c r="EF7733" s="3" cm="1">
        <f t="array" ref="EF77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"#")*(_xlpm.x&lt;&gt;EE7733), _xlpm.x * 10 + _xlpm.d), 0), _xlfn.XLOOKUP(TRUE, ISNUMBER(_xlpm.b), _xlpm.b)))))</f>
        <v>0</v>
      </c>
    </row>
    <row r="7734" spans="134:136">
      <c r="ED7734">
        <v>0</v>
      </c>
      <c r="EF7734" s="3" cm="1">
        <f t="array" ref="EF77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"#")*(_xlpm.x&lt;&gt;EE7734), _xlpm.x * 10 + _xlpm.d), 0), _xlfn.XLOOKUP(TRUE, ISNUMBER(_xlpm.b), _xlpm.b)))))</f>
        <v>0</v>
      </c>
    </row>
    <row r="7735" spans="134:136">
      <c r="ED7735">
        <v>0</v>
      </c>
      <c r="EF7735" s="3" cm="1">
        <f t="array" ref="EF77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"#")*(_xlpm.x&lt;&gt;EE7735), _xlpm.x * 10 + _xlpm.d), 0), _xlfn.XLOOKUP(TRUE, ISNUMBER(_xlpm.b), _xlpm.b)))))</f>
        <v>0</v>
      </c>
    </row>
    <row r="7736" spans="134:136">
      <c r="ED7736">
        <v>0</v>
      </c>
      <c r="EF7736" s="3" cm="1">
        <f t="array" ref="EF77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"#")*(_xlpm.x&lt;&gt;EE7736), _xlpm.x * 10 + _xlpm.d), 0), _xlfn.XLOOKUP(TRUE, ISNUMBER(_xlpm.b), _xlpm.b)))))</f>
        <v>0</v>
      </c>
    </row>
    <row r="7737" spans="134:136">
      <c r="ED7737">
        <v>0</v>
      </c>
      <c r="EF7737" s="3" cm="1">
        <f t="array" ref="EF77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"#")*(_xlpm.x&lt;&gt;EE7737), _xlpm.x * 10 + _xlpm.d), 0), _xlfn.XLOOKUP(TRUE, ISNUMBER(_xlpm.b), _xlpm.b)))))</f>
        <v>0</v>
      </c>
    </row>
    <row r="7738" spans="134:136">
      <c r="ED7738">
        <v>0</v>
      </c>
      <c r="EF7738" s="3" cm="1">
        <f t="array" ref="EF77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"#")*(_xlpm.x&lt;&gt;EE7738), _xlpm.x * 10 + _xlpm.d), 0), _xlfn.XLOOKUP(TRUE, ISNUMBER(_xlpm.b), _xlpm.b)))))</f>
        <v>0</v>
      </c>
    </row>
    <row r="7739" spans="134:136">
      <c r="ED7739">
        <v>0</v>
      </c>
      <c r="EF7739" s="3" cm="1">
        <f t="array" ref="EF77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"#")*(_xlpm.x&lt;&gt;EE7739), _xlpm.x * 10 + _xlpm.d), 0), _xlfn.XLOOKUP(TRUE, ISNUMBER(_xlpm.b), _xlpm.b)))))</f>
        <v>0</v>
      </c>
    </row>
    <row r="7740" spans="134:136">
      <c r="ED7740">
        <v>0</v>
      </c>
      <c r="EF7740" s="3" cm="1">
        <f t="array" ref="EF77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"#")*(_xlpm.x&lt;&gt;EE7740), _xlpm.x * 10 + _xlpm.d), 0), _xlfn.XLOOKUP(TRUE, ISNUMBER(_xlpm.b), _xlpm.b)))))</f>
        <v>0</v>
      </c>
    </row>
    <row r="7741" spans="134:136">
      <c r="ED7741">
        <v>0</v>
      </c>
      <c r="EF7741" s="3" cm="1">
        <f t="array" ref="EF77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"#")*(_xlpm.x&lt;&gt;EE7741), _xlpm.x * 10 + _xlpm.d), 0), _xlfn.XLOOKUP(TRUE, ISNUMBER(_xlpm.b), _xlpm.b)))))</f>
        <v>0</v>
      </c>
    </row>
    <row r="7742" spans="134:136">
      <c r="ED7742">
        <v>0</v>
      </c>
      <c r="EF7742" s="3" cm="1">
        <f t="array" ref="EF77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"#")*(_xlpm.x&lt;&gt;EE7742), _xlpm.x * 10 + _xlpm.d), 0), _xlfn.XLOOKUP(TRUE, ISNUMBER(_xlpm.b), _xlpm.b)))))</f>
        <v>0</v>
      </c>
    </row>
    <row r="7743" spans="134:136">
      <c r="ED7743">
        <v>0</v>
      </c>
      <c r="EF7743" s="3" cm="1">
        <f t="array" ref="EF77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"#")*(_xlpm.x&lt;&gt;EE7743), _xlpm.x * 10 + _xlpm.d), 0), _xlfn.XLOOKUP(TRUE, ISNUMBER(_xlpm.b), _xlpm.b)))))</f>
        <v>0</v>
      </c>
    </row>
    <row r="7744" spans="134:136">
      <c r="ED7744">
        <v>0</v>
      </c>
      <c r="EF7744" s="3" cm="1">
        <f t="array" ref="EF77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"#")*(_xlpm.x&lt;&gt;EE7744), _xlpm.x * 10 + _xlpm.d), 0), _xlfn.XLOOKUP(TRUE, ISNUMBER(_xlpm.b), _xlpm.b)))))</f>
        <v>0</v>
      </c>
    </row>
    <row r="7745" spans="134:136">
      <c r="ED7745">
        <v>0</v>
      </c>
      <c r="EF7745" s="3" cm="1">
        <f t="array" ref="EF77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"#")*(_xlpm.x&lt;&gt;EE7745), _xlpm.x * 10 + _xlpm.d), 0), _xlfn.XLOOKUP(TRUE, ISNUMBER(_xlpm.b), _xlpm.b)))))</f>
        <v>0</v>
      </c>
    </row>
    <row r="7746" spans="134:136">
      <c r="ED7746">
        <v>0</v>
      </c>
      <c r="EF7746" s="3" cm="1">
        <f t="array" ref="EF77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"#")*(_xlpm.x&lt;&gt;EE7746), _xlpm.x * 10 + _xlpm.d), 0), _xlfn.XLOOKUP(TRUE, ISNUMBER(_xlpm.b), _xlpm.b)))))</f>
        <v>0</v>
      </c>
    </row>
    <row r="7747" spans="134:136">
      <c r="ED7747">
        <v>0</v>
      </c>
      <c r="EF7747" s="3" cm="1">
        <f t="array" ref="EF77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"#")*(_xlpm.x&lt;&gt;EE7747), _xlpm.x * 10 + _xlpm.d), 0), _xlfn.XLOOKUP(TRUE, ISNUMBER(_xlpm.b), _xlpm.b)))))</f>
        <v>0</v>
      </c>
    </row>
    <row r="7748" spans="134:136">
      <c r="ED7748">
        <v>0</v>
      </c>
      <c r="EF7748" s="3" cm="1">
        <f t="array" ref="EF77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"#")*(_xlpm.x&lt;&gt;EE7748), _xlpm.x * 10 + _xlpm.d), 0), _xlfn.XLOOKUP(TRUE, ISNUMBER(_xlpm.b), _xlpm.b)))))</f>
        <v>0</v>
      </c>
    </row>
    <row r="7749" spans="134:136">
      <c r="ED7749">
        <v>0</v>
      </c>
      <c r="EF7749" s="3" cm="1">
        <f t="array" ref="EF77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"#")*(_xlpm.x&lt;&gt;EE7749), _xlpm.x * 10 + _xlpm.d), 0), _xlfn.XLOOKUP(TRUE, ISNUMBER(_xlpm.b), _xlpm.b)))))</f>
        <v>0</v>
      </c>
    </row>
    <row r="7750" spans="134:136">
      <c r="ED7750">
        <v>0</v>
      </c>
      <c r="EF7750" s="3" cm="1">
        <f t="array" ref="EF77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"#")*(_xlpm.x&lt;&gt;EE7750), _xlpm.x * 10 + _xlpm.d), 0), _xlfn.XLOOKUP(TRUE, ISNUMBER(_xlpm.b), _xlpm.b)))))</f>
        <v>0</v>
      </c>
    </row>
    <row r="7751" spans="134:136">
      <c r="ED7751">
        <v>0</v>
      </c>
      <c r="EF7751" s="3" cm="1">
        <f t="array" ref="EF77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"#")*(_xlpm.x&lt;&gt;EE7751), _xlpm.x * 10 + _xlpm.d), 0), _xlfn.XLOOKUP(TRUE, ISNUMBER(_xlpm.b), _xlpm.b)))))</f>
        <v>0</v>
      </c>
    </row>
    <row r="7752" spans="134:136">
      <c r="ED7752">
        <v>0</v>
      </c>
      <c r="EF7752" s="3" cm="1">
        <f t="array" ref="EF77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"#")*(_xlpm.x&lt;&gt;EE7752), _xlpm.x * 10 + _xlpm.d), 0), _xlfn.XLOOKUP(TRUE, ISNUMBER(_xlpm.b), _xlpm.b)))))</f>
        <v>0</v>
      </c>
    </row>
    <row r="7753" spans="134:136">
      <c r="ED7753">
        <v>0</v>
      </c>
      <c r="EF7753" s="3" cm="1">
        <f t="array" ref="EF77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"#")*(_xlpm.x&lt;&gt;EE7753), _xlpm.x * 10 + _xlpm.d), 0), _xlfn.XLOOKUP(TRUE, ISNUMBER(_xlpm.b), _xlpm.b)))))</f>
        <v>0</v>
      </c>
    </row>
    <row r="7754" spans="134:136">
      <c r="ED7754">
        <v>0</v>
      </c>
      <c r="EF7754" s="3" cm="1">
        <f t="array" ref="EF77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"#")*(_xlpm.x&lt;&gt;EE7754), _xlpm.x * 10 + _xlpm.d), 0), _xlfn.XLOOKUP(TRUE, ISNUMBER(_xlpm.b), _xlpm.b)))))</f>
        <v>0</v>
      </c>
    </row>
    <row r="7755" spans="134:136">
      <c r="ED7755">
        <v>0</v>
      </c>
      <c r="EF7755" s="3" cm="1">
        <f t="array" ref="EF77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"#")*(_xlpm.x&lt;&gt;EE7755), _xlpm.x * 10 + _xlpm.d), 0), _xlfn.XLOOKUP(TRUE, ISNUMBER(_xlpm.b), _xlpm.b)))))</f>
        <v>0</v>
      </c>
    </row>
    <row r="7756" spans="134:136">
      <c r="ED7756">
        <v>0</v>
      </c>
      <c r="EF7756" s="3" cm="1">
        <f t="array" ref="EF77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"#")*(_xlpm.x&lt;&gt;EE7756), _xlpm.x * 10 + _xlpm.d), 0), _xlfn.XLOOKUP(TRUE, ISNUMBER(_xlpm.b), _xlpm.b)))))</f>
        <v>0</v>
      </c>
    </row>
    <row r="7757" spans="134:136">
      <c r="ED7757">
        <v>0</v>
      </c>
      <c r="EF7757" s="3" cm="1">
        <f t="array" ref="EF77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"#")*(_xlpm.x&lt;&gt;EE7757), _xlpm.x * 10 + _xlpm.d), 0), _xlfn.XLOOKUP(TRUE, ISNUMBER(_xlpm.b), _xlpm.b)))))</f>
        <v>0</v>
      </c>
    </row>
    <row r="7758" spans="134:136">
      <c r="ED7758">
        <v>0</v>
      </c>
      <c r="EF7758" s="3" cm="1">
        <f t="array" ref="EF77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"#")*(_xlpm.x&lt;&gt;EE7758), _xlpm.x * 10 + _xlpm.d), 0), _xlfn.XLOOKUP(TRUE, ISNUMBER(_xlpm.b), _xlpm.b)))))</f>
        <v>0</v>
      </c>
    </row>
    <row r="7759" spans="134:136">
      <c r="ED7759">
        <v>0</v>
      </c>
      <c r="EF7759" s="3" cm="1">
        <f t="array" ref="EF77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"#")*(_xlpm.x&lt;&gt;EE7759), _xlpm.x * 10 + _xlpm.d), 0), _xlfn.XLOOKUP(TRUE, ISNUMBER(_xlpm.b), _xlpm.b)))))</f>
        <v>0</v>
      </c>
    </row>
    <row r="7760" spans="134:136">
      <c r="ED7760">
        <v>0</v>
      </c>
      <c r="EF7760" s="3" cm="1">
        <f t="array" ref="EF77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"#")*(_xlpm.x&lt;&gt;EE7760), _xlpm.x * 10 + _xlpm.d), 0), _xlfn.XLOOKUP(TRUE, ISNUMBER(_xlpm.b), _xlpm.b)))))</f>
        <v>0</v>
      </c>
    </row>
    <row r="7761" spans="134:136">
      <c r="ED7761">
        <v>0</v>
      </c>
      <c r="EF7761" s="3" cm="1">
        <f t="array" ref="EF77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"#")*(_xlpm.x&lt;&gt;EE7761), _xlpm.x * 10 + _xlpm.d), 0), _xlfn.XLOOKUP(TRUE, ISNUMBER(_xlpm.b), _xlpm.b)))))</f>
        <v>0</v>
      </c>
    </row>
    <row r="7762" spans="134:136">
      <c r="ED7762">
        <v>0</v>
      </c>
      <c r="EF7762" s="3" cm="1">
        <f t="array" ref="EF77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"#")*(_xlpm.x&lt;&gt;EE7762), _xlpm.x * 10 + _xlpm.d), 0), _xlfn.XLOOKUP(TRUE, ISNUMBER(_xlpm.b), _xlpm.b)))))</f>
        <v>0</v>
      </c>
    </row>
    <row r="7763" spans="134:136">
      <c r="ED7763">
        <v>0</v>
      </c>
      <c r="EF7763" s="3" cm="1">
        <f t="array" ref="EF77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"#")*(_xlpm.x&lt;&gt;EE7763), _xlpm.x * 10 + _xlpm.d), 0), _xlfn.XLOOKUP(TRUE, ISNUMBER(_xlpm.b), _xlpm.b)))))</f>
        <v>0</v>
      </c>
    </row>
    <row r="7764" spans="134:136">
      <c r="ED7764">
        <v>0</v>
      </c>
      <c r="EF7764" s="3" cm="1">
        <f t="array" ref="EF77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"#")*(_xlpm.x&lt;&gt;EE7764), _xlpm.x * 10 + _xlpm.d), 0), _xlfn.XLOOKUP(TRUE, ISNUMBER(_xlpm.b), _xlpm.b)))))</f>
        <v>0</v>
      </c>
    </row>
    <row r="7765" spans="134:136">
      <c r="ED7765">
        <v>0</v>
      </c>
      <c r="EF7765" s="3" cm="1">
        <f t="array" ref="EF77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"#")*(_xlpm.x&lt;&gt;EE7765), _xlpm.x * 10 + _xlpm.d), 0), _xlfn.XLOOKUP(TRUE, ISNUMBER(_xlpm.b), _xlpm.b)))))</f>
        <v>0</v>
      </c>
    </row>
    <row r="7766" spans="134:136">
      <c r="ED7766">
        <v>0</v>
      </c>
      <c r="EF7766" s="3" cm="1">
        <f t="array" ref="EF77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"#")*(_xlpm.x&lt;&gt;EE7766), _xlpm.x * 10 + _xlpm.d), 0), _xlfn.XLOOKUP(TRUE, ISNUMBER(_xlpm.b), _xlpm.b)))))</f>
        <v>0</v>
      </c>
    </row>
    <row r="7767" spans="134:136">
      <c r="ED7767">
        <v>0</v>
      </c>
      <c r="EF7767" s="3" cm="1">
        <f t="array" ref="EF77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"#")*(_xlpm.x&lt;&gt;EE7767), _xlpm.x * 10 + _xlpm.d), 0), _xlfn.XLOOKUP(TRUE, ISNUMBER(_xlpm.b), _xlpm.b)))))</f>
        <v>0</v>
      </c>
    </row>
    <row r="7768" spans="134:136">
      <c r="ED7768">
        <v>0</v>
      </c>
      <c r="EF7768" s="3" cm="1">
        <f t="array" ref="EF77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"#")*(_xlpm.x&lt;&gt;EE7768), _xlpm.x * 10 + _xlpm.d), 0), _xlfn.XLOOKUP(TRUE, ISNUMBER(_xlpm.b), _xlpm.b)))))</f>
        <v>0</v>
      </c>
    </row>
    <row r="7769" spans="134:136">
      <c r="ED7769">
        <v>0</v>
      </c>
      <c r="EF7769" s="3" cm="1">
        <f t="array" ref="EF77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"#")*(_xlpm.x&lt;&gt;EE7769), _xlpm.x * 10 + _xlpm.d), 0), _xlfn.XLOOKUP(TRUE, ISNUMBER(_xlpm.b), _xlpm.b)))))</f>
        <v>0</v>
      </c>
    </row>
    <row r="7770" spans="134:136">
      <c r="ED7770">
        <v>0</v>
      </c>
      <c r="EF7770" s="3" cm="1">
        <f t="array" ref="EF77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"#")*(_xlpm.x&lt;&gt;EE7770), _xlpm.x * 10 + _xlpm.d), 0), _xlfn.XLOOKUP(TRUE, ISNUMBER(_xlpm.b), _xlpm.b)))))</f>
        <v>0</v>
      </c>
    </row>
    <row r="7771" spans="134:136">
      <c r="ED7771">
        <v>0</v>
      </c>
      <c r="EF7771" s="3" cm="1">
        <f t="array" ref="EF77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"#")*(_xlpm.x&lt;&gt;EE7771), _xlpm.x * 10 + _xlpm.d), 0), _xlfn.XLOOKUP(TRUE, ISNUMBER(_xlpm.b), _xlpm.b)))))</f>
        <v>0</v>
      </c>
    </row>
    <row r="7772" spans="134:136">
      <c r="ED7772">
        <v>0</v>
      </c>
      <c r="EF7772" s="3" cm="1">
        <f t="array" ref="EF77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"#")*(_xlpm.x&lt;&gt;EE7772), _xlpm.x * 10 + _xlpm.d), 0), _xlfn.XLOOKUP(TRUE, ISNUMBER(_xlpm.b), _xlpm.b)))))</f>
        <v>0</v>
      </c>
    </row>
    <row r="7773" spans="134:136">
      <c r="ED7773">
        <v>0</v>
      </c>
      <c r="EF7773" s="3" cm="1">
        <f t="array" ref="EF77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"#")*(_xlpm.x&lt;&gt;EE7773), _xlpm.x * 10 + _xlpm.d), 0), _xlfn.XLOOKUP(TRUE, ISNUMBER(_xlpm.b), _xlpm.b)))))</f>
        <v>0</v>
      </c>
    </row>
    <row r="7774" spans="134:136">
      <c r="ED7774">
        <v>0</v>
      </c>
      <c r="EF7774" s="3" cm="1">
        <f t="array" ref="EF77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"#")*(_xlpm.x&lt;&gt;EE7774), _xlpm.x * 10 + _xlpm.d), 0), _xlfn.XLOOKUP(TRUE, ISNUMBER(_xlpm.b), _xlpm.b)))))</f>
        <v>0</v>
      </c>
    </row>
    <row r="7775" spans="134:136">
      <c r="ED7775">
        <v>0</v>
      </c>
      <c r="EF7775" s="3" cm="1">
        <f t="array" ref="EF77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"#")*(_xlpm.x&lt;&gt;EE7775), _xlpm.x * 10 + _xlpm.d), 0), _xlfn.XLOOKUP(TRUE, ISNUMBER(_xlpm.b), _xlpm.b)))))</f>
        <v>0</v>
      </c>
    </row>
    <row r="7776" spans="134:136">
      <c r="ED7776">
        <v>0</v>
      </c>
      <c r="EF7776" s="3" cm="1">
        <f t="array" ref="EF77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"#")*(_xlpm.x&lt;&gt;EE7776), _xlpm.x * 10 + _xlpm.d), 0), _xlfn.XLOOKUP(TRUE, ISNUMBER(_xlpm.b), _xlpm.b)))))</f>
        <v>0</v>
      </c>
    </row>
    <row r="7777" spans="134:136">
      <c r="ED7777">
        <v>0</v>
      </c>
      <c r="EF7777" s="3" cm="1">
        <f t="array" ref="EF77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"#")*(_xlpm.x&lt;&gt;EE7777), _xlpm.x * 10 + _xlpm.d), 0), _xlfn.XLOOKUP(TRUE, ISNUMBER(_xlpm.b), _xlpm.b)))))</f>
        <v>0</v>
      </c>
    </row>
    <row r="7778" spans="134:136">
      <c r="ED7778">
        <v>0</v>
      </c>
      <c r="EF7778" s="3" cm="1">
        <f t="array" ref="EF77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"#")*(_xlpm.x&lt;&gt;EE7778), _xlpm.x * 10 + _xlpm.d), 0), _xlfn.XLOOKUP(TRUE, ISNUMBER(_xlpm.b), _xlpm.b)))))</f>
        <v>0</v>
      </c>
    </row>
    <row r="7779" spans="134:136">
      <c r="ED7779">
        <v>0</v>
      </c>
      <c r="EF7779" s="3" cm="1">
        <f t="array" ref="EF77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"#")*(_xlpm.x&lt;&gt;EE7779), _xlpm.x * 10 + _xlpm.d), 0), _xlfn.XLOOKUP(TRUE, ISNUMBER(_xlpm.b), _xlpm.b)))))</f>
        <v>0</v>
      </c>
    </row>
    <row r="7780" spans="134:136">
      <c r="ED7780">
        <v>0</v>
      </c>
      <c r="EF7780" s="3" cm="1">
        <f t="array" ref="EF77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"#")*(_xlpm.x&lt;&gt;EE7780), _xlpm.x * 10 + _xlpm.d), 0), _xlfn.XLOOKUP(TRUE, ISNUMBER(_xlpm.b), _xlpm.b)))))</f>
        <v>0</v>
      </c>
    </row>
    <row r="7781" spans="134:136">
      <c r="ED7781">
        <v>0</v>
      </c>
      <c r="EF7781" s="3" cm="1">
        <f t="array" ref="EF77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"#")*(_xlpm.x&lt;&gt;EE7781), _xlpm.x * 10 + _xlpm.d), 0), _xlfn.XLOOKUP(TRUE, ISNUMBER(_xlpm.b), _xlpm.b)))))</f>
        <v>0</v>
      </c>
    </row>
    <row r="7782" spans="134:136">
      <c r="ED7782">
        <v>0</v>
      </c>
      <c r="EF7782" s="3" cm="1">
        <f t="array" ref="EF77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"#")*(_xlpm.x&lt;&gt;EE7782), _xlpm.x * 10 + _xlpm.d), 0), _xlfn.XLOOKUP(TRUE, ISNUMBER(_xlpm.b), _xlpm.b)))))</f>
        <v>0</v>
      </c>
    </row>
    <row r="7783" spans="134:136">
      <c r="ED7783">
        <v>0</v>
      </c>
      <c r="EF7783" s="3" cm="1">
        <f t="array" ref="EF77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"#")*(_xlpm.x&lt;&gt;EE7783), _xlpm.x * 10 + _xlpm.d), 0), _xlfn.XLOOKUP(TRUE, ISNUMBER(_xlpm.b), _xlpm.b)))))</f>
        <v>0</v>
      </c>
    </row>
    <row r="7784" spans="134:136">
      <c r="ED7784">
        <v>0</v>
      </c>
      <c r="EF7784" s="3" cm="1">
        <f t="array" ref="EF77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"#")*(_xlpm.x&lt;&gt;EE7784), _xlpm.x * 10 + _xlpm.d), 0), _xlfn.XLOOKUP(TRUE, ISNUMBER(_xlpm.b), _xlpm.b)))))</f>
        <v>0</v>
      </c>
    </row>
    <row r="7785" spans="134:136">
      <c r="ED7785">
        <v>0</v>
      </c>
      <c r="EF7785" s="3" cm="1">
        <f t="array" ref="EF77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"#")*(_xlpm.x&lt;&gt;EE7785), _xlpm.x * 10 + _xlpm.d), 0), _xlfn.XLOOKUP(TRUE, ISNUMBER(_xlpm.b), _xlpm.b)))))</f>
        <v>0</v>
      </c>
    </row>
    <row r="7786" spans="134:136">
      <c r="ED7786">
        <v>0</v>
      </c>
      <c r="EF7786" s="3" cm="1">
        <f t="array" ref="EF77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"#")*(_xlpm.x&lt;&gt;EE7786), _xlpm.x * 10 + _xlpm.d), 0), _xlfn.XLOOKUP(TRUE, ISNUMBER(_xlpm.b), _xlpm.b)))))</f>
        <v>0</v>
      </c>
    </row>
    <row r="7787" spans="134:136">
      <c r="ED7787">
        <v>0</v>
      </c>
      <c r="EF7787" s="3" cm="1">
        <f t="array" ref="EF77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"#")*(_xlpm.x&lt;&gt;EE7787), _xlpm.x * 10 + _xlpm.d), 0), _xlfn.XLOOKUP(TRUE, ISNUMBER(_xlpm.b), _xlpm.b)))))</f>
        <v>0</v>
      </c>
    </row>
    <row r="7788" spans="134:136">
      <c r="ED7788">
        <v>0</v>
      </c>
      <c r="EF7788" s="3" cm="1">
        <f t="array" ref="EF77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"#")*(_xlpm.x&lt;&gt;EE7788), _xlpm.x * 10 + _xlpm.d), 0), _xlfn.XLOOKUP(TRUE, ISNUMBER(_xlpm.b), _xlpm.b)))))</f>
        <v>0</v>
      </c>
    </row>
    <row r="7789" spans="134:136">
      <c r="ED7789">
        <v>0</v>
      </c>
      <c r="EF7789" s="3" cm="1">
        <f t="array" ref="EF77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"#")*(_xlpm.x&lt;&gt;EE7789), _xlpm.x * 10 + _xlpm.d), 0), _xlfn.XLOOKUP(TRUE, ISNUMBER(_xlpm.b), _xlpm.b)))))</f>
        <v>0</v>
      </c>
    </row>
    <row r="7790" spans="134:136">
      <c r="ED7790">
        <v>0</v>
      </c>
      <c r="EF7790" s="3" cm="1">
        <f t="array" ref="EF77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"#")*(_xlpm.x&lt;&gt;EE7790), _xlpm.x * 10 + _xlpm.d), 0), _xlfn.XLOOKUP(TRUE, ISNUMBER(_xlpm.b), _xlpm.b)))))</f>
        <v>0</v>
      </c>
    </row>
    <row r="7791" spans="134:136">
      <c r="ED7791">
        <v>0</v>
      </c>
      <c r="EF7791" s="3" cm="1">
        <f t="array" ref="EF77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"#")*(_xlpm.x&lt;&gt;EE7791), _xlpm.x * 10 + _xlpm.d), 0), _xlfn.XLOOKUP(TRUE, ISNUMBER(_xlpm.b), _xlpm.b)))))</f>
        <v>0</v>
      </c>
    </row>
    <row r="7792" spans="134:136">
      <c r="ED7792">
        <v>0</v>
      </c>
      <c r="EF7792" s="3" cm="1">
        <f t="array" ref="EF77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"#")*(_xlpm.x&lt;&gt;EE7792), _xlpm.x * 10 + _xlpm.d), 0), _xlfn.XLOOKUP(TRUE, ISNUMBER(_xlpm.b), _xlpm.b)))))</f>
        <v>0</v>
      </c>
    </row>
    <row r="7793" spans="134:136">
      <c r="ED7793">
        <v>0</v>
      </c>
      <c r="EF7793" s="3" cm="1">
        <f t="array" ref="EF77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"#")*(_xlpm.x&lt;&gt;EE7793), _xlpm.x * 10 + _xlpm.d), 0), _xlfn.XLOOKUP(TRUE, ISNUMBER(_xlpm.b), _xlpm.b)))))</f>
        <v>0</v>
      </c>
    </row>
    <row r="7794" spans="134:136">
      <c r="ED7794">
        <v>0</v>
      </c>
      <c r="EF7794" s="3" cm="1">
        <f t="array" ref="EF77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"#")*(_xlpm.x&lt;&gt;EE7794), _xlpm.x * 10 + _xlpm.d), 0), _xlfn.XLOOKUP(TRUE, ISNUMBER(_xlpm.b), _xlpm.b)))))</f>
        <v>0</v>
      </c>
    </row>
    <row r="7795" spans="134:136">
      <c r="ED7795">
        <v>0</v>
      </c>
      <c r="EF7795" s="3" cm="1">
        <f t="array" ref="EF77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"#")*(_xlpm.x&lt;&gt;EE7795), _xlpm.x * 10 + _xlpm.d), 0), _xlfn.XLOOKUP(TRUE, ISNUMBER(_xlpm.b), _xlpm.b)))))</f>
        <v>0</v>
      </c>
    </row>
    <row r="7796" spans="134:136">
      <c r="ED7796">
        <v>0</v>
      </c>
      <c r="EF7796" s="3" cm="1">
        <f t="array" ref="EF77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"#")*(_xlpm.x&lt;&gt;EE7796), _xlpm.x * 10 + _xlpm.d), 0), _xlfn.XLOOKUP(TRUE, ISNUMBER(_xlpm.b), _xlpm.b)))))</f>
        <v>0</v>
      </c>
    </row>
    <row r="7797" spans="134:136">
      <c r="ED7797">
        <v>0</v>
      </c>
      <c r="EF7797" s="3" cm="1">
        <f t="array" ref="EF77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"#")*(_xlpm.x&lt;&gt;EE7797), _xlpm.x * 10 + _xlpm.d), 0), _xlfn.XLOOKUP(TRUE, ISNUMBER(_xlpm.b), _xlpm.b)))))</f>
        <v>0</v>
      </c>
    </row>
    <row r="7798" spans="134:136">
      <c r="ED7798">
        <v>0</v>
      </c>
      <c r="EF7798" s="3" cm="1">
        <f t="array" ref="EF77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"#")*(_xlpm.x&lt;&gt;EE7798), _xlpm.x * 10 + _xlpm.d), 0), _xlfn.XLOOKUP(TRUE, ISNUMBER(_xlpm.b), _xlpm.b)))))</f>
        <v>0</v>
      </c>
    </row>
    <row r="7799" spans="134:136">
      <c r="ED7799">
        <v>0</v>
      </c>
      <c r="EF7799" s="3" cm="1">
        <f t="array" ref="EF77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"#")*(_xlpm.x&lt;&gt;EE7799), _xlpm.x * 10 + _xlpm.d), 0), _xlfn.XLOOKUP(TRUE, ISNUMBER(_xlpm.b), _xlpm.b)))))</f>
        <v>0</v>
      </c>
    </row>
    <row r="7800" spans="134:136">
      <c r="ED7800">
        <v>0</v>
      </c>
      <c r="EF7800" s="3" cm="1">
        <f t="array" ref="EF78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"#")*(_xlpm.x&lt;&gt;EE7800), _xlpm.x * 10 + _xlpm.d), 0), _xlfn.XLOOKUP(TRUE, ISNUMBER(_xlpm.b), _xlpm.b)))))</f>
        <v>0</v>
      </c>
    </row>
    <row r="7801" spans="134:136">
      <c r="ED7801">
        <v>0</v>
      </c>
      <c r="EF7801" s="3" cm="1">
        <f t="array" ref="EF78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"#")*(_xlpm.x&lt;&gt;EE7801), _xlpm.x * 10 + _xlpm.d), 0), _xlfn.XLOOKUP(TRUE, ISNUMBER(_xlpm.b), _xlpm.b)))))</f>
        <v>0</v>
      </c>
    </row>
    <row r="7802" spans="134:136">
      <c r="ED7802">
        <v>0</v>
      </c>
      <c r="EF7802" s="3" cm="1">
        <f t="array" ref="EF78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"#")*(_xlpm.x&lt;&gt;EE7802), _xlpm.x * 10 + _xlpm.d), 0), _xlfn.XLOOKUP(TRUE, ISNUMBER(_xlpm.b), _xlpm.b)))))</f>
        <v>0</v>
      </c>
    </row>
    <row r="7803" spans="134:136">
      <c r="ED7803">
        <v>0</v>
      </c>
      <c r="EF7803" s="3" cm="1">
        <f t="array" ref="EF78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"#")*(_xlpm.x&lt;&gt;EE7803), _xlpm.x * 10 + _xlpm.d), 0), _xlfn.XLOOKUP(TRUE, ISNUMBER(_xlpm.b), _xlpm.b)))))</f>
        <v>0</v>
      </c>
    </row>
    <row r="7804" spans="134:136">
      <c r="ED7804">
        <v>0</v>
      </c>
      <c r="EF7804" s="3" cm="1">
        <f t="array" ref="EF78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"#")*(_xlpm.x&lt;&gt;EE7804), _xlpm.x * 10 + _xlpm.d), 0), _xlfn.XLOOKUP(TRUE, ISNUMBER(_xlpm.b), _xlpm.b)))))</f>
        <v>0</v>
      </c>
    </row>
    <row r="7805" spans="134:136">
      <c r="ED7805">
        <v>0</v>
      </c>
      <c r="EF7805" s="3" cm="1">
        <f t="array" ref="EF78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"#")*(_xlpm.x&lt;&gt;EE7805), _xlpm.x * 10 + _xlpm.d), 0), _xlfn.XLOOKUP(TRUE, ISNUMBER(_xlpm.b), _xlpm.b)))))</f>
        <v>0</v>
      </c>
    </row>
    <row r="7806" spans="134:136">
      <c r="ED7806">
        <v>0</v>
      </c>
      <c r="EF7806" s="3" cm="1">
        <f t="array" ref="EF78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"#")*(_xlpm.x&lt;&gt;EE7806), _xlpm.x * 10 + _xlpm.d), 0), _xlfn.XLOOKUP(TRUE, ISNUMBER(_xlpm.b), _xlpm.b)))))</f>
        <v>0</v>
      </c>
    </row>
    <row r="7807" spans="134:136">
      <c r="ED7807">
        <v>0</v>
      </c>
      <c r="EF7807" s="3" cm="1">
        <f t="array" ref="EF78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"#")*(_xlpm.x&lt;&gt;EE7807), _xlpm.x * 10 + _xlpm.d), 0), _xlfn.XLOOKUP(TRUE, ISNUMBER(_xlpm.b), _xlpm.b)))))</f>
        <v>0</v>
      </c>
    </row>
    <row r="7808" spans="134:136">
      <c r="ED7808">
        <v>0</v>
      </c>
      <c r="EF7808" s="3" cm="1">
        <f t="array" ref="EF78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"#")*(_xlpm.x&lt;&gt;EE7808), _xlpm.x * 10 + _xlpm.d), 0), _xlfn.XLOOKUP(TRUE, ISNUMBER(_xlpm.b), _xlpm.b)))))</f>
        <v>0</v>
      </c>
    </row>
    <row r="7809" spans="134:136">
      <c r="ED7809">
        <v>0</v>
      </c>
      <c r="EF7809" s="3" cm="1">
        <f t="array" ref="EF78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"#")*(_xlpm.x&lt;&gt;EE7809), _xlpm.x * 10 + _xlpm.d), 0), _xlfn.XLOOKUP(TRUE, ISNUMBER(_xlpm.b), _xlpm.b)))))</f>
        <v>0</v>
      </c>
    </row>
    <row r="7810" spans="134:136">
      <c r="ED7810">
        <v>0</v>
      </c>
      <c r="EF7810" s="3" cm="1">
        <f t="array" ref="EF78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"#")*(_xlpm.x&lt;&gt;EE7810), _xlpm.x * 10 + _xlpm.d), 0), _xlfn.XLOOKUP(TRUE, ISNUMBER(_xlpm.b), _xlpm.b)))))</f>
        <v>0</v>
      </c>
    </row>
    <row r="7811" spans="134:136">
      <c r="ED7811">
        <v>0</v>
      </c>
      <c r="EF7811" s="3" cm="1">
        <f t="array" ref="EF78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"#")*(_xlpm.x&lt;&gt;EE7811), _xlpm.x * 10 + _xlpm.d), 0), _xlfn.XLOOKUP(TRUE, ISNUMBER(_xlpm.b), _xlpm.b)))))</f>
        <v>0</v>
      </c>
    </row>
    <row r="7812" spans="134:136">
      <c r="ED7812">
        <v>0</v>
      </c>
      <c r="EF7812" s="3" cm="1">
        <f t="array" ref="EF78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"#")*(_xlpm.x&lt;&gt;EE7812), _xlpm.x * 10 + _xlpm.d), 0), _xlfn.XLOOKUP(TRUE, ISNUMBER(_xlpm.b), _xlpm.b)))))</f>
        <v>0</v>
      </c>
    </row>
    <row r="7813" spans="134:136">
      <c r="ED7813">
        <v>0</v>
      </c>
      <c r="EF7813" s="3" cm="1">
        <f t="array" ref="EF78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"#")*(_xlpm.x&lt;&gt;EE7813), _xlpm.x * 10 + _xlpm.d), 0), _xlfn.XLOOKUP(TRUE, ISNUMBER(_xlpm.b), _xlpm.b)))))</f>
        <v>0</v>
      </c>
    </row>
    <row r="7814" spans="134:136">
      <c r="ED7814">
        <v>0</v>
      </c>
      <c r="EF7814" s="3" cm="1">
        <f t="array" ref="EF78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"#")*(_xlpm.x&lt;&gt;EE7814), _xlpm.x * 10 + _xlpm.d), 0), _xlfn.XLOOKUP(TRUE, ISNUMBER(_xlpm.b), _xlpm.b)))))</f>
        <v>0</v>
      </c>
    </row>
    <row r="7815" spans="134:136">
      <c r="ED7815">
        <v>0</v>
      </c>
      <c r="EF7815" s="3" cm="1">
        <f t="array" ref="EF78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"#")*(_xlpm.x&lt;&gt;EE7815), _xlpm.x * 10 + _xlpm.d), 0), _xlfn.XLOOKUP(TRUE, ISNUMBER(_xlpm.b), _xlpm.b)))))</f>
        <v>0</v>
      </c>
    </row>
    <row r="7816" spans="134:136">
      <c r="ED7816">
        <v>0</v>
      </c>
      <c r="EF7816" s="3" cm="1">
        <f t="array" ref="EF78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"#")*(_xlpm.x&lt;&gt;EE7816), _xlpm.x * 10 + _xlpm.d), 0), _xlfn.XLOOKUP(TRUE, ISNUMBER(_xlpm.b), _xlpm.b)))))</f>
        <v>0</v>
      </c>
    </row>
    <row r="7817" spans="134:136">
      <c r="ED7817">
        <v>0</v>
      </c>
      <c r="EF7817" s="3" cm="1">
        <f t="array" ref="EF78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"#")*(_xlpm.x&lt;&gt;EE7817), _xlpm.x * 10 + _xlpm.d), 0), _xlfn.XLOOKUP(TRUE, ISNUMBER(_xlpm.b), _xlpm.b)))))</f>
        <v>0</v>
      </c>
    </row>
    <row r="7818" spans="134:136">
      <c r="ED7818">
        <v>0</v>
      </c>
      <c r="EF7818" s="3" cm="1">
        <f t="array" ref="EF78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"#")*(_xlpm.x&lt;&gt;EE7818), _xlpm.x * 10 + _xlpm.d), 0), _xlfn.XLOOKUP(TRUE, ISNUMBER(_xlpm.b), _xlpm.b)))))</f>
        <v>0</v>
      </c>
    </row>
    <row r="7819" spans="134:136">
      <c r="ED7819">
        <v>0</v>
      </c>
      <c r="EF7819" s="3" cm="1">
        <f t="array" ref="EF78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"#")*(_xlpm.x&lt;&gt;EE7819), _xlpm.x * 10 + _xlpm.d), 0), _xlfn.XLOOKUP(TRUE, ISNUMBER(_xlpm.b), _xlpm.b)))))</f>
        <v>0</v>
      </c>
    </row>
    <row r="7820" spans="134:136">
      <c r="ED7820">
        <v>0</v>
      </c>
      <c r="EF7820" s="3" cm="1">
        <f t="array" ref="EF78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"#")*(_xlpm.x&lt;&gt;EE7820), _xlpm.x * 10 + _xlpm.d), 0), _xlfn.XLOOKUP(TRUE, ISNUMBER(_xlpm.b), _xlpm.b)))))</f>
        <v>0</v>
      </c>
    </row>
    <row r="7821" spans="134:136">
      <c r="ED7821">
        <v>0</v>
      </c>
      <c r="EF7821" s="3" cm="1">
        <f t="array" ref="EF78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"#")*(_xlpm.x&lt;&gt;EE7821), _xlpm.x * 10 + _xlpm.d), 0), _xlfn.XLOOKUP(TRUE, ISNUMBER(_xlpm.b), _xlpm.b)))))</f>
        <v>0</v>
      </c>
    </row>
    <row r="7822" spans="134:136">
      <c r="ED7822">
        <v>0</v>
      </c>
      <c r="EF7822" s="3" cm="1">
        <f t="array" ref="EF78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"#")*(_xlpm.x&lt;&gt;EE7822), _xlpm.x * 10 + _xlpm.d), 0), _xlfn.XLOOKUP(TRUE, ISNUMBER(_xlpm.b), _xlpm.b)))))</f>
        <v>0</v>
      </c>
    </row>
    <row r="7823" spans="134:136">
      <c r="ED7823">
        <v>0</v>
      </c>
      <c r="EF7823" s="3" cm="1">
        <f t="array" ref="EF78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"#")*(_xlpm.x&lt;&gt;EE7823), _xlpm.x * 10 + _xlpm.d), 0), _xlfn.XLOOKUP(TRUE, ISNUMBER(_xlpm.b), _xlpm.b)))))</f>
        <v>0</v>
      </c>
    </row>
    <row r="7824" spans="134:136">
      <c r="ED7824">
        <v>0</v>
      </c>
      <c r="EF7824" s="3" cm="1">
        <f t="array" ref="EF78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"#")*(_xlpm.x&lt;&gt;EE7824), _xlpm.x * 10 + _xlpm.d), 0), _xlfn.XLOOKUP(TRUE, ISNUMBER(_xlpm.b), _xlpm.b)))))</f>
        <v>0</v>
      </c>
    </row>
    <row r="7825" spans="134:136">
      <c r="ED7825">
        <v>0</v>
      </c>
      <c r="EF7825" s="3" cm="1">
        <f t="array" ref="EF78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"#")*(_xlpm.x&lt;&gt;EE7825), _xlpm.x * 10 + _xlpm.d), 0), _xlfn.XLOOKUP(TRUE, ISNUMBER(_xlpm.b), _xlpm.b)))))</f>
        <v>0</v>
      </c>
    </row>
    <row r="7826" spans="134:136">
      <c r="ED7826">
        <v>0</v>
      </c>
      <c r="EF7826" s="3" cm="1">
        <f t="array" ref="EF78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"#")*(_xlpm.x&lt;&gt;EE7826), _xlpm.x * 10 + _xlpm.d), 0), _xlfn.XLOOKUP(TRUE, ISNUMBER(_xlpm.b), _xlpm.b)))))</f>
        <v>0</v>
      </c>
    </row>
    <row r="7827" spans="134:136">
      <c r="ED7827">
        <v>0</v>
      </c>
      <c r="EF7827" s="3" cm="1">
        <f t="array" ref="EF78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"#")*(_xlpm.x&lt;&gt;EE7827), _xlpm.x * 10 + _xlpm.d), 0), _xlfn.XLOOKUP(TRUE, ISNUMBER(_xlpm.b), _xlpm.b)))))</f>
        <v>0</v>
      </c>
    </row>
    <row r="7828" spans="134:136">
      <c r="ED7828">
        <v>0</v>
      </c>
      <c r="EF7828" s="3" cm="1">
        <f t="array" ref="EF78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"#")*(_xlpm.x&lt;&gt;EE7828), _xlpm.x * 10 + _xlpm.d), 0), _xlfn.XLOOKUP(TRUE, ISNUMBER(_xlpm.b), _xlpm.b)))))</f>
        <v>0</v>
      </c>
    </row>
    <row r="7829" spans="134:136">
      <c r="ED7829">
        <v>0</v>
      </c>
      <c r="EF7829" s="3" cm="1">
        <f t="array" ref="EF78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"#")*(_xlpm.x&lt;&gt;EE7829), _xlpm.x * 10 + _xlpm.d), 0), _xlfn.XLOOKUP(TRUE, ISNUMBER(_xlpm.b), _xlpm.b)))))</f>
        <v>0</v>
      </c>
    </row>
    <row r="7830" spans="134:136">
      <c r="ED7830">
        <v>0</v>
      </c>
      <c r="EF7830" s="3" cm="1">
        <f t="array" ref="EF78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"#")*(_xlpm.x&lt;&gt;EE7830), _xlpm.x * 10 + _xlpm.d), 0), _xlfn.XLOOKUP(TRUE, ISNUMBER(_xlpm.b), _xlpm.b)))))</f>
        <v>0</v>
      </c>
    </row>
    <row r="7831" spans="134:136">
      <c r="ED7831">
        <v>0</v>
      </c>
      <c r="EF7831" s="3" cm="1">
        <f t="array" ref="EF78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"#")*(_xlpm.x&lt;&gt;EE7831), _xlpm.x * 10 + _xlpm.d), 0), _xlfn.XLOOKUP(TRUE, ISNUMBER(_xlpm.b), _xlpm.b)))))</f>
        <v>0</v>
      </c>
    </row>
    <row r="7832" spans="134:136">
      <c r="ED7832">
        <v>0</v>
      </c>
      <c r="EF7832" s="3" cm="1">
        <f t="array" ref="EF78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"#")*(_xlpm.x&lt;&gt;EE7832), _xlpm.x * 10 + _xlpm.d), 0), _xlfn.XLOOKUP(TRUE, ISNUMBER(_xlpm.b), _xlpm.b)))))</f>
        <v>0</v>
      </c>
    </row>
    <row r="7833" spans="134:136">
      <c r="ED7833">
        <v>0</v>
      </c>
      <c r="EF7833" s="3" cm="1">
        <f t="array" ref="EF78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"#")*(_xlpm.x&lt;&gt;EE7833), _xlpm.x * 10 + _xlpm.d), 0), _xlfn.XLOOKUP(TRUE, ISNUMBER(_xlpm.b), _xlpm.b)))))</f>
        <v>0</v>
      </c>
    </row>
    <row r="7834" spans="134:136">
      <c r="ED7834">
        <v>0</v>
      </c>
      <c r="EF7834" s="3" cm="1">
        <f t="array" ref="EF78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"#")*(_xlpm.x&lt;&gt;EE7834), _xlpm.x * 10 + _xlpm.d), 0), _xlfn.XLOOKUP(TRUE, ISNUMBER(_xlpm.b), _xlpm.b)))))</f>
        <v>0</v>
      </c>
    </row>
    <row r="7835" spans="134:136">
      <c r="ED7835">
        <v>0</v>
      </c>
      <c r="EF7835" s="3" cm="1">
        <f t="array" ref="EF78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"#")*(_xlpm.x&lt;&gt;EE7835), _xlpm.x * 10 + _xlpm.d), 0), _xlfn.XLOOKUP(TRUE, ISNUMBER(_xlpm.b), _xlpm.b)))))</f>
        <v>0</v>
      </c>
    </row>
    <row r="7836" spans="134:136">
      <c r="ED7836">
        <v>0</v>
      </c>
      <c r="EF7836" s="3" cm="1">
        <f t="array" ref="EF78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"#")*(_xlpm.x&lt;&gt;EE7836), _xlpm.x * 10 + _xlpm.d), 0), _xlfn.XLOOKUP(TRUE, ISNUMBER(_xlpm.b), _xlpm.b)))))</f>
        <v>0</v>
      </c>
    </row>
    <row r="7837" spans="134:136">
      <c r="ED7837">
        <v>0</v>
      </c>
      <c r="EF7837" s="3" cm="1">
        <f t="array" ref="EF78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"#")*(_xlpm.x&lt;&gt;EE7837), _xlpm.x * 10 + _xlpm.d), 0), _xlfn.XLOOKUP(TRUE, ISNUMBER(_xlpm.b), _xlpm.b)))))</f>
        <v>0</v>
      </c>
    </row>
    <row r="7838" spans="134:136">
      <c r="ED7838">
        <v>0</v>
      </c>
      <c r="EF7838" s="3" cm="1">
        <f t="array" ref="EF78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"#")*(_xlpm.x&lt;&gt;EE7838), _xlpm.x * 10 + _xlpm.d), 0), _xlfn.XLOOKUP(TRUE, ISNUMBER(_xlpm.b), _xlpm.b)))))</f>
        <v>0</v>
      </c>
    </row>
    <row r="7839" spans="134:136">
      <c r="ED7839">
        <v>0</v>
      </c>
      <c r="EF7839" s="3" cm="1">
        <f t="array" ref="EF78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"#")*(_xlpm.x&lt;&gt;EE7839), _xlpm.x * 10 + _xlpm.d), 0), _xlfn.XLOOKUP(TRUE, ISNUMBER(_xlpm.b), _xlpm.b)))))</f>
        <v>0</v>
      </c>
    </row>
    <row r="7840" spans="134:136">
      <c r="ED7840">
        <v>0</v>
      </c>
      <c r="EF7840" s="3" cm="1">
        <f t="array" ref="EF78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"#")*(_xlpm.x&lt;&gt;EE7840), _xlpm.x * 10 + _xlpm.d), 0), _xlfn.XLOOKUP(TRUE, ISNUMBER(_xlpm.b), _xlpm.b)))))</f>
        <v>0</v>
      </c>
    </row>
    <row r="7841" spans="134:136">
      <c r="ED7841">
        <v>0</v>
      </c>
      <c r="EF7841" s="3" cm="1">
        <f t="array" ref="EF78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"#")*(_xlpm.x&lt;&gt;EE7841), _xlpm.x * 10 + _xlpm.d), 0), _xlfn.XLOOKUP(TRUE, ISNUMBER(_xlpm.b), _xlpm.b)))))</f>
        <v>0</v>
      </c>
    </row>
    <row r="7842" spans="134:136">
      <c r="ED7842">
        <v>0</v>
      </c>
      <c r="EF7842" s="3" cm="1">
        <f t="array" ref="EF78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"#")*(_xlpm.x&lt;&gt;EE7842), _xlpm.x * 10 + _xlpm.d), 0), _xlfn.XLOOKUP(TRUE, ISNUMBER(_xlpm.b), _xlpm.b)))))</f>
        <v>0</v>
      </c>
    </row>
    <row r="7843" spans="134:136">
      <c r="ED7843">
        <v>0</v>
      </c>
      <c r="EF7843" s="3" cm="1">
        <f t="array" ref="EF78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"#")*(_xlpm.x&lt;&gt;EE7843), _xlpm.x * 10 + _xlpm.d), 0), _xlfn.XLOOKUP(TRUE, ISNUMBER(_xlpm.b), _xlpm.b)))))</f>
        <v>0</v>
      </c>
    </row>
    <row r="7844" spans="134:136">
      <c r="ED7844">
        <v>0</v>
      </c>
      <c r="EF7844" s="3" cm="1">
        <f t="array" ref="EF78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"#")*(_xlpm.x&lt;&gt;EE7844), _xlpm.x * 10 + _xlpm.d), 0), _xlfn.XLOOKUP(TRUE, ISNUMBER(_xlpm.b), _xlpm.b)))))</f>
        <v>0</v>
      </c>
    </row>
    <row r="7845" spans="134:136">
      <c r="ED7845">
        <v>0</v>
      </c>
      <c r="EF7845" s="3" cm="1">
        <f t="array" ref="EF78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"#")*(_xlpm.x&lt;&gt;EE7845), _xlpm.x * 10 + _xlpm.d), 0), _xlfn.XLOOKUP(TRUE, ISNUMBER(_xlpm.b), _xlpm.b)))))</f>
        <v>0</v>
      </c>
    </row>
    <row r="7846" spans="134:136">
      <c r="ED7846">
        <v>0</v>
      </c>
      <c r="EF7846" s="3" cm="1">
        <f t="array" ref="EF78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"#")*(_xlpm.x&lt;&gt;EE7846), _xlpm.x * 10 + _xlpm.d), 0), _xlfn.XLOOKUP(TRUE, ISNUMBER(_xlpm.b), _xlpm.b)))))</f>
        <v>0</v>
      </c>
    </row>
    <row r="7847" spans="134:136">
      <c r="ED7847">
        <v>0</v>
      </c>
      <c r="EF7847" s="3" cm="1">
        <f t="array" ref="EF78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"#")*(_xlpm.x&lt;&gt;EE7847), _xlpm.x * 10 + _xlpm.d), 0), _xlfn.XLOOKUP(TRUE, ISNUMBER(_xlpm.b), _xlpm.b)))))</f>
        <v>0</v>
      </c>
    </row>
    <row r="7848" spans="134:136">
      <c r="ED7848">
        <v>0</v>
      </c>
      <c r="EF7848" s="3" cm="1">
        <f t="array" ref="EF78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"#")*(_xlpm.x&lt;&gt;EE7848), _xlpm.x * 10 + _xlpm.d), 0), _xlfn.XLOOKUP(TRUE, ISNUMBER(_xlpm.b), _xlpm.b)))))</f>
        <v>0</v>
      </c>
    </row>
    <row r="7849" spans="134:136">
      <c r="ED7849">
        <v>0</v>
      </c>
      <c r="EF7849" s="3" cm="1">
        <f t="array" ref="EF78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"#")*(_xlpm.x&lt;&gt;EE7849), _xlpm.x * 10 + _xlpm.d), 0), _xlfn.XLOOKUP(TRUE, ISNUMBER(_xlpm.b), _xlpm.b)))))</f>
        <v>0</v>
      </c>
    </row>
    <row r="7850" spans="134:136">
      <c r="ED7850">
        <v>0</v>
      </c>
      <c r="EF7850" s="3" cm="1">
        <f t="array" ref="EF78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"#")*(_xlpm.x&lt;&gt;EE7850), _xlpm.x * 10 + _xlpm.d), 0), _xlfn.XLOOKUP(TRUE, ISNUMBER(_xlpm.b), _xlpm.b)))))</f>
        <v>0</v>
      </c>
    </row>
    <row r="7851" spans="134:136">
      <c r="ED7851">
        <v>0</v>
      </c>
      <c r="EF7851" s="3" cm="1">
        <f t="array" ref="EF78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"#")*(_xlpm.x&lt;&gt;EE7851), _xlpm.x * 10 + _xlpm.d), 0), _xlfn.XLOOKUP(TRUE, ISNUMBER(_xlpm.b), _xlpm.b)))))</f>
        <v>0</v>
      </c>
    </row>
    <row r="7852" spans="134:136">
      <c r="ED7852">
        <v>0</v>
      </c>
      <c r="EF7852" s="3" cm="1">
        <f t="array" ref="EF78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"#")*(_xlpm.x&lt;&gt;EE7852), _xlpm.x * 10 + _xlpm.d), 0), _xlfn.XLOOKUP(TRUE, ISNUMBER(_xlpm.b), _xlpm.b)))))</f>
        <v>0</v>
      </c>
    </row>
    <row r="7853" spans="134:136">
      <c r="ED7853">
        <v>0</v>
      </c>
      <c r="EF7853" s="3" cm="1">
        <f t="array" ref="EF78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"#")*(_xlpm.x&lt;&gt;EE7853), _xlpm.x * 10 + _xlpm.d), 0), _xlfn.XLOOKUP(TRUE, ISNUMBER(_xlpm.b), _xlpm.b)))))</f>
        <v>0</v>
      </c>
    </row>
    <row r="7854" spans="134:136">
      <c r="ED7854">
        <v>0</v>
      </c>
      <c r="EF7854" s="3" cm="1">
        <f t="array" ref="EF78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"#")*(_xlpm.x&lt;&gt;EE7854), _xlpm.x * 10 + _xlpm.d), 0), _xlfn.XLOOKUP(TRUE, ISNUMBER(_xlpm.b), _xlpm.b)))))</f>
        <v>0</v>
      </c>
    </row>
    <row r="7855" spans="134:136">
      <c r="ED7855">
        <v>0</v>
      </c>
      <c r="EF7855" s="3" cm="1">
        <f t="array" ref="EF78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"#")*(_xlpm.x&lt;&gt;EE7855), _xlpm.x * 10 + _xlpm.d), 0), _xlfn.XLOOKUP(TRUE, ISNUMBER(_xlpm.b), _xlpm.b)))))</f>
        <v>0</v>
      </c>
    </row>
    <row r="7856" spans="134:136">
      <c r="ED7856">
        <v>0</v>
      </c>
      <c r="EF7856" s="3" cm="1">
        <f t="array" ref="EF78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"#")*(_xlpm.x&lt;&gt;EE7856), _xlpm.x * 10 + _xlpm.d), 0), _xlfn.XLOOKUP(TRUE, ISNUMBER(_xlpm.b), _xlpm.b)))))</f>
        <v>0</v>
      </c>
    </row>
    <row r="7857" spans="134:136">
      <c r="ED7857">
        <v>0</v>
      </c>
      <c r="EF7857" s="3" cm="1">
        <f t="array" ref="EF78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"#")*(_xlpm.x&lt;&gt;EE7857), _xlpm.x * 10 + _xlpm.d), 0), _xlfn.XLOOKUP(TRUE, ISNUMBER(_xlpm.b), _xlpm.b)))))</f>
        <v>0</v>
      </c>
    </row>
    <row r="7858" spans="134:136">
      <c r="ED7858">
        <v>0</v>
      </c>
      <c r="EF7858" s="3" cm="1">
        <f t="array" ref="EF78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"#")*(_xlpm.x&lt;&gt;EE7858), _xlpm.x * 10 + _xlpm.d), 0), _xlfn.XLOOKUP(TRUE, ISNUMBER(_xlpm.b), _xlpm.b)))))</f>
        <v>0</v>
      </c>
    </row>
    <row r="7859" spans="134:136">
      <c r="ED7859">
        <v>0</v>
      </c>
      <c r="EF7859" s="3" cm="1">
        <f t="array" ref="EF78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"#")*(_xlpm.x&lt;&gt;EE7859), _xlpm.x * 10 + _xlpm.d), 0), _xlfn.XLOOKUP(TRUE, ISNUMBER(_xlpm.b), _xlpm.b)))))</f>
        <v>0</v>
      </c>
    </row>
    <row r="7860" spans="134:136">
      <c r="ED7860">
        <v>0</v>
      </c>
      <c r="EF7860" s="3" cm="1">
        <f t="array" ref="EF78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"#")*(_xlpm.x&lt;&gt;EE7860), _xlpm.x * 10 + _xlpm.d), 0), _xlfn.XLOOKUP(TRUE, ISNUMBER(_xlpm.b), _xlpm.b)))))</f>
        <v>0</v>
      </c>
    </row>
    <row r="7861" spans="134:136">
      <c r="ED7861">
        <v>0</v>
      </c>
      <c r="EF7861" s="3" cm="1">
        <f t="array" ref="EF78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"#")*(_xlpm.x&lt;&gt;EE7861), _xlpm.x * 10 + _xlpm.d), 0), _xlfn.XLOOKUP(TRUE, ISNUMBER(_xlpm.b), _xlpm.b)))))</f>
        <v>0</v>
      </c>
    </row>
    <row r="7862" spans="134:136">
      <c r="ED7862">
        <v>0</v>
      </c>
      <c r="EF7862" s="3" cm="1">
        <f t="array" ref="EF78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"#")*(_xlpm.x&lt;&gt;EE7862), _xlpm.x * 10 + _xlpm.d), 0), _xlfn.XLOOKUP(TRUE, ISNUMBER(_xlpm.b), _xlpm.b)))))</f>
        <v>0</v>
      </c>
    </row>
    <row r="7863" spans="134:136">
      <c r="ED7863">
        <v>0</v>
      </c>
      <c r="EF7863" s="3" cm="1">
        <f t="array" ref="EF78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"#")*(_xlpm.x&lt;&gt;EE7863), _xlpm.x * 10 + _xlpm.d), 0), _xlfn.XLOOKUP(TRUE, ISNUMBER(_xlpm.b), _xlpm.b)))))</f>
        <v>0</v>
      </c>
    </row>
    <row r="7864" spans="134:136">
      <c r="ED7864">
        <v>0</v>
      </c>
      <c r="EF7864" s="3" cm="1">
        <f t="array" ref="EF78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"#")*(_xlpm.x&lt;&gt;EE7864), _xlpm.x * 10 + _xlpm.d), 0), _xlfn.XLOOKUP(TRUE, ISNUMBER(_xlpm.b), _xlpm.b)))))</f>
        <v>0</v>
      </c>
    </row>
    <row r="7865" spans="134:136">
      <c r="ED7865">
        <v>0</v>
      </c>
      <c r="EF7865" s="3" cm="1">
        <f t="array" ref="EF78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"#")*(_xlpm.x&lt;&gt;EE7865), _xlpm.x * 10 + _xlpm.d), 0), _xlfn.XLOOKUP(TRUE, ISNUMBER(_xlpm.b), _xlpm.b)))))</f>
        <v>0</v>
      </c>
    </row>
    <row r="7866" spans="134:136">
      <c r="ED7866">
        <v>0</v>
      </c>
      <c r="EF7866" s="3" cm="1">
        <f t="array" ref="EF78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"#")*(_xlpm.x&lt;&gt;EE7866), _xlpm.x * 10 + _xlpm.d), 0), _xlfn.XLOOKUP(TRUE, ISNUMBER(_xlpm.b), _xlpm.b)))))</f>
        <v>0</v>
      </c>
    </row>
    <row r="7867" spans="134:136">
      <c r="ED7867">
        <v>0</v>
      </c>
      <c r="EF7867" s="3" cm="1">
        <f t="array" ref="EF78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"#")*(_xlpm.x&lt;&gt;EE7867), _xlpm.x * 10 + _xlpm.d), 0), _xlfn.XLOOKUP(TRUE, ISNUMBER(_xlpm.b), _xlpm.b)))))</f>
        <v>0</v>
      </c>
    </row>
    <row r="7868" spans="134:136">
      <c r="ED7868">
        <v>0</v>
      </c>
      <c r="EF7868" s="3" cm="1">
        <f t="array" ref="EF78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"#")*(_xlpm.x&lt;&gt;EE7868), _xlpm.x * 10 + _xlpm.d), 0), _xlfn.XLOOKUP(TRUE, ISNUMBER(_xlpm.b), _xlpm.b)))))</f>
        <v>0</v>
      </c>
    </row>
    <row r="7869" spans="134:136">
      <c r="ED7869">
        <v>0</v>
      </c>
      <c r="EF7869" s="3" cm="1">
        <f t="array" ref="EF78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"#")*(_xlpm.x&lt;&gt;EE7869), _xlpm.x * 10 + _xlpm.d), 0), _xlfn.XLOOKUP(TRUE, ISNUMBER(_xlpm.b), _xlpm.b)))))</f>
        <v>0</v>
      </c>
    </row>
    <row r="7870" spans="134:136">
      <c r="ED7870">
        <v>0</v>
      </c>
      <c r="EF7870" s="3" cm="1">
        <f t="array" ref="EF78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"#")*(_xlpm.x&lt;&gt;EE7870), _xlpm.x * 10 + _xlpm.d), 0), _xlfn.XLOOKUP(TRUE, ISNUMBER(_xlpm.b), _xlpm.b)))))</f>
        <v>0</v>
      </c>
    </row>
    <row r="7871" spans="134:136">
      <c r="ED7871">
        <v>0</v>
      </c>
      <c r="EF7871" s="3" cm="1">
        <f t="array" ref="EF78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"#")*(_xlpm.x&lt;&gt;EE7871), _xlpm.x * 10 + _xlpm.d), 0), _xlfn.XLOOKUP(TRUE, ISNUMBER(_xlpm.b), _xlpm.b)))))</f>
        <v>0</v>
      </c>
    </row>
    <row r="7872" spans="134:136">
      <c r="ED7872">
        <v>0</v>
      </c>
      <c r="EF7872" s="3" cm="1">
        <f t="array" ref="EF78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"#")*(_xlpm.x&lt;&gt;EE7872), _xlpm.x * 10 + _xlpm.d), 0), _xlfn.XLOOKUP(TRUE, ISNUMBER(_xlpm.b), _xlpm.b)))))</f>
        <v>0</v>
      </c>
    </row>
    <row r="7873" spans="134:136">
      <c r="ED7873">
        <v>0</v>
      </c>
      <c r="EF7873" s="3" cm="1">
        <f t="array" ref="EF78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"#")*(_xlpm.x&lt;&gt;EE7873), _xlpm.x * 10 + _xlpm.d), 0), _xlfn.XLOOKUP(TRUE, ISNUMBER(_xlpm.b), _xlpm.b)))))</f>
        <v>0</v>
      </c>
    </row>
    <row r="7874" spans="134:136">
      <c r="ED7874">
        <v>0</v>
      </c>
      <c r="EF7874" s="3" cm="1">
        <f t="array" ref="EF78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"#")*(_xlpm.x&lt;&gt;EE7874), _xlpm.x * 10 + _xlpm.d), 0), _xlfn.XLOOKUP(TRUE, ISNUMBER(_xlpm.b), _xlpm.b)))))</f>
        <v>0</v>
      </c>
    </row>
    <row r="7875" spans="134:136">
      <c r="ED7875">
        <v>0</v>
      </c>
      <c r="EF7875" s="3" cm="1">
        <f t="array" ref="EF78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"#")*(_xlpm.x&lt;&gt;EE7875), _xlpm.x * 10 + _xlpm.d), 0), _xlfn.XLOOKUP(TRUE, ISNUMBER(_xlpm.b), _xlpm.b)))))</f>
        <v>0</v>
      </c>
    </row>
    <row r="7876" spans="134:136">
      <c r="ED7876">
        <v>0</v>
      </c>
      <c r="EF7876" s="3" cm="1">
        <f t="array" ref="EF78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"#")*(_xlpm.x&lt;&gt;EE7876), _xlpm.x * 10 + _xlpm.d), 0), _xlfn.XLOOKUP(TRUE, ISNUMBER(_xlpm.b), _xlpm.b)))))</f>
        <v>0</v>
      </c>
    </row>
    <row r="7877" spans="134:136">
      <c r="ED7877">
        <v>0</v>
      </c>
      <c r="EF7877" s="3" cm="1">
        <f t="array" ref="EF78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"#")*(_xlpm.x&lt;&gt;EE7877), _xlpm.x * 10 + _xlpm.d), 0), _xlfn.XLOOKUP(TRUE, ISNUMBER(_xlpm.b), _xlpm.b)))))</f>
        <v>0</v>
      </c>
    </row>
    <row r="7878" spans="134:136">
      <c r="ED7878">
        <v>0</v>
      </c>
      <c r="EF7878" s="3" cm="1">
        <f t="array" ref="EF78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"#")*(_xlpm.x&lt;&gt;EE7878), _xlpm.x * 10 + _xlpm.d), 0), _xlfn.XLOOKUP(TRUE, ISNUMBER(_xlpm.b), _xlpm.b)))))</f>
        <v>0</v>
      </c>
    </row>
    <row r="7879" spans="134:136">
      <c r="ED7879">
        <v>0</v>
      </c>
      <c r="EF7879" s="3" cm="1">
        <f t="array" ref="EF78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"#")*(_xlpm.x&lt;&gt;EE7879), _xlpm.x * 10 + _xlpm.d), 0), _xlfn.XLOOKUP(TRUE, ISNUMBER(_xlpm.b), _xlpm.b)))))</f>
        <v>0</v>
      </c>
    </row>
    <row r="7880" spans="134:136">
      <c r="ED7880">
        <v>0</v>
      </c>
      <c r="EF7880" s="3" cm="1">
        <f t="array" ref="EF78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"#")*(_xlpm.x&lt;&gt;EE7880), _xlpm.x * 10 + _xlpm.d), 0), _xlfn.XLOOKUP(TRUE, ISNUMBER(_xlpm.b), _xlpm.b)))))</f>
        <v>0</v>
      </c>
    </row>
    <row r="7881" spans="134:136">
      <c r="ED7881">
        <v>0</v>
      </c>
      <c r="EF7881" s="3" cm="1">
        <f t="array" ref="EF78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"#")*(_xlpm.x&lt;&gt;EE7881), _xlpm.x * 10 + _xlpm.d), 0), _xlfn.XLOOKUP(TRUE, ISNUMBER(_xlpm.b), _xlpm.b)))))</f>
        <v>0</v>
      </c>
    </row>
    <row r="7882" spans="134:136">
      <c r="ED7882">
        <v>0</v>
      </c>
      <c r="EF7882" s="3" cm="1">
        <f t="array" ref="EF78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"#")*(_xlpm.x&lt;&gt;EE7882), _xlpm.x * 10 + _xlpm.d), 0), _xlfn.XLOOKUP(TRUE, ISNUMBER(_xlpm.b), _xlpm.b)))))</f>
        <v>0</v>
      </c>
    </row>
    <row r="7883" spans="134:136">
      <c r="ED7883">
        <v>0</v>
      </c>
      <c r="EF7883" s="3" cm="1">
        <f t="array" ref="EF78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"#")*(_xlpm.x&lt;&gt;EE7883), _xlpm.x * 10 + _xlpm.d), 0), _xlfn.XLOOKUP(TRUE, ISNUMBER(_xlpm.b), _xlpm.b)))))</f>
        <v>0</v>
      </c>
    </row>
    <row r="7884" spans="134:136">
      <c r="ED7884">
        <v>0</v>
      </c>
      <c r="EF7884" s="3" cm="1">
        <f t="array" ref="EF78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"#")*(_xlpm.x&lt;&gt;EE7884), _xlpm.x * 10 + _xlpm.d), 0), _xlfn.XLOOKUP(TRUE, ISNUMBER(_xlpm.b), _xlpm.b)))))</f>
        <v>0</v>
      </c>
    </row>
    <row r="7885" spans="134:136">
      <c r="ED7885">
        <v>0</v>
      </c>
      <c r="EF7885" s="3" cm="1">
        <f t="array" ref="EF78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"#")*(_xlpm.x&lt;&gt;EE7885), _xlpm.x * 10 + _xlpm.d), 0), _xlfn.XLOOKUP(TRUE, ISNUMBER(_xlpm.b), _xlpm.b)))))</f>
        <v>0</v>
      </c>
    </row>
    <row r="7886" spans="134:136">
      <c r="ED7886">
        <v>0</v>
      </c>
      <c r="EF7886" s="3" cm="1">
        <f t="array" ref="EF78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"#")*(_xlpm.x&lt;&gt;EE7886), _xlpm.x * 10 + _xlpm.d), 0), _xlfn.XLOOKUP(TRUE, ISNUMBER(_xlpm.b), _xlpm.b)))))</f>
        <v>0</v>
      </c>
    </row>
    <row r="7887" spans="134:136">
      <c r="ED7887">
        <v>0</v>
      </c>
      <c r="EF7887" s="3" cm="1">
        <f t="array" ref="EF78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"#")*(_xlpm.x&lt;&gt;EE7887), _xlpm.x * 10 + _xlpm.d), 0), _xlfn.XLOOKUP(TRUE, ISNUMBER(_xlpm.b), _xlpm.b)))))</f>
        <v>0</v>
      </c>
    </row>
    <row r="7888" spans="134:136">
      <c r="ED7888">
        <v>0</v>
      </c>
      <c r="EF7888" s="3" cm="1">
        <f t="array" ref="EF78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"#")*(_xlpm.x&lt;&gt;EE7888), _xlpm.x * 10 + _xlpm.d), 0), _xlfn.XLOOKUP(TRUE, ISNUMBER(_xlpm.b), _xlpm.b)))))</f>
        <v>0</v>
      </c>
    </row>
    <row r="7889" spans="134:136">
      <c r="ED7889">
        <v>0</v>
      </c>
      <c r="EF7889" s="3" cm="1">
        <f t="array" ref="EF78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"#")*(_xlpm.x&lt;&gt;EE7889), _xlpm.x * 10 + _xlpm.d), 0), _xlfn.XLOOKUP(TRUE, ISNUMBER(_xlpm.b), _xlpm.b)))))</f>
        <v>0</v>
      </c>
    </row>
    <row r="7890" spans="134:136">
      <c r="ED7890">
        <v>0</v>
      </c>
      <c r="EF7890" s="3" cm="1">
        <f t="array" ref="EF78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"#")*(_xlpm.x&lt;&gt;EE7890), _xlpm.x * 10 + _xlpm.d), 0), _xlfn.XLOOKUP(TRUE, ISNUMBER(_xlpm.b), _xlpm.b)))))</f>
        <v>0</v>
      </c>
    </row>
    <row r="7891" spans="134:136">
      <c r="ED7891">
        <v>0</v>
      </c>
      <c r="EF7891" s="3" cm="1">
        <f t="array" ref="EF78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"#")*(_xlpm.x&lt;&gt;EE7891), _xlpm.x * 10 + _xlpm.d), 0), _xlfn.XLOOKUP(TRUE, ISNUMBER(_xlpm.b), _xlpm.b)))))</f>
        <v>0</v>
      </c>
    </row>
    <row r="7892" spans="134:136">
      <c r="ED7892">
        <v>0</v>
      </c>
      <c r="EF7892" s="3" cm="1">
        <f t="array" ref="EF78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"#")*(_xlpm.x&lt;&gt;EE7892), _xlpm.x * 10 + _xlpm.d), 0), _xlfn.XLOOKUP(TRUE, ISNUMBER(_xlpm.b), _xlpm.b)))))</f>
        <v>0</v>
      </c>
    </row>
    <row r="7893" spans="134:136">
      <c r="ED7893">
        <v>0</v>
      </c>
      <c r="EF7893" s="3" cm="1">
        <f t="array" ref="EF78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"#")*(_xlpm.x&lt;&gt;EE7893), _xlpm.x * 10 + _xlpm.d), 0), _xlfn.XLOOKUP(TRUE, ISNUMBER(_xlpm.b), _xlpm.b)))))</f>
        <v>0</v>
      </c>
    </row>
    <row r="7894" spans="134:136">
      <c r="ED7894">
        <v>0</v>
      </c>
      <c r="EF7894" s="3" cm="1">
        <f t="array" ref="EF78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"#")*(_xlpm.x&lt;&gt;EE7894), _xlpm.x * 10 + _xlpm.d), 0), _xlfn.XLOOKUP(TRUE, ISNUMBER(_xlpm.b), _xlpm.b)))))</f>
        <v>0</v>
      </c>
    </row>
    <row r="7895" spans="134:136">
      <c r="ED7895">
        <v>0</v>
      </c>
      <c r="EF7895" s="3" cm="1">
        <f t="array" ref="EF78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"#")*(_xlpm.x&lt;&gt;EE7895), _xlpm.x * 10 + _xlpm.d), 0), _xlfn.XLOOKUP(TRUE, ISNUMBER(_xlpm.b), _xlpm.b)))))</f>
        <v>0</v>
      </c>
    </row>
    <row r="7896" spans="134:136">
      <c r="ED7896">
        <v>0</v>
      </c>
      <c r="EF7896" s="3" cm="1">
        <f t="array" ref="EF78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"#")*(_xlpm.x&lt;&gt;EE7896), _xlpm.x * 10 + _xlpm.d), 0), _xlfn.XLOOKUP(TRUE, ISNUMBER(_xlpm.b), _xlpm.b)))))</f>
        <v>0</v>
      </c>
    </row>
    <row r="7897" spans="134:136">
      <c r="ED7897">
        <v>0</v>
      </c>
      <c r="EF7897" s="3" cm="1">
        <f t="array" ref="EF78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"#")*(_xlpm.x&lt;&gt;EE7897), _xlpm.x * 10 + _xlpm.d), 0), _xlfn.XLOOKUP(TRUE, ISNUMBER(_xlpm.b), _xlpm.b)))))</f>
        <v>0</v>
      </c>
    </row>
    <row r="7898" spans="134:136">
      <c r="ED7898">
        <v>0</v>
      </c>
      <c r="EF7898" s="3" cm="1">
        <f t="array" ref="EF78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"#")*(_xlpm.x&lt;&gt;EE7898), _xlpm.x * 10 + _xlpm.d), 0), _xlfn.XLOOKUP(TRUE, ISNUMBER(_xlpm.b), _xlpm.b)))))</f>
        <v>0</v>
      </c>
    </row>
    <row r="7899" spans="134:136">
      <c r="ED7899">
        <v>0</v>
      </c>
      <c r="EF7899" s="3" cm="1">
        <f t="array" ref="EF78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"#")*(_xlpm.x&lt;&gt;EE7899), _xlpm.x * 10 + _xlpm.d), 0), _xlfn.XLOOKUP(TRUE, ISNUMBER(_xlpm.b), _xlpm.b)))))</f>
        <v>0</v>
      </c>
    </row>
    <row r="7900" spans="134:136">
      <c r="ED7900">
        <v>0</v>
      </c>
      <c r="EF7900" s="3" cm="1">
        <f t="array" ref="EF79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"#")*(_xlpm.x&lt;&gt;EE7900), _xlpm.x * 10 + _xlpm.d), 0), _xlfn.XLOOKUP(TRUE, ISNUMBER(_xlpm.b), _xlpm.b)))))</f>
        <v>0</v>
      </c>
    </row>
    <row r="7901" spans="134:136">
      <c r="ED7901">
        <v>0</v>
      </c>
      <c r="EF7901" s="3" cm="1">
        <f t="array" ref="EF79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"#")*(_xlpm.x&lt;&gt;EE7901), _xlpm.x * 10 + _xlpm.d), 0), _xlfn.XLOOKUP(TRUE, ISNUMBER(_xlpm.b), _xlpm.b)))))</f>
        <v>0</v>
      </c>
    </row>
    <row r="7902" spans="134:136">
      <c r="ED7902">
        <v>0</v>
      </c>
      <c r="EF7902" s="3" cm="1">
        <f t="array" ref="EF79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"#")*(_xlpm.x&lt;&gt;EE7902), _xlpm.x * 10 + _xlpm.d), 0), _xlfn.XLOOKUP(TRUE, ISNUMBER(_xlpm.b), _xlpm.b)))))</f>
        <v>0</v>
      </c>
    </row>
    <row r="7903" spans="134:136">
      <c r="ED7903">
        <v>0</v>
      </c>
      <c r="EF7903" s="3" cm="1">
        <f t="array" ref="EF790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"#")*(_xlpm.x&lt;&gt;EE7903), _xlpm.x * 10 + _xlpm.d), 0), _xlfn.XLOOKUP(TRUE, ISNUMBER(_xlpm.b), _xlpm.b)))))</f>
        <v>0</v>
      </c>
    </row>
    <row r="7904" spans="134:136">
      <c r="ED7904">
        <v>0</v>
      </c>
      <c r="EF7904" s="3" cm="1">
        <f t="array" ref="EF790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"#")*(_xlpm.x&lt;&gt;EE7904), _xlpm.x * 10 + _xlpm.d), 0), _xlfn.XLOOKUP(TRUE, ISNUMBER(_xlpm.b), _xlpm.b)))))</f>
        <v>0</v>
      </c>
    </row>
    <row r="7905" spans="134:136">
      <c r="ED7905">
        <v>0</v>
      </c>
      <c r="EF7905" s="3" cm="1">
        <f t="array" ref="EF790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"#")*(_xlpm.x&lt;&gt;EE7905), _xlpm.x * 10 + _xlpm.d), 0), _xlfn.XLOOKUP(TRUE, ISNUMBER(_xlpm.b), _xlpm.b)))))</f>
        <v>0</v>
      </c>
    </row>
    <row r="7906" spans="134:136">
      <c r="ED7906">
        <v>0</v>
      </c>
      <c r="EF7906" s="3" cm="1">
        <f t="array" ref="EF790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"#")*(_xlpm.x&lt;&gt;EE7906), _xlpm.x * 10 + _xlpm.d), 0), _xlfn.XLOOKUP(TRUE, ISNUMBER(_xlpm.b), _xlpm.b)))))</f>
        <v>0</v>
      </c>
    </row>
    <row r="7907" spans="134:136">
      <c r="ED7907">
        <v>0</v>
      </c>
      <c r="EF7907" s="3" cm="1">
        <f t="array" ref="EF790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"#")*(_xlpm.x&lt;&gt;EE7907), _xlpm.x * 10 + _xlpm.d), 0), _xlfn.XLOOKUP(TRUE, ISNUMBER(_xlpm.b), _xlpm.b)))))</f>
        <v>0</v>
      </c>
    </row>
    <row r="7908" spans="134:136">
      <c r="ED7908">
        <v>0</v>
      </c>
      <c r="EF7908" s="3" cm="1">
        <f t="array" ref="EF790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"#")*(_xlpm.x&lt;&gt;EE7908), _xlpm.x * 10 + _xlpm.d), 0), _xlfn.XLOOKUP(TRUE, ISNUMBER(_xlpm.b), _xlpm.b)))))</f>
        <v>0</v>
      </c>
    </row>
    <row r="7909" spans="134:136">
      <c r="ED7909">
        <v>0</v>
      </c>
      <c r="EF7909" s="3" cm="1">
        <f t="array" ref="EF790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"#")*(_xlpm.x&lt;&gt;EE7909), _xlpm.x * 10 + _xlpm.d), 0), _xlfn.XLOOKUP(TRUE, ISNUMBER(_xlpm.b), _xlpm.b)))))</f>
        <v>0</v>
      </c>
    </row>
    <row r="7910" spans="134:136">
      <c r="ED7910">
        <v>0</v>
      </c>
      <c r="EF7910" s="3" cm="1">
        <f t="array" ref="EF791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"#")*(_xlpm.x&lt;&gt;EE7910), _xlpm.x * 10 + _xlpm.d), 0), _xlfn.XLOOKUP(TRUE, ISNUMBER(_xlpm.b), _xlpm.b)))))</f>
        <v>0</v>
      </c>
    </row>
    <row r="7911" spans="134:136">
      <c r="ED7911">
        <v>0</v>
      </c>
      <c r="EF7911" s="3" cm="1">
        <f t="array" ref="EF791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"#")*(_xlpm.x&lt;&gt;EE7911), _xlpm.x * 10 + _xlpm.d), 0), _xlfn.XLOOKUP(TRUE, ISNUMBER(_xlpm.b), _xlpm.b)))))</f>
        <v>0</v>
      </c>
    </row>
    <row r="7912" spans="134:136">
      <c r="ED7912">
        <v>0</v>
      </c>
      <c r="EF7912" s="3" cm="1">
        <f t="array" ref="EF791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"#")*(_xlpm.x&lt;&gt;EE7912), _xlpm.x * 10 + _xlpm.d), 0), _xlfn.XLOOKUP(TRUE, ISNUMBER(_xlpm.b), _xlpm.b)))))</f>
        <v>0</v>
      </c>
    </row>
    <row r="7913" spans="134:136">
      <c r="ED7913">
        <v>0</v>
      </c>
      <c r="EF7913" s="3" cm="1">
        <f t="array" ref="EF791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"#")*(_xlpm.x&lt;&gt;EE7913), _xlpm.x * 10 + _xlpm.d), 0), _xlfn.XLOOKUP(TRUE, ISNUMBER(_xlpm.b), _xlpm.b)))))</f>
        <v>0</v>
      </c>
    </row>
    <row r="7914" spans="134:136">
      <c r="ED7914">
        <v>0</v>
      </c>
      <c r="EF7914" s="3" cm="1">
        <f t="array" ref="EF791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"#")*(_xlpm.x&lt;&gt;EE7914), _xlpm.x * 10 + _xlpm.d), 0), _xlfn.XLOOKUP(TRUE, ISNUMBER(_xlpm.b), _xlpm.b)))))</f>
        <v>0</v>
      </c>
    </row>
    <row r="7915" spans="134:136">
      <c r="ED7915">
        <v>0</v>
      </c>
      <c r="EF7915" s="3" cm="1">
        <f t="array" ref="EF791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"#")*(_xlpm.x&lt;&gt;EE7915), _xlpm.x * 10 + _xlpm.d), 0), _xlfn.XLOOKUP(TRUE, ISNUMBER(_xlpm.b), _xlpm.b)))))</f>
        <v>0</v>
      </c>
    </row>
    <row r="7916" spans="134:136">
      <c r="ED7916">
        <v>0</v>
      </c>
      <c r="EF7916" s="3" cm="1">
        <f t="array" ref="EF791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"#")*(_xlpm.x&lt;&gt;EE7916), _xlpm.x * 10 + _xlpm.d), 0), _xlfn.XLOOKUP(TRUE, ISNUMBER(_xlpm.b), _xlpm.b)))))</f>
        <v>0</v>
      </c>
    </row>
    <row r="7917" spans="134:136">
      <c r="ED7917">
        <v>0</v>
      </c>
      <c r="EF7917" s="3" cm="1">
        <f t="array" ref="EF791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"#")*(_xlpm.x&lt;&gt;EE7917), _xlpm.x * 10 + _xlpm.d), 0), _xlfn.XLOOKUP(TRUE, ISNUMBER(_xlpm.b), _xlpm.b)))))</f>
        <v>0</v>
      </c>
    </row>
    <row r="7918" spans="134:136">
      <c r="ED7918">
        <v>0</v>
      </c>
      <c r="EF7918" s="3" cm="1">
        <f t="array" ref="EF791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"#")*(_xlpm.x&lt;&gt;EE7918), _xlpm.x * 10 + _xlpm.d), 0), _xlfn.XLOOKUP(TRUE, ISNUMBER(_xlpm.b), _xlpm.b)))))</f>
        <v>0</v>
      </c>
    </row>
    <row r="7919" spans="134:136">
      <c r="ED7919">
        <v>0</v>
      </c>
      <c r="EF7919" s="3" cm="1">
        <f t="array" ref="EF791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"#")*(_xlpm.x&lt;&gt;EE7919), _xlpm.x * 10 + _xlpm.d), 0), _xlfn.XLOOKUP(TRUE, ISNUMBER(_xlpm.b), _xlpm.b)))))</f>
        <v>0</v>
      </c>
    </row>
    <row r="7920" spans="134:136">
      <c r="ED7920">
        <v>0</v>
      </c>
      <c r="EF7920" s="3" cm="1">
        <f t="array" ref="EF792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"#")*(_xlpm.x&lt;&gt;EE7920), _xlpm.x * 10 + _xlpm.d), 0), _xlfn.XLOOKUP(TRUE, ISNUMBER(_xlpm.b), _xlpm.b)))))</f>
        <v>0</v>
      </c>
    </row>
    <row r="7921" spans="134:136">
      <c r="ED7921">
        <v>0</v>
      </c>
      <c r="EF7921" s="3" cm="1">
        <f t="array" ref="EF792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"#")*(_xlpm.x&lt;&gt;EE7921), _xlpm.x * 10 + _xlpm.d), 0), _xlfn.XLOOKUP(TRUE, ISNUMBER(_xlpm.b), _xlpm.b)))))</f>
        <v>0</v>
      </c>
    </row>
    <row r="7922" spans="134:136">
      <c r="ED7922">
        <v>0</v>
      </c>
      <c r="EF7922" s="3" cm="1">
        <f t="array" ref="EF792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"#")*(_xlpm.x&lt;&gt;EE7922), _xlpm.x * 10 + _xlpm.d), 0), _xlfn.XLOOKUP(TRUE, ISNUMBER(_xlpm.b), _xlpm.b)))))</f>
        <v>0</v>
      </c>
    </row>
    <row r="7923" spans="134:136">
      <c r="ED7923">
        <v>0</v>
      </c>
      <c r="EF7923" s="3" cm="1">
        <f t="array" ref="EF792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"#")*(_xlpm.x&lt;&gt;EE7923), _xlpm.x * 10 + _xlpm.d), 0), _xlfn.XLOOKUP(TRUE, ISNUMBER(_xlpm.b), _xlpm.b)))))</f>
        <v>0</v>
      </c>
    </row>
    <row r="7924" spans="134:136">
      <c r="ED7924">
        <v>0</v>
      </c>
      <c r="EF7924" s="3" cm="1">
        <f t="array" ref="EF792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"#")*(_xlpm.x&lt;&gt;EE7924), _xlpm.x * 10 + _xlpm.d), 0), _xlfn.XLOOKUP(TRUE, ISNUMBER(_xlpm.b), _xlpm.b)))))</f>
        <v>0</v>
      </c>
    </row>
    <row r="7925" spans="134:136">
      <c r="ED7925">
        <v>0</v>
      </c>
      <c r="EF7925" s="3" cm="1">
        <f t="array" ref="EF792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"#")*(_xlpm.x&lt;&gt;EE7925), _xlpm.x * 10 + _xlpm.d), 0), _xlfn.XLOOKUP(TRUE, ISNUMBER(_xlpm.b), _xlpm.b)))))</f>
        <v>0</v>
      </c>
    </row>
    <row r="7926" spans="134:136">
      <c r="ED7926">
        <v>0</v>
      </c>
      <c r="EF7926" s="3" cm="1">
        <f t="array" ref="EF792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"#")*(_xlpm.x&lt;&gt;EE7926), _xlpm.x * 10 + _xlpm.d), 0), _xlfn.XLOOKUP(TRUE, ISNUMBER(_xlpm.b), _xlpm.b)))))</f>
        <v>0</v>
      </c>
    </row>
    <row r="7927" spans="134:136">
      <c r="ED7927">
        <v>0</v>
      </c>
      <c r="EF7927" s="3" cm="1">
        <f t="array" ref="EF792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"#")*(_xlpm.x&lt;&gt;EE7927), _xlpm.x * 10 + _xlpm.d), 0), _xlfn.XLOOKUP(TRUE, ISNUMBER(_xlpm.b), _xlpm.b)))))</f>
        <v>0</v>
      </c>
    </row>
    <row r="7928" spans="134:136">
      <c r="ED7928">
        <v>0</v>
      </c>
      <c r="EF7928" s="3" cm="1">
        <f t="array" ref="EF792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"#")*(_xlpm.x&lt;&gt;EE7928), _xlpm.x * 10 + _xlpm.d), 0), _xlfn.XLOOKUP(TRUE, ISNUMBER(_xlpm.b), _xlpm.b)))))</f>
        <v>0</v>
      </c>
    </row>
    <row r="7929" spans="134:136">
      <c r="ED7929">
        <v>0</v>
      </c>
      <c r="EF7929" s="3" cm="1">
        <f t="array" ref="EF792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"#")*(_xlpm.x&lt;&gt;EE7929), _xlpm.x * 10 + _xlpm.d), 0), _xlfn.XLOOKUP(TRUE, ISNUMBER(_xlpm.b), _xlpm.b)))))</f>
        <v>0</v>
      </c>
    </row>
    <row r="7930" spans="134:136">
      <c r="ED7930">
        <v>0</v>
      </c>
      <c r="EF7930" s="3" cm="1">
        <f t="array" ref="EF793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"#")*(_xlpm.x&lt;&gt;EE7930), _xlpm.x * 10 + _xlpm.d), 0), _xlfn.XLOOKUP(TRUE, ISNUMBER(_xlpm.b), _xlpm.b)))))</f>
        <v>0</v>
      </c>
    </row>
    <row r="7931" spans="134:136">
      <c r="ED7931">
        <v>0</v>
      </c>
      <c r="EF7931" s="3" cm="1">
        <f t="array" ref="EF793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"#")*(_xlpm.x&lt;&gt;EE7931), _xlpm.x * 10 + _xlpm.d), 0), _xlfn.XLOOKUP(TRUE, ISNUMBER(_xlpm.b), _xlpm.b)))))</f>
        <v>0</v>
      </c>
    </row>
    <row r="7932" spans="134:136">
      <c r="ED7932">
        <v>0</v>
      </c>
      <c r="EF7932" s="3" cm="1">
        <f t="array" ref="EF793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"#")*(_xlpm.x&lt;&gt;EE7932), _xlpm.x * 10 + _xlpm.d), 0), _xlfn.XLOOKUP(TRUE, ISNUMBER(_xlpm.b), _xlpm.b)))))</f>
        <v>0</v>
      </c>
    </row>
    <row r="7933" spans="134:136">
      <c r="ED7933">
        <v>0</v>
      </c>
      <c r="EF7933" s="3" cm="1">
        <f t="array" ref="EF793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"#")*(_xlpm.x&lt;&gt;EE7933), _xlpm.x * 10 + _xlpm.d), 0), _xlfn.XLOOKUP(TRUE, ISNUMBER(_xlpm.b), _xlpm.b)))))</f>
        <v>0</v>
      </c>
    </row>
    <row r="7934" spans="134:136">
      <c r="ED7934">
        <v>0</v>
      </c>
      <c r="EF7934" s="3" cm="1">
        <f t="array" ref="EF793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"#")*(_xlpm.x&lt;&gt;EE7934), _xlpm.x * 10 + _xlpm.d), 0), _xlfn.XLOOKUP(TRUE, ISNUMBER(_xlpm.b), _xlpm.b)))))</f>
        <v>0</v>
      </c>
    </row>
    <row r="7935" spans="134:136">
      <c r="ED7935">
        <v>0</v>
      </c>
      <c r="EF7935" s="3" cm="1">
        <f t="array" ref="EF793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"#")*(_xlpm.x&lt;&gt;EE7935), _xlpm.x * 10 + _xlpm.d), 0), _xlfn.XLOOKUP(TRUE, ISNUMBER(_xlpm.b), _xlpm.b)))))</f>
        <v>0</v>
      </c>
    </row>
    <row r="7936" spans="134:136">
      <c r="ED7936">
        <v>0</v>
      </c>
      <c r="EF7936" s="3" cm="1">
        <f t="array" ref="EF793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"#")*(_xlpm.x&lt;&gt;EE7936), _xlpm.x * 10 + _xlpm.d), 0), _xlfn.XLOOKUP(TRUE, ISNUMBER(_xlpm.b), _xlpm.b)))))</f>
        <v>0</v>
      </c>
    </row>
    <row r="7937" spans="134:136">
      <c r="ED7937">
        <v>0</v>
      </c>
      <c r="EF7937" s="3" cm="1">
        <f t="array" ref="EF793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"#")*(_xlpm.x&lt;&gt;EE7937), _xlpm.x * 10 + _xlpm.d), 0), _xlfn.XLOOKUP(TRUE, ISNUMBER(_xlpm.b), _xlpm.b)))))</f>
        <v>0</v>
      </c>
    </row>
    <row r="7938" spans="134:136">
      <c r="ED7938">
        <v>0</v>
      </c>
      <c r="EF7938" s="3" cm="1">
        <f t="array" ref="EF793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"#")*(_xlpm.x&lt;&gt;EE7938), _xlpm.x * 10 + _xlpm.d), 0), _xlfn.XLOOKUP(TRUE, ISNUMBER(_xlpm.b), _xlpm.b)))))</f>
        <v>0</v>
      </c>
    </row>
    <row r="7939" spans="134:136">
      <c r="ED7939">
        <v>0</v>
      </c>
      <c r="EF7939" s="3" cm="1">
        <f t="array" ref="EF793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"#")*(_xlpm.x&lt;&gt;EE7939), _xlpm.x * 10 + _xlpm.d), 0), _xlfn.XLOOKUP(TRUE, ISNUMBER(_xlpm.b), _xlpm.b)))))</f>
        <v>0</v>
      </c>
    </row>
    <row r="7940" spans="134:136">
      <c r="ED7940">
        <v>0</v>
      </c>
      <c r="EF7940" s="3" cm="1">
        <f t="array" ref="EF794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"#")*(_xlpm.x&lt;&gt;EE7940), _xlpm.x * 10 + _xlpm.d), 0), _xlfn.XLOOKUP(TRUE, ISNUMBER(_xlpm.b), _xlpm.b)))))</f>
        <v>0</v>
      </c>
    </row>
    <row r="7941" spans="134:136">
      <c r="ED7941">
        <v>0</v>
      </c>
      <c r="EF7941" s="3" cm="1">
        <f t="array" ref="EF794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"#")*(_xlpm.x&lt;&gt;EE7941), _xlpm.x * 10 + _xlpm.d), 0), _xlfn.XLOOKUP(TRUE, ISNUMBER(_xlpm.b), _xlpm.b)))))</f>
        <v>0</v>
      </c>
    </row>
    <row r="7942" spans="134:136">
      <c r="ED7942">
        <v>0</v>
      </c>
      <c r="EF7942" s="3" cm="1">
        <f t="array" ref="EF794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"#")*(_xlpm.x&lt;&gt;EE7942), _xlpm.x * 10 + _xlpm.d), 0), _xlfn.XLOOKUP(TRUE, ISNUMBER(_xlpm.b), _xlpm.b)))))</f>
        <v>0</v>
      </c>
    </row>
    <row r="7943" spans="134:136">
      <c r="ED7943">
        <v>0</v>
      </c>
      <c r="EF7943" s="3" cm="1">
        <f t="array" ref="EF794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"#")*(_xlpm.x&lt;&gt;EE7943), _xlpm.x * 10 + _xlpm.d), 0), _xlfn.XLOOKUP(TRUE, ISNUMBER(_xlpm.b), _xlpm.b)))))</f>
        <v>0</v>
      </c>
    </row>
    <row r="7944" spans="134:136">
      <c r="ED7944">
        <v>0</v>
      </c>
      <c r="EF7944" s="3" cm="1">
        <f t="array" ref="EF794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"#")*(_xlpm.x&lt;&gt;EE7944), _xlpm.x * 10 + _xlpm.d), 0), _xlfn.XLOOKUP(TRUE, ISNUMBER(_xlpm.b), _xlpm.b)))))</f>
        <v>0</v>
      </c>
    </row>
    <row r="7945" spans="134:136">
      <c r="ED7945">
        <v>0</v>
      </c>
      <c r="EF7945" s="3" cm="1">
        <f t="array" ref="EF794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"#")*(_xlpm.x&lt;&gt;EE7945), _xlpm.x * 10 + _xlpm.d), 0), _xlfn.XLOOKUP(TRUE, ISNUMBER(_xlpm.b), _xlpm.b)))))</f>
        <v>0</v>
      </c>
    </row>
    <row r="7946" spans="134:136">
      <c r="ED7946">
        <v>0</v>
      </c>
      <c r="EF7946" s="3" cm="1">
        <f t="array" ref="EF794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"#")*(_xlpm.x&lt;&gt;EE7946), _xlpm.x * 10 + _xlpm.d), 0), _xlfn.XLOOKUP(TRUE, ISNUMBER(_xlpm.b), _xlpm.b)))))</f>
        <v>0</v>
      </c>
    </row>
    <row r="7947" spans="134:136">
      <c r="ED7947">
        <v>0</v>
      </c>
      <c r="EF7947" s="3" cm="1">
        <f t="array" ref="EF794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"#")*(_xlpm.x&lt;&gt;EE7947), _xlpm.x * 10 + _xlpm.d), 0), _xlfn.XLOOKUP(TRUE, ISNUMBER(_xlpm.b), _xlpm.b)))))</f>
        <v>0</v>
      </c>
    </row>
    <row r="7948" spans="134:136">
      <c r="ED7948">
        <v>0</v>
      </c>
      <c r="EF7948" s="3" cm="1">
        <f t="array" ref="EF794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"#")*(_xlpm.x&lt;&gt;EE7948), _xlpm.x * 10 + _xlpm.d), 0), _xlfn.XLOOKUP(TRUE, ISNUMBER(_xlpm.b), _xlpm.b)))))</f>
        <v>0</v>
      </c>
    </row>
    <row r="7949" spans="134:136">
      <c r="ED7949">
        <v>0</v>
      </c>
      <c r="EF7949" s="3" cm="1">
        <f t="array" ref="EF794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"#")*(_xlpm.x&lt;&gt;EE7949), _xlpm.x * 10 + _xlpm.d), 0), _xlfn.XLOOKUP(TRUE, ISNUMBER(_xlpm.b), _xlpm.b)))))</f>
        <v>0</v>
      </c>
    </row>
    <row r="7950" spans="134:136">
      <c r="ED7950">
        <v>0</v>
      </c>
      <c r="EF7950" s="3" cm="1">
        <f t="array" ref="EF795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"#")*(_xlpm.x&lt;&gt;EE7950), _xlpm.x * 10 + _xlpm.d), 0), _xlfn.XLOOKUP(TRUE, ISNUMBER(_xlpm.b), _xlpm.b)))))</f>
        <v>0</v>
      </c>
    </row>
    <row r="7951" spans="134:136">
      <c r="ED7951">
        <v>0</v>
      </c>
      <c r="EF7951" s="3" cm="1">
        <f t="array" ref="EF795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"#")*(_xlpm.x&lt;&gt;EE7951), _xlpm.x * 10 + _xlpm.d), 0), _xlfn.XLOOKUP(TRUE, ISNUMBER(_xlpm.b), _xlpm.b)))))</f>
        <v>0</v>
      </c>
    </row>
    <row r="7952" spans="134:136">
      <c r="ED7952">
        <v>0</v>
      </c>
      <c r="EF7952" s="3" cm="1">
        <f t="array" ref="EF795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"#")*(_xlpm.x&lt;&gt;EE7952), _xlpm.x * 10 + _xlpm.d), 0), _xlfn.XLOOKUP(TRUE, ISNUMBER(_xlpm.b), _xlpm.b)))))</f>
        <v>0</v>
      </c>
    </row>
    <row r="7953" spans="134:136">
      <c r="ED7953">
        <v>0</v>
      </c>
      <c r="EF7953" s="3" cm="1">
        <f t="array" ref="EF795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"#")*(_xlpm.x&lt;&gt;EE7953), _xlpm.x * 10 + _xlpm.d), 0), _xlfn.XLOOKUP(TRUE, ISNUMBER(_xlpm.b), _xlpm.b)))))</f>
        <v>0</v>
      </c>
    </row>
    <row r="7954" spans="134:136">
      <c r="ED7954">
        <v>0</v>
      </c>
      <c r="EF7954" s="3" cm="1">
        <f t="array" ref="EF795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"#")*(_xlpm.x&lt;&gt;EE7954), _xlpm.x * 10 + _xlpm.d), 0), _xlfn.XLOOKUP(TRUE, ISNUMBER(_xlpm.b), _xlpm.b)))))</f>
        <v>0</v>
      </c>
    </row>
    <row r="7955" spans="134:136">
      <c r="ED7955">
        <v>0</v>
      </c>
      <c r="EF7955" s="3" cm="1">
        <f t="array" ref="EF795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"#")*(_xlpm.x&lt;&gt;EE7955), _xlpm.x * 10 + _xlpm.d), 0), _xlfn.XLOOKUP(TRUE, ISNUMBER(_xlpm.b), _xlpm.b)))))</f>
        <v>0</v>
      </c>
    </row>
    <row r="7956" spans="134:136">
      <c r="ED7956">
        <v>0</v>
      </c>
      <c r="EF7956" s="3" cm="1">
        <f t="array" ref="EF795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"#")*(_xlpm.x&lt;&gt;EE7956), _xlpm.x * 10 + _xlpm.d), 0), _xlfn.XLOOKUP(TRUE, ISNUMBER(_xlpm.b), _xlpm.b)))))</f>
        <v>0</v>
      </c>
    </row>
    <row r="7957" spans="134:136">
      <c r="ED7957">
        <v>0</v>
      </c>
      <c r="EF7957" s="3" cm="1">
        <f t="array" ref="EF795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"#")*(_xlpm.x&lt;&gt;EE7957), _xlpm.x * 10 + _xlpm.d), 0), _xlfn.XLOOKUP(TRUE, ISNUMBER(_xlpm.b), _xlpm.b)))))</f>
        <v>0</v>
      </c>
    </row>
    <row r="7958" spans="134:136">
      <c r="ED7958">
        <v>0</v>
      </c>
      <c r="EF7958" s="3" cm="1">
        <f t="array" ref="EF795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"#")*(_xlpm.x&lt;&gt;EE7958), _xlpm.x * 10 + _xlpm.d), 0), _xlfn.XLOOKUP(TRUE, ISNUMBER(_xlpm.b), _xlpm.b)))))</f>
        <v>0</v>
      </c>
    </row>
    <row r="7959" spans="134:136">
      <c r="ED7959">
        <v>0</v>
      </c>
      <c r="EF7959" s="3" cm="1">
        <f t="array" ref="EF795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"#")*(_xlpm.x&lt;&gt;EE7959), _xlpm.x * 10 + _xlpm.d), 0), _xlfn.XLOOKUP(TRUE, ISNUMBER(_xlpm.b), _xlpm.b)))))</f>
        <v>0</v>
      </c>
    </row>
    <row r="7960" spans="134:136">
      <c r="ED7960">
        <v>0</v>
      </c>
      <c r="EF7960" s="3" cm="1">
        <f t="array" ref="EF796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"#")*(_xlpm.x&lt;&gt;EE7960), _xlpm.x * 10 + _xlpm.d), 0), _xlfn.XLOOKUP(TRUE, ISNUMBER(_xlpm.b), _xlpm.b)))))</f>
        <v>0</v>
      </c>
    </row>
    <row r="7961" spans="134:136">
      <c r="ED7961">
        <v>0</v>
      </c>
      <c r="EF7961" s="3" cm="1">
        <f t="array" ref="EF796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"#")*(_xlpm.x&lt;&gt;EE7961), _xlpm.x * 10 + _xlpm.d), 0), _xlfn.XLOOKUP(TRUE, ISNUMBER(_xlpm.b), _xlpm.b)))))</f>
        <v>0</v>
      </c>
    </row>
    <row r="7962" spans="134:136">
      <c r="ED7962">
        <v>0</v>
      </c>
      <c r="EF7962" s="3" cm="1">
        <f t="array" ref="EF796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"#")*(_xlpm.x&lt;&gt;EE7962), _xlpm.x * 10 + _xlpm.d), 0), _xlfn.XLOOKUP(TRUE, ISNUMBER(_xlpm.b), _xlpm.b)))))</f>
        <v>0</v>
      </c>
    </row>
    <row r="7963" spans="134:136">
      <c r="ED7963">
        <v>0</v>
      </c>
      <c r="EF7963" s="3" cm="1">
        <f t="array" ref="EF796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"#")*(_xlpm.x&lt;&gt;EE7963), _xlpm.x * 10 + _xlpm.d), 0), _xlfn.XLOOKUP(TRUE, ISNUMBER(_xlpm.b), _xlpm.b)))))</f>
        <v>0</v>
      </c>
    </row>
    <row r="7964" spans="134:136">
      <c r="ED7964">
        <v>0</v>
      </c>
      <c r="EF7964" s="3" cm="1">
        <f t="array" ref="EF796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"#")*(_xlpm.x&lt;&gt;EE7964), _xlpm.x * 10 + _xlpm.d), 0), _xlfn.XLOOKUP(TRUE, ISNUMBER(_xlpm.b), _xlpm.b)))))</f>
        <v>0</v>
      </c>
    </row>
    <row r="7965" spans="134:136">
      <c r="ED7965">
        <v>0</v>
      </c>
      <c r="EF7965" s="3" cm="1">
        <f t="array" ref="EF796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"#")*(_xlpm.x&lt;&gt;EE7965), _xlpm.x * 10 + _xlpm.d), 0), _xlfn.XLOOKUP(TRUE, ISNUMBER(_xlpm.b), _xlpm.b)))))</f>
        <v>0</v>
      </c>
    </row>
    <row r="7966" spans="134:136">
      <c r="ED7966">
        <v>0</v>
      </c>
      <c r="EF7966" s="3" cm="1">
        <f t="array" ref="EF796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"#")*(_xlpm.x&lt;&gt;EE7966), _xlpm.x * 10 + _xlpm.d), 0), _xlfn.XLOOKUP(TRUE, ISNUMBER(_xlpm.b), _xlpm.b)))))</f>
        <v>0</v>
      </c>
    </row>
    <row r="7967" spans="134:136">
      <c r="ED7967">
        <v>0</v>
      </c>
      <c r="EF7967" s="3" cm="1">
        <f t="array" ref="EF796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"#")*(_xlpm.x&lt;&gt;EE7967), _xlpm.x * 10 + _xlpm.d), 0), _xlfn.XLOOKUP(TRUE, ISNUMBER(_xlpm.b), _xlpm.b)))))</f>
        <v>0</v>
      </c>
    </row>
    <row r="7968" spans="134:136">
      <c r="ED7968">
        <v>0</v>
      </c>
      <c r="EF7968" s="3" cm="1">
        <f t="array" ref="EF796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"#")*(_xlpm.x&lt;&gt;EE7968), _xlpm.x * 10 + _xlpm.d), 0), _xlfn.XLOOKUP(TRUE, ISNUMBER(_xlpm.b), _xlpm.b)))))</f>
        <v>0</v>
      </c>
    </row>
    <row r="7969" spans="134:136">
      <c r="ED7969">
        <v>0</v>
      </c>
      <c r="EF7969" s="3" cm="1">
        <f t="array" ref="EF796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"#")*(_xlpm.x&lt;&gt;EE7969), _xlpm.x * 10 + _xlpm.d), 0), _xlfn.XLOOKUP(TRUE, ISNUMBER(_xlpm.b), _xlpm.b)))))</f>
        <v>0</v>
      </c>
    </row>
    <row r="7970" spans="134:136">
      <c r="ED7970">
        <v>0</v>
      </c>
      <c r="EF7970" s="3" cm="1">
        <f t="array" ref="EF797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"#")*(_xlpm.x&lt;&gt;EE7970), _xlpm.x * 10 + _xlpm.d), 0), _xlfn.XLOOKUP(TRUE, ISNUMBER(_xlpm.b), _xlpm.b)))))</f>
        <v>0</v>
      </c>
    </row>
    <row r="7971" spans="134:136">
      <c r="ED7971">
        <v>0</v>
      </c>
      <c r="EF7971" s="3" cm="1">
        <f t="array" ref="EF797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"#")*(_xlpm.x&lt;&gt;EE7971), _xlpm.x * 10 + _xlpm.d), 0), _xlfn.XLOOKUP(TRUE, ISNUMBER(_xlpm.b), _xlpm.b)))))</f>
        <v>0</v>
      </c>
    </row>
    <row r="7972" spans="134:136">
      <c r="ED7972">
        <v>0</v>
      </c>
      <c r="EF7972" s="3" cm="1">
        <f t="array" ref="EF797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"#")*(_xlpm.x&lt;&gt;EE7972), _xlpm.x * 10 + _xlpm.d), 0), _xlfn.XLOOKUP(TRUE, ISNUMBER(_xlpm.b), _xlpm.b)))))</f>
        <v>0</v>
      </c>
    </row>
    <row r="7973" spans="134:136">
      <c r="ED7973">
        <v>0</v>
      </c>
      <c r="EF7973" s="3" cm="1">
        <f t="array" ref="EF797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"#")*(_xlpm.x&lt;&gt;EE7973), _xlpm.x * 10 + _xlpm.d), 0), _xlfn.XLOOKUP(TRUE, ISNUMBER(_xlpm.b), _xlpm.b)))))</f>
        <v>0</v>
      </c>
    </row>
    <row r="7974" spans="134:136">
      <c r="ED7974">
        <v>0</v>
      </c>
      <c r="EF7974" s="3" cm="1">
        <f t="array" ref="EF797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"#")*(_xlpm.x&lt;&gt;EE7974), _xlpm.x * 10 + _xlpm.d), 0), _xlfn.XLOOKUP(TRUE, ISNUMBER(_xlpm.b), _xlpm.b)))))</f>
        <v>0</v>
      </c>
    </row>
    <row r="7975" spans="134:136">
      <c r="ED7975">
        <v>0</v>
      </c>
      <c r="EF7975" s="3" cm="1">
        <f t="array" ref="EF797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"#")*(_xlpm.x&lt;&gt;EE7975), _xlpm.x * 10 + _xlpm.d), 0), _xlfn.XLOOKUP(TRUE, ISNUMBER(_xlpm.b), _xlpm.b)))))</f>
        <v>0</v>
      </c>
    </row>
    <row r="7976" spans="134:136">
      <c r="ED7976">
        <v>0</v>
      </c>
      <c r="EF7976" s="3" cm="1">
        <f t="array" ref="EF797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"#")*(_xlpm.x&lt;&gt;EE7976), _xlpm.x * 10 + _xlpm.d), 0), _xlfn.XLOOKUP(TRUE, ISNUMBER(_xlpm.b), _xlpm.b)))))</f>
        <v>0</v>
      </c>
    </row>
    <row r="7977" spans="134:136">
      <c r="ED7977">
        <v>0</v>
      </c>
      <c r="EF7977" s="3" cm="1">
        <f t="array" ref="EF797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"#")*(_xlpm.x&lt;&gt;EE7977), _xlpm.x * 10 + _xlpm.d), 0), _xlfn.XLOOKUP(TRUE, ISNUMBER(_xlpm.b), _xlpm.b)))))</f>
        <v>0</v>
      </c>
    </row>
    <row r="7978" spans="134:136">
      <c r="ED7978">
        <v>0</v>
      </c>
      <c r="EF7978" s="3" cm="1">
        <f t="array" ref="EF797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"#")*(_xlpm.x&lt;&gt;EE7978), _xlpm.x * 10 + _xlpm.d), 0), _xlfn.XLOOKUP(TRUE, ISNUMBER(_xlpm.b), _xlpm.b)))))</f>
        <v>0</v>
      </c>
    </row>
    <row r="7979" spans="134:136">
      <c r="ED7979">
        <v>0</v>
      </c>
      <c r="EF7979" s="3" cm="1">
        <f t="array" ref="EF797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"#")*(_xlpm.x&lt;&gt;EE7979), _xlpm.x * 10 + _xlpm.d), 0), _xlfn.XLOOKUP(TRUE, ISNUMBER(_xlpm.b), _xlpm.b)))))</f>
        <v>0</v>
      </c>
    </row>
    <row r="7980" spans="134:136">
      <c r="ED7980">
        <v>0</v>
      </c>
      <c r="EF7980" s="3" cm="1">
        <f t="array" ref="EF798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"#")*(_xlpm.x&lt;&gt;EE7980), _xlpm.x * 10 + _xlpm.d), 0), _xlfn.XLOOKUP(TRUE, ISNUMBER(_xlpm.b), _xlpm.b)))))</f>
        <v>0</v>
      </c>
    </row>
    <row r="7981" spans="134:136">
      <c r="ED7981">
        <v>0</v>
      </c>
      <c r="EF7981" s="3" cm="1">
        <f t="array" ref="EF798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"#")*(_xlpm.x&lt;&gt;EE7981), _xlpm.x * 10 + _xlpm.d), 0), _xlfn.XLOOKUP(TRUE, ISNUMBER(_xlpm.b), _xlpm.b)))))</f>
        <v>0</v>
      </c>
    </row>
    <row r="7982" spans="134:136">
      <c r="ED7982">
        <v>0</v>
      </c>
      <c r="EF7982" s="3" cm="1">
        <f t="array" ref="EF798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"#")*(_xlpm.x&lt;&gt;EE7982), _xlpm.x * 10 + _xlpm.d), 0), _xlfn.XLOOKUP(TRUE, ISNUMBER(_xlpm.b), _xlpm.b)))))</f>
        <v>0</v>
      </c>
    </row>
    <row r="7983" spans="134:136">
      <c r="ED7983">
        <v>0</v>
      </c>
      <c r="EF7983" s="3" cm="1">
        <f t="array" ref="EF798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"#")*(_xlpm.x&lt;&gt;EE7983), _xlpm.x * 10 + _xlpm.d), 0), _xlfn.XLOOKUP(TRUE, ISNUMBER(_xlpm.b), _xlpm.b)))))</f>
        <v>0</v>
      </c>
    </row>
    <row r="7984" spans="134:136">
      <c r="ED7984">
        <v>0</v>
      </c>
      <c r="EF7984" s="3" cm="1">
        <f t="array" ref="EF798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"#")*(_xlpm.x&lt;&gt;EE7984), _xlpm.x * 10 + _xlpm.d), 0), _xlfn.XLOOKUP(TRUE, ISNUMBER(_xlpm.b), _xlpm.b)))))</f>
        <v>0</v>
      </c>
    </row>
    <row r="7985" spans="134:136">
      <c r="ED7985">
        <v>0</v>
      </c>
      <c r="EF7985" s="3" cm="1">
        <f t="array" ref="EF798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"#")*(_xlpm.x&lt;&gt;EE7985), _xlpm.x * 10 + _xlpm.d), 0), _xlfn.XLOOKUP(TRUE, ISNUMBER(_xlpm.b), _xlpm.b)))))</f>
        <v>0</v>
      </c>
    </row>
    <row r="7986" spans="134:136">
      <c r="ED7986">
        <v>0</v>
      </c>
      <c r="EF7986" s="3" cm="1">
        <f t="array" ref="EF798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"#")*(_xlpm.x&lt;&gt;EE7986), _xlpm.x * 10 + _xlpm.d), 0), _xlfn.XLOOKUP(TRUE, ISNUMBER(_xlpm.b), _xlpm.b)))))</f>
        <v>0</v>
      </c>
    </row>
    <row r="7987" spans="134:136">
      <c r="ED7987">
        <v>0</v>
      </c>
      <c r="EF7987" s="3" cm="1">
        <f t="array" ref="EF798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"#")*(_xlpm.x&lt;&gt;EE7987), _xlpm.x * 10 + _xlpm.d), 0), _xlfn.XLOOKUP(TRUE, ISNUMBER(_xlpm.b), _xlpm.b)))))</f>
        <v>0</v>
      </c>
    </row>
    <row r="7988" spans="134:136">
      <c r="ED7988">
        <v>0</v>
      </c>
      <c r="EF7988" s="3" cm="1">
        <f t="array" ref="EF798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"#")*(_xlpm.x&lt;&gt;EE7988), _xlpm.x * 10 + _xlpm.d), 0), _xlfn.XLOOKUP(TRUE, ISNUMBER(_xlpm.b), _xlpm.b)))))</f>
        <v>0</v>
      </c>
    </row>
    <row r="7989" spans="134:136">
      <c r="ED7989">
        <v>0</v>
      </c>
      <c r="EF7989" s="3" cm="1">
        <f t="array" ref="EF798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"#")*(_xlpm.x&lt;&gt;EE7989), _xlpm.x * 10 + _xlpm.d), 0), _xlfn.XLOOKUP(TRUE, ISNUMBER(_xlpm.b), _xlpm.b)))))</f>
        <v>0</v>
      </c>
    </row>
    <row r="7990" spans="134:136">
      <c r="ED7990">
        <v>0</v>
      </c>
      <c r="EF7990" s="3" cm="1">
        <f t="array" ref="EF799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"#")*(_xlpm.x&lt;&gt;EE7990), _xlpm.x * 10 + _xlpm.d), 0), _xlfn.XLOOKUP(TRUE, ISNUMBER(_xlpm.b), _xlpm.b)))))</f>
        <v>0</v>
      </c>
    </row>
    <row r="7991" spans="134:136">
      <c r="ED7991">
        <v>0</v>
      </c>
      <c r="EF7991" s="3" cm="1">
        <f t="array" ref="EF799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"#")*(_xlpm.x&lt;&gt;EE7991), _xlpm.x * 10 + _xlpm.d), 0), _xlfn.XLOOKUP(TRUE, ISNUMBER(_xlpm.b), _xlpm.b)))))</f>
        <v>0</v>
      </c>
    </row>
    <row r="7992" spans="134:136">
      <c r="ED7992">
        <v>0</v>
      </c>
      <c r="EF7992" s="3" cm="1">
        <f t="array" ref="EF799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"#")*(_xlpm.x&lt;&gt;EE7992), _xlpm.x * 10 + _xlpm.d), 0), _xlfn.XLOOKUP(TRUE, ISNUMBER(_xlpm.b), _xlpm.b)))))</f>
        <v>0</v>
      </c>
    </row>
    <row r="7993" spans="134:136">
      <c r="ED7993">
        <v>0</v>
      </c>
      <c r="EF7993" s="3" cm="1">
        <f t="array" ref="EF7993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"#")*(_xlpm.x&lt;&gt;EE7993), _xlpm.x * 10 + _xlpm.d), 0), _xlfn.XLOOKUP(TRUE, ISNUMBER(_xlpm.b), _xlpm.b)))))</f>
        <v>0</v>
      </c>
    </row>
    <row r="7994" spans="134:136">
      <c r="ED7994">
        <v>0</v>
      </c>
      <c r="EF7994" s="3" cm="1">
        <f t="array" ref="EF7994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"#")*(_xlpm.x&lt;&gt;EE7994), _xlpm.x * 10 + _xlpm.d), 0), _xlfn.XLOOKUP(TRUE, ISNUMBER(_xlpm.b), _xlpm.b)))))</f>
        <v>0</v>
      </c>
    </row>
    <row r="7995" spans="134:136">
      <c r="ED7995">
        <v>0</v>
      </c>
      <c r="EF7995" s="3" cm="1">
        <f t="array" ref="EF7995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"#")*(_xlpm.x&lt;&gt;EE7995), _xlpm.x * 10 + _xlpm.d), 0), _xlfn.XLOOKUP(TRUE, ISNUMBER(_xlpm.b), _xlpm.b)))))</f>
        <v>0</v>
      </c>
    </row>
    <row r="7996" spans="134:136">
      <c r="ED7996">
        <v>0</v>
      </c>
      <c r="EF7996" s="3" cm="1">
        <f t="array" ref="EF7996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"#")*(_xlpm.x&lt;&gt;EE7996), _xlpm.x * 10 + _xlpm.d), 0), _xlfn.XLOOKUP(TRUE, ISNUMBER(_xlpm.b), _xlpm.b)))))</f>
        <v>0</v>
      </c>
    </row>
    <row r="7997" spans="134:136">
      <c r="ED7997">
        <v>0</v>
      </c>
      <c r="EF7997" s="3" cm="1">
        <f t="array" ref="EF7997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"#")*(_xlpm.x&lt;&gt;EE7997), _xlpm.x * 10 + _xlpm.d), 0), _xlfn.XLOOKUP(TRUE, ISNUMBER(_xlpm.b), _xlpm.b)))))</f>
        <v>0</v>
      </c>
    </row>
    <row r="7998" spans="134:136">
      <c r="ED7998">
        <v>0</v>
      </c>
      <c r="EF7998" s="3" cm="1">
        <f t="array" ref="EF7998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"#")*(_xlpm.x&lt;&gt;EE7998), _xlpm.x * 10 + _xlpm.d), 0), _xlfn.XLOOKUP(TRUE, ISNUMBER(_xlpm.b), _xlpm.b)))))</f>
        <v>0</v>
      </c>
    </row>
    <row r="7999" spans="134:136">
      <c r="ED7999">
        <v>0</v>
      </c>
      <c r="EF7999" s="3" cm="1">
        <f t="array" ref="EF7999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"#")*(_xlpm.x&lt;&gt;EE7999), _xlpm.x * 10 + _xlpm.d), 0), _xlfn.XLOOKUP(TRUE, ISNUMBER(_xlpm.b), _xlpm.b)))))</f>
        <v>0</v>
      </c>
    </row>
    <row r="8000" spans="134:136">
      <c r="ED8000">
        <v>0</v>
      </c>
      <c r="EF8000" s="3" cm="1">
        <f t="array" ref="EF8000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"#")*(_xlpm.x&lt;&gt;EE8000), _xlpm.x * 10 + _xlpm.d), 0), _xlfn.XLOOKUP(TRUE, ISNUMBER(_xlpm.b), _xlpm.b)))))</f>
        <v>0</v>
      </c>
    </row>
    <row r="8001" spans="134:136">
      <c r="ED8001">
        <v>0</v>
      </c>
      <c r="EF8001" s="3" cm="1">
        <f t="array" ref="EF8001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"#")*(_xlpm.x&lt;&gt;EE8001), _xlpm.x * 10 + _xlpm.d), 0), _xlfn.XLOOKUP(TRUE, ISNUMBER(_xlpm.b), _xlpm.b)))))</f>
        <v>0</v>
      </c>
    </row>
    <row r="8002" spans="134:136">
      <c r="ED8002">
        <v>0</v>
      </c>
      <c r="EF8002" s="3" cm="1">
        <f t="array" ref="EF8002">_xlfn.LET(_xlpm.g,_xlfn.ANCHORARRAY( $C$3), _xlpm.r, ROWS(_xlpm.g), _xlpm.c, COLUMNS(_xlpm.g), _xlfn.REDUCE($ED$2 * 10 + 1, _xlfn.SEQUENCE(8000),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"#")*(_xlpm.x&lt;&gt;EE8002), _xlpm.x * 10 + _xlpm.d), 0), _xlfn.XLOOKUP(TRUE, ISNUMBER(_xlpm.b), _xlpm.b)))))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C1E4E-4D12-46A0-B615-D505FB6BFA1D}">
  <dimension ref="A1:T52"/>
  <sheetViews>
    <sheetView workbookViewId="0">
      <selection activeCell="P2" sqref="P2"/>
    </sheetView>
  </sheetViews>
  <sheetFormatPr baseColWidth="10" defaultRowHeight="15"/>
  <cols>
    <col min="1" max="1" width="12.42578125" bestFit="1" customWidth="1"/>
    <col min="2" max="2" width="4.28515625" customWidth="1"/>
    <col min="3" max="5" width="2" bestFit="1" customWidth="1"/>
    <col min="6" max="6" width="1.5703125" bestFit="1" customWidth="1"/>
    <col min="7" max="7" width="2.140625" bestFit="1" customWidth="1"/>
    <col min="8" max="8" width="1.5703125" bestFit="1" customWidth="1"/>
    <col min="9" max="12" width="2" bestFit="1" customWidth="1"/>
    <col min="13" max="13" width="3.42578125" customWidth="1"/>
  </cols>
  <sheetData>
    <row r="1" spans="1:20">
      <c r="Q1">
        <v>-1000</v>
      </c>
      <c r="R1">
        <v>1</v>
      </c>
      <c r="S1">
        <v>1000</v>
      </c>
      <c r="T1">
        <v>-1</v>
      </c>
    </row>
    <row r="2" spans="1:20">
      <c r="N2" cm="1">
        <f t="array" ref="N2">_xlfn.LET(_xlpm.g,_xlfn.ANCHORARRAY($C$3),_xlpm.r,ROWS(_xlpm.g),_xlpm.c,COLUMNS(_xlpm.g),MAX(IF(_xlpm.g="^",_xlfn.SEQUENCE(_xlpm.r)*1000+_xlfn.SEQUENCE(,_xlpm.c))))</f>
        <v>7005</v>
      </c>
      <c r="O2" s="11">
        <f>ROWS(_xlfn.ANCHORARRAY(O3))</f>
        <v>41</v>
      </c>
      <c r="Q2">
        <v>1</v>
      </c>
      <c r="R2">
        <v>2</v>
      </c>
      <c r="S2">
        <v>3</v>
      </c>
      <c r="T2">
        <v>4</v>
      </c>
    </row>
    <row r="3" spans="1:20">
      <c r="A3" s="13" t="s">
        <v>167</v>
      </c>
      <c r="C3" t="str" cm="1">
        <f t="array" ref="C3:L12">MID(A3:A12,_xlfn.SEQUENCE(,LEN(A3)),1)</f>
        <v>.</v>
      </c>
      <c r="D3" t="str">
        <v>.</v>
      </c>
      <c r="E3" t="str">
        <v>.</v>
      </c>
      <c r="F3" t="str">
        <v>.</v>
      </c>
      <c r="G3" t="str">
        <v>#</v>
      </c>
      <c r="H3" t="str">
        <v>.</v>
      </c>
      <c r="I3" t="str">
        <v>.</v>
      </c>
      <c r="J3" t="str">
        <v>.</v>
      </c>
      <c r="K3" t="str">
        <v>.</v>
      </c>
      <c r="L3" t="str">
        <v>.</v>
      </c>
      <c r="N3" cm="1">
        <f t="array" ref="N3:N52">_xlfn.LET(_xlpm.g,_xlfn.ANCHORARRAY($C$3),_xlpm.r,ROWS(_xlpm.g),_xlpm.c,COLUMNS(_xlpm.g),
_xlfn.SCAN(N2*10+1,_xlfn.SEQUENCE(50),_xlfn.LAMBDA(_xlpm.a,_xlpm._,_xlfn.LET(
_xlpm.d,MOD(MOD(_xlpm.a,10)+{-1,0,1,2},4)+1,_xlpm.x,INT(_xlpm.a/10)+INDEX({-1000,1,1000,-1},_xlpm.d),
_xlpm.i,INT(_xlpm.x/1000),_xlpm.j,MOD(_xlpm.x,1000),_xlpm.b,IF(_xlpm.i*_xlpm.j*(_xlpm.i&lt;=_xlpm.r)*(_xlpm.j&lt;=_xlpm.c),IF(INDEX(_xlpm.g,_xlpm.i,_xlpm.j)&lt;&gt;"#",_xlpm.x*10+_xlpm.d),0),
_xlfn.XLOOKUP(TRUE,ISNUMBER(_xlpm.b),_xlpm.b)))))</f>
        <v>60051</v>
      </c>
      <c r="O3" cm="1">
        <f t="array" ref="O3:O43">_xlfn.UNIQUE(_xlfn.VSTACK(N2,INT(_xlfn._xlws.FILTER(_xlfn.ANCHORARRAY(N3),_xlfn.ANCHORARRAY(N3))/10)))</f>
        <v>7005</v>
      </c>
      <c r="P3" cm="1">
        <f t="array" ref="P3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"#")*(_xlpm.x&lt;&gt;O3), _xlpm.x * 10 + _xlpm.d), 0), _xlfn.XLOOKUP(TRUE, ISNUMBER(_xlpm.b), _xlpm.b)))))</f>
        <v>0</v>
      </c>
      <c r="Q3" cm="1">
        <f t="array" ref="Q3:Q43">_xlfn.LET(_xlpm.g,_xlfn.ANCHORARRAY( $C$3), _xlpm.r, ROWS(_xlpm.g), _xlpm.c, COLUMNS(_xlpm.g), _xlfn.MAP(_xlfn.ANCHORARRAY(O3), _xlfn.LAMBDA(_xlpm.p, _xlfn.REDUCE($N$2 * 10 + 1, _xlfn.SEQUENCE(6000), _xlfn.LAMBDA(_xlpm.a,_xlpm._, IF(_xlpm.a,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 * (_xlpm.x &lt;&gt; _xlpm.p), _xlpm.x * 10 + _xlpm.d), 0), _xlfn.XLOOKUP(TRUE, ISNUMBER(_xlpm.b), _xlpm.b)), 0))))))</f>
        <v>0</v>
      </c>
      <c r="R3" s="11">
        <f>COUNTIF(_xlfn.ANCHORARRAY(Q3),"&gt;0")</f>
        <v>6</v>
      </c>
    </row>
    <row r="4" spans="1:20">
      <c r="A4" s="13" t="s">
        <v>166</v>
      </c>
      <c r="C4" t="str">
        <v>.</v>
      </c>
      <c r="D4" t="str">
        <v>.</v>
      </c>
      <c r="E4" t="str">
        <v>.</v>
      </c>
      <c r="F4" t="str">
        <v>.</v>
      </c>
      <c r="G4" t="str">
        <v>.</v>
      </c>
      <c r="H4" t="str">
        <v>.</v>
      </c>
      <c r="I4" t="str">
        <v>.</v>
      </c>
      <c r="J4" t="str">
        <v>.</v>
      </c>
      <c r="K4" t="str">
        <v>.</v>
      </c>
      <c r="L4" t="str">
        <v>#</v>
      </c>
      <c r="N4">
        <v>50051</v>
      </c>
      <c r="O4">
        <v>6005</v>
      </c>
      <c r="P4" cm="1">
        <f t="array" ref="P4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"#")*(_xlpm.x&lt;&gt;O4), _xlpm.x * 10 + _xlpm.d), 0), _xlfn.XLOOKUP(TRUE, ISNUMBER(_xlpm.b), _xlpm.b)))))</f>
        <v>0</v>
      </c>
      <c r="Q4">
        <v>0</v>
      </c>
    </row>
    <row r="5" spans="1:20">
      <c r="A5" s="13" t="s">
        <v>163</v>
      </c>
      <c r="C5" t="str">
        <v>.</v>
      </c>
      <c r="D5" t="str">
        <v>.</v>
      </c>
      <c r="E5" t="str">
        <v>.</v>
      </c>
      <c r="F5" t="str">
        <v>.</v>
      </c>
      <c r="G5" t="str">
        <v>.</v>
      </c>
      <c r="H5" t="str">
        <v>.</v>
      </c>
      <c r="I5" t="str">
        <v>.</v>
      </c>
      <c r="J5" t="str">
        <v>.</v>
      </c>
      <c r="K5" t="str">
        <v>.</v>
      </c>
      <c r="L5" t="str">
        <v>.</v>
      </c>
      <c r="N5">
        <v>40051</v>
      </c>
      <c r="O5">
        <v>5005</v>
      </c>
      <c r="P5" cm="1">
        <f t="array" ref="P5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"#")*(_xlpm.x&lt;&gt;O5), _xlpm.x * 10 + _xlpm.d), 0), _xlfn.XLOOKUP(TRUE, ISNUMBER(_xlpm.b), _xlpm.b)))))</f>
        <v>0</v>
      </c>
      <c r="Q5">
        <v>0</v>
      </c>
    </row>
    <row r="6" spans="1:20">
      <c r="A6" s="13" t="s">
        <v>165</v>
      </c>
      <c r="C6" t="str">
        <v>.</v>
      </c>
      <c r="D6" t="str">
        <v>.</v>
      </c>
      <c r="E6" t="str">
        <v>#</v>
      </c>
      <c r="F6" t="str">
        <v>.</v>
      </c>
      <c r="G6" t="str">
        <v>.</v>
      </c>
      <c r="H6" t="str">
        <v>.</v>
      </c>
      <c r="I6" t="str">
        <v>.</v>
      </c>
      <c r="J6" t="str">
        <v>.</v>
      </c>
      <c r="K6" t="str">
        <v>.</v>
      </c>
      <c r="L6" t="str">
        <v>.</v>
      </c>
      <c r="N6">
        <v>30051</v>
      </c>
      <c r="O6">
        <v>4005</v>
      </c>
      <c r="P6" cm="1">
        <f t="array" ref="P6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"#")*(_xlpm.x&lt;&gt;O6), _xlpm.x * 10 + _xlpm.d), 0), _xlfn.XLOOKUP(TRUE, ISNUMBER(_xlpm.b), _xlpm.b)))))</f>
        <v>0</v>
      </c>
      <c r="Q6">
        <v>0</v>
      </c>
    </row>
    <row r="7" spans="1:20">
      <c r="A7" s="13" t="s">
        <v>164</v>
      </c>
      <c r="C7" t="str">
        <v>.</v>
      </c>
      <c r="D7" t="str">
        <v>.</v>
      </c>
      <c r="E7" t="str">
        <v>.</v>
      </c>
      <c r="F7" t="str">
        <v>.</v>
      </c>
      <c r="G7" t="str">
        <v>.</v>
      </c>
      <c r="H7" t="str">
        <v>.</v>
      </c>
      <c r="I7" t="str">
        <v>.</v>
      </c>
      <c r="J7" t="str">
        <v>#</v>
      </c>
      <c r="K7" t="str">
        <v>.</v>
      </c>
      <c r="L7" t="str">
        <v>.</v>
      </c>
      <c r="N7">
        <v>20051</v>
      </c>
      <c r="O7">
        <v>3005</v>
      </c>
      <c r="P7" cm="1">
        <f t="array" ref="P7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"#")*(_xlpm.x&lt;&gt;O7), _xlpm.x * 10 + _xlpm.d), 0), _xlfn.XLOOKUP(TRUE, ISNUMBER(_xlpm.b), _xlpm.b)))))</f>
        <v>0</v>
      </c>
      <c r="Q7">
        <v>0</v>
      </c>
    </row>
    <row r="8" spans="1:20">
      <c r="A8" s="13" t="s">
        <v>163</v>
      </c>
      <c r="C8" t="str">
        <v>.</v>
      </c>
      <c r="D8" t="str">
        <v>.</v>
      </c>
      <c r="E8" t="str">
        <v>.</v>
      </c>
      <c r="F8" t="str">
        <v>.</v>
      </c>
      <c r="G8" t="str">
        <v>.</v>
      </c>
      <c r="H8" t="str">
        <v>.</v>
      </c>
      <c r="I8" t="str">
        <v>.</v>
      </c>
      <c r="J8" t="str">
        <v>.</v>
      </c>
      <c r="K8" t="str">
        <v>.</v>
      </c>
      <c r="L8" t="str">
        <v>.</v>
      </c>
      <c r="N8">
        <v>20062</v>
      </c>
      <c r="O8">
        <v>2005</v>
      </c>
      <c r="P8" cm="1">
        <f t="array" ref="P8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"#")*(_xlpm.x&lt;&gt;O8), _xlpm.x * 10 + _xlpm.d), 0), _xlfn.XLOOKUP(TRUE, ISNUMBER(_xlpm.b), _xlpm.b)))))</f>
        <v>0</v>
      </c>
      <c r="Q8">
        <v>0</v>
      </c>
    </row>
    <row r="9" spans="1:20">
      <c r="A9" s="13" t="s">
        <v>162</v>
      </c>
      <c r="C9" t="str">
        <v>.</v>
      </c>
      <c r="D9" t="str">
        <v>#</v>
      </c>
      <c r="E9" t="str">
        <v>.</v>
      </c>
      <c r="F9" t="str">
        <v>.</v>
      </c>
      <c r="G9" t="str">
        <v>^</v>
      </c>
      <c r="H9" t="str">
        <v>.</v>
      </c>
      <c r="I9" t="str">
        <v>.</v>
      </c>
      <c r="J9" t="str">
        <v>.</v>
      </c>
      <c r="K9" t="str">
        <v>.</v>
      </c>
      <c r="L9" t="str">
        <v>.</v>
      </c>
      <c r="N9">
        <v>20072</v>
      </c>
      <c r="O9">
        <v>2006</v>
      </c>
      <c r="P9" cm="1">
        <f t="array" ref="P9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"#")*(_xlpm.x&lt;&gt;O9), _xlpm.x * 10 + _xlpm.d), 0), _xlfn.XLOOKUP(TRUE, ISNUMBER(_xlpm.b), _xlpm.b)))))</f>
        <v>0</v>
      </c>
      <c r="Q9">
        <v>0</v>
      </c>
    </row>
    <row r="10" spans="1:20">
      <c r="A10" s="13" t="s">
        <v>161</v>
      </c>
      <c r="C10" t="str">
        <v>.</v>
      </c>
      <c r="D10" t="str">
        <v>.</v>
      </c>
      <c r="E10" t="str">
        <v>.</v>
      </c>
      <c r="F10" t="str">
        <v>.</v>
      </c>
      <c r="G10" t="str">
        <v>.</v>
      </c>
      <c r="H10" t="str">
        <v>.</v>
      </c>
      <c r="I10" t="str">
        <v>.</v>
      </c>
      <c r="J10" t="str">
        <v>.</v>
      </c>
      <c r="K10" t="str">
        <v>#</v>
      </c>
      <c r="L10" t="str">
        <v>.</v>
      </c>
      <c r="N10">
        <v>20082</v>
      </c>
      <c r="O10">
        <v>2007</v>
      </c>
      <c r="P10" cm="1">
        <f t="array" ref="P10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"#")*(_xlpm.x&lt;&gt;O10), _xlpm.x * 10 + _xlpm.d), 0), _xlfn.XLOOKUP(TRUE, ISNUMBER(_xlpm.b), _xlpm.b)))))</f>
        <v>0</v>
      </c>
      <c r="Q10">
        <v>0</v>
      </c>
    </row>
    <row r="11" spans="1:20">
      <c r="A11" s="13" t="s">
        <v>160</v>
      </c>
      <c r="C11" t="str">
        <v>#</v>
      </c>
      <c r="D11" t="str">
        <v>.</v>
      </c>
      <c r="E11" t="str">
        <v>.</v>
      </c>
      <c r="F11" t="str">
        <v>.</v>
      </c>
      <c r="G11" t="str">
        <v>.</v>
      </c>
      <c r="H11" t="str">
        <v>.</v>
      </c>
      <c r="I11" t="str">
        <v>.</v>
      </c>
      <c r="J11" t="str">
        <v>.</v>
      </c>
      <c r="K11" t="str">
        <v>.</v>
      </c>
      <c r="L11" t="str">
        <v>.</v>
      </c>
      <c r="N11">
        <v>20092</v>
      </c>
      <c r="O11">
        <v>2008</v>
      </c>
      <c r="P11" cm="1">
        <f t="array" ref="P11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"#")*(_xlpm.x&lt;&gt;O11), _xlpm.x * 10 + _xlpm.d), 0), _xlfn.XLOOKUP(TRUE, ISNUMBER(_xlpm.b), _xlpm.b)))))</f>
        <v>0</v>
      </c>
      <c r="Q11">
        <v>0</v>
      </c>
    </row>
    <row r="12" spans="1:20">
      <c r="A12" s="13" t="s">
        <v>159</v>
      </c>
      <c r="C12" t="str">
        <v>.</v>
      </c>
      <c r="D12" t="str">
        <v>.</v>
      </c>
      <c r="E12" t="str">
        <v>.</v>
      </c>
      <c r="F12" t="str">
        <v>.</v>
      </c>
      <c r="G12" t="str">
        <v>.</v>
      </c>
      <c r="H12" t="str">
        <v>.</v>
      </c>
      <c r="I12" t="str">
        <v>#</v>
      </c>
      <c r="J12" t="str">
        <v>.</v>
      </c>
      <c r="K12" t="str">
        <v>.</v>
      </c>
      <c r="L12" t="str">
        <v>.</v>
      </c>
      <c r="N12">
        <v>30093</v>
      </c>
      <c r="O12">
        <v>2009</v>
      </c>
      <c r="P12" cm="1">
        <f t="array" ref="P12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"#")*(_xlpm.x&lt;&gt;O12), _xlpm.x * 10 + _xlpm.d), 0), _xlfn.XLOOKUP(TRUE, ISNUMBER(_xlpm.b), _xlpm.b)))))</f>
        <v>0</v>
      </c>
      <c r="Q12">
        <v>0</v>
      </c>
    </row>
    <row r="13" spans="1:20">
      <c r="N13">
        <v>40093</v>
      </c>
      <c r="O13">
        <v>3009</v>
      </c>
      <c r="P13" cm="1">
        <f t="array" ref="P13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"#")*(_xlpm.x&lt;&gt;O13), _xlpm.x * 10 + _xlpm.d), 0), _xlfn.XLOOKUP(TRUE, ISNUMBER(_xlpm.b), _xlpm.b)))))</f>
        <v>0</v>
      </c>
      <c r="Q13">
        <v>0</v>
      </c>
    </row>
    <row r="14" spans="1:20">
      <c r="N14">
        <v>50093</v>
      </c>
      <c r="O14">
        <v>4009</v>
      </c>
      <c r="P14" cm="1">
        <f t="array" ref="P14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"#")*(_xlpm.x&lt;&gt;O14), _xlpm.x * 10 + _xlpm.d), 0), _xlfn.XLOOKUP(TRUE, ISNUMBER(_xlpm.b), _xlpm.b)))))</f>
        <v>0</v>
      </c>
      <c r="Q14">
        <v>0</v>
      </c>
    </row>
    <row r="15" spans="1:20">
      <c r="N15">
        <v>60093</v>
      </c>
      <c r="O15">
        <v>5009</v>
      </c>
      <c r="P15" cm="1">
        <f t="array" ref="P15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"#")*(_xlpm.x&lt;&gt;O15), _xlpm.x * 10 + _xlpm.d), 0), _xlfn.XLOOKUP(TRUE, ISNUMBER(_xlpm.b), _xlpm.b)))))</f>
        <v>0</v>
      </c>
      <c r="Q15">
        <v>0</v>
      </c>
    </row>
    <row r="16" spans="1:20">
      <c r="N16">
        <v>70093</v>
      </c>
      <c r="O16">
        <v>6009</v>
      </c>
      <c r="P16" cm="1">
        <f t="array" ref="P16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"#")*(_xlpm.x&lt;&gt;O16), _xlpm.x * 10 + _xlpm.d), 0), _xlfn.XLOOKUP(TRUE, ISNUMBER(_xlpm.b), _xlpm.b)))))</f>
        <v>0</v>
      </c>
      <c r="Q16">
        <v>0</v>
      </c>
    </row>
    <row r="17" spans="14:17">
      <c r="N17">
        <v>70084</v>
      </c>
      <c r="O17">
        <v>7009</v>
      </c>
      <c r="P17" cm="1">
        <f t="array" ref="P17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"#")*(_xlpm.x&lt;&gt;O17), _xlpm.x * 10 + _xlpm.d), 0), _xlfn.XLOOKUP(TRUE, ISNUMBER(_xlpm.b), _xlpm.b)))))</f>
        <v>0</v>
      </c>
      <c r="Q17">
        <v>0</v>
      </c>
    </row>
    <row r="18" spans="14:17">
      <c r="N18">
        <v>70074</v>
      </c>
      <c r="O18">
        <v>7008</v>
      </c>
      <c r="P18" cm="1">
        <f t="array" ref="P18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"#")*(_xlpm.x&lt;&gt;O18), _xlpm.x * 10 + _xlpm.d), 0), _xlfn.XLOOKUP(TRUE, ISNUMBER(_xlpm.b), _xlpm.b)))))</f>
        <v>0</v>
      </c>
      <c r="Q18">
        <v>0</v>
      </c>
    </row>
    <row r="19" spans="14:17">
      <c r="N19">
        <v>70064</v>
      </c>
      <c r="O19">
        <v>7007</v>
      </c>
      <c r="P19" cm="1">
        <f t="array" ref="P19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"#")*(_xlpm.x&lt;&gt;O19), _xlpm.x * 10 + _xlpm.d), 0), _xlfn.XLOOKUP(TRUE, ISNUMBER(_xlpm.b), _xlpm.b)))))</f>
        <v>0</v>
      </c>
      <c r="Q19">
        <v>0</v>
      </c>
    </row>
    <row r="20" spans="14:17">
      <c r="N20">
        <v>70054</v>
      </c>
      <c r="O20">
        <v>7006</v>
      </c>
      <c r="P20" cm="1">
        <f t="array" ref="P20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"#")*(_xlpm.x&lt;&gt;O20), _xlpm.x * 10 + _xlpm.d), 0), _xlfn.XLOOKUP(TRUE, ISNUMBER(_xlpm.b), _xlpm.b)))))</f>
        <v>0</v>
      </c>
      <c r="Q20">
        <v>0</v>
      </c>
    </row>
    <row r="21" spans="14:17">
      <c r="N21">
        <v>70044</v>
      </c>
      <c r="O21">
        <v>7004</v>
      </c>
      <c r="P21" cm="1">
        <f t="array" ref="P21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"#")*(_xlpm.x&lt;&gt;O21), _xlpm.x * 10 + _xlpm.d), 0), _xlfn.XLOOKUP(TRUE, ISNUMBER(_xlpm.b), _xlpm.b)))))</f>
        <v>70093</v>
      </c>
      <c r="Q21">
        <v>20062</v>
      </c>
    </row>
    <row r="22" spans="14:17">
      <c r="N22">
        <v>70034</v>
      </c>
      <c r="O22">
        <v>7003</v>
      </c>
      <c r="P22" cm="1">
        <f t="array" ref="P22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"#")*(_xlpm.x&lt;&gt;O22), _xlpm.x * 10 + _xlpm.d), 0), _xlfn.XLOOKUP(TRUE, ISNUMBER(_xlpm.b), _xlpm.b)))))</f>
        <v>0</v>
      </c>
      <c r="Q22">
        <v>0</v>
      </c>
    </row>
    <row r="23" spans="14:17">
      <c r="N23">
        <v>60031</v>
      </c>
      <c r="O23">
        <v>6003</v>
      </c>
      <c r="P23" cm="1">
        <f t="array" ref="P23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"#")*(_xlpm.x&lt;&gt;O23), _xlpm.x * 10 + _xlpm.d), 0), _xlfn.XLOOKUP(TRUE, ISNUMBER(_xlpm.b), _xlpm.b)))))</f>
        <v>0</v>
      </c>
      <c r="Q23">
        <v>0</v>
      </c>
    </row>
    <row r="24" spans="14:17">
      <c r="N24">
        <v>50031</v>
      </c>
      <c r="O24">
        <v>5003</v>
      </c>
      <c r="P24" cm="1">
        <f t="array" ref="P24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"#")*(_xlpm.x&lt;&gt;O24), _xlpm.x * 10 + _xlpm.d), 0), _xlfn.XLOOKUP(TRUE, ISNUMBER(_xlpm.b), _xlpm.b)))))</f>
        <v>0</v>
      </c>
      <c r="Q24">
        <v>0</v>
      </c>
    </row>
    <row r="25" spans="14:17">
      <c r="N25">
        <v>50042</v>
      </c>
      <c r="O25">
        <v>5004</v>
      </c>
      <c r="P25" cm="1">
        <f t="array" ref="P25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"#")*(_xlpm.x&lt;&gt;O25), _xlpm.x * 10 + _xlpm.d), 0), _xlfn.XLOOKUP(TRUE, ISNUMBER(_xlpm.b), _xlpm.b)))))</f>
        <v>0</v>
      </c>
      <c r="Q25">
        <v>0</v>
      </c>
    </row>
    <row r="26" spans="14:17">
      <c r="N26">
        <v>50052</v>
      </c>
      <c r="O26">
        <v>5006</v>
      </c>
      <c r="P26" cm="1">
        <f t="array" ref="P26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"#")*(_xlpm.x&lt;&gt;O26), _xlpm.x * 10 + _xlpm.d), 0), _xlfn.XLOOKUP(TRUE, ISNUMBER(_xlpm.b), _xlpm.b)))))</f>
        <v>0</v>
      </c>
      <c r="Q26">
        <v>0</v>
      </c>
    </row>
    <row r="27" spans="14:17">
      <c r="N27">
        <v>50062</v>
      </c>
      <c r="O27">
        <v>5007</v>
      </c>
      <c r="P27" cm="1">
        <f t="array" ref="P27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"#")*(_xlpm.x&lt;&gt;O27), _xlpm.x * 10 + _xlpm.d), 0), _xlfn.XLOOKUP(TRUE, ISNUMBER(_xlpm.b), _xlpm.b)))))</f>
        <v>0</v>
      </c>
      <c r="Q27">
        <v>0</v>
      </c>
    </row>
    <row r="28" spans="14:17">
      <c r="N28">
        <v>50072</v>
      </c>
      <c r="O28">
        <v>6007</v>
      </c>
      <c r="P28" cm="1">
        <f t="array" ref="P28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"#")*(_xlpm.x&lt;&gt;O28), _xlpm.x * 10 + _xlpm.d), 0), _xlfn.XLOOKUP(TRUE, ISNUMBER(_xlpm.b), _xlpm.b)))))</f>
        <v>0</v>
      </c>
      <c r="Q28">
        <v>0</v>
      </c>
    </row>
    <row r="29" spans="14:17">
      <c r="N29">
        <v>60073</v>
      </c>
      <c r="O29">
        <v>8007</v>
      </c>
      <c r="P29" cm="1">
        <f t="array" ref="P29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"#")*(_xlpm.x&lt;&gt;O29), _xlpm.x * 10 + _xlpm.d), 0), _xlfn.XLOOKUP(TRUE, ISNUMBER(_xlpm.b), _xlpm.b)))))</f>
        <v>50072</v>
      </c>
      <c r="Q29">
        <v>50052</v>
      </c>
    </row>
    <row r="30" spans="14:17">
      <c r="N30">
        <v>70073</v>
      </c>
      <c r="O30">
        <v>9007</v>
      </c>
      <c r="P30" cm="1">
        <f t="array" ref="P30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"#")*(_xlpm.x&lt;&gt;O30), _xlpm.x * 10 + _xlpm.d), 0), _xlfn.XLOOKUP(TRUE, ISNUMBER(_xlpm.b), _xlpm.b)))))</f>
        <v>0</v>
      </c>
      <c r="Q30">
        <v>0</v>
      </c>
    </row>
    <row r="31" spans="14:17">
      <c r="N31">
        <v>80073</v>
      </c>
      <c r="O31">
        <v>9006</v>
      </c>
      <c r="P31" cm="1">
        <f t="array" ref="P31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"#")*(_xlpm.x&lt;&gt;O31), _xlpm.x * 10 + _xlpm.d), 0), _xlfn.XLOOKUP(TRUE, ISNUMBER(_xlpm.b), _xlpm.b)))))</f>
        <v>0</v>
      </c>
      <c r="Q31">
        <v>0</v>
      </c>
    </row>
    <row r="32" spans="14:17">
      <c r="N32">
        <v>90073</v>
      </c>
      <c r="O32">
        <v>9005</v>
      </c>
      <c r="P32" cm="1">
        <f t="array" ref="P32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"#")*(_xlpm.x&lt;&gt;O32), _xlpm.x * 10 + _xlpm.d), 0), _xlfn.XLOOKUP(TRUE, ISNUMBER(_xlpm.b), _xlpm.b)))))</f>
        <v>0</v>
      </c>
      <c r="Q32">
        <v>0</v>
      </c>
    </row>
    <row r="33" spans="14:17">
      <c r="N33">
        <v>90064</v>
      </c>
      <c r="O33">
        <v>9004</v>
      </c>
      <c r="P33" cm="1">
        <f t="array" ref="P33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"#")*(_xlpm.x&lt;&gt;O33), _xlpm.x * 10 + _xlpm.d), 0), _xlfn.XLOOKUP(TRUE, ISNUMBER(_xlpm.b), _xlpm.b)))))</f>
        <v>70074</v>
      </c>
      <c r="Q33">
        <v>70074</v>
      </c>
    </row>
    <row r="34" spans="14:17">
      <c r="N34">
        <v>90054</v>
      </c>
      <c r="O34">
        <v>9003</v>
      </c>
      <c r="P34" cm="1">
        <f t="array" ref="P34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"#")*(_xlpm.x&lt;&gt;O34), _xlpm.x * 10 + _xlpm.d), 0), _xlfn.XLOOKUP(TRUE, ISNUMBER(_xlpm.b), _xlpm.b)))))</f>
        <v>0</v>
      </c>
      <c r="Q34">
        <v>0</v>
      </c>
    </row>
    <row r="35" spans="14:17">
      <c r="N35">
        <v>90044</v>
      </c>
      <c r="O35">
        <v>9002</v>
      </c>
      <c r="P35" cm="1">
        <f t="array" ref="P35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"#")*(_xlpm.x&lt;&gt;O35), _xlpm.x * 10 + _xlpm.d), 0), _xlfn.XLOOKUP(TRUE, ISNUMBER(_xlpm.b), _xlpm.b)))))</f>
        <v>90034</v>
      </c>
      <c r="Q35">
        <v>90054</v>
      </c>
    </row>
    <row r="36" spans="14:17">
      <c r="N36">
        <v>90034</v>
      </c>
      <c r="O36">
        <v>8002</v>
      </c>
      <c r="P36" cm="1">
        <f t="array" ref="P36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"#")*(_xlpm.x&lt;&gt;O36), _xlpm.x * 10 + _xlpm.d), 0), _xlfn.XLOOKUP(TRUE, ISNUMBER(_xlpm.b), _xlpm.b)))))</f>
        <v>0</v>
      </c>
      <c r="Q36">
        <v>0</v>
      </c>
    </row>
    <row r="37" spans="14:17">
      <c r="N37">
        <v>90024</v>
      </c>
      <c r="O37">
        <v>8003</v>
      </c>
      <c r="P37" cm="1">
        <f t="array" ref="P37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"#")*(_xlpm.x&lt;&gt;O37), _xlpm.x * 10 + _xlpm.d), 0), _xlfn.XLOOKUP(TRUE, ISNUMBER(_xlpm.b), _xlpm.b)))))</f>
        <v>0</v>
      </c>
      <c r="Q37">
        <v>0</v>
      </c>
    </row>
    <row r="38" spans="14:17">
      <c r="N38">
        <v>80021</v>
      </c>
      <c r="O38">
        <v>8004</v>
      </c>
      <c r="P38" cm="1">
        <f t="array" ref="P38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"#")*(_xlpm.x&lt;&gt;O38), _xlpm.x * 10 + _xlpm.d), 0), _xlfn.XLOOKUP(TRUE, ISNUMBER(_xlpm.b), _xlpm.b)))))</f>
        <v>0</v>
      </c>
      <c r="Q38">
        <v>0</v>
      </c>
    </row>
    <row r="39" spans="14:17">
      <c r="N39">
        <v>80032</v>
      </c>
      <c r="O39">
        <v>8005</v>
      </c>
      <c r="P39" cm="1">
        <f t="array" ref="P39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"#")*(_xlpm.x&lt;&gt;O39), _xlpm.x * 10 + _xlpm.d), 0), _xlfn.XLOOKUP(TRUE, ISNUMBER(_xlpm.b), _xlpm.b)))))</f>
        <v>0</v>
      </c>
      <c r="Q39">
        <v>0</v>
      </c>
    </row>
    <row r="40" spans="14:17">
      <c r="N40">
        <v>80042</v>
      </c>
      <c r="O40">
        <v>8006</v>
      </c>
      <c r="P40" cm="1">
        <f t="array" ref="P40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"#")*(_xlpm.x&lt;&gt;O40), _xlpm.x * 10 + _xlpm.d), 0), _xlfn.XLOOKUP(TRUE, ISNUMBER(_xlpm.b), _xlpm.b)))))</f>
        <v>0</v>
      </c>
      <c r="Q40">
        <v>0</v>
      </c>
    </row>
    <row r="41" spans="14:17">
      <c r="N41">
        <v>80052</v>
      </c>
      <c r="O41">
        <v>8008</v>
      </c>
      <c r="P41" cm="1">
        <f t="array" ref="P41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"#")*(_xlpm.x&lt;&gt;O41), _xlpm.x * 10 + _xlpm.d), 0), _xlfn.XLOOKUP(TRUE, ISNUMBER(_xlpm.b), _xlpm.b)))))</f>
        <v>80042</v>
      </c>
      <c r="Q41">
        <v>80021</v>
      </c>
    </row>
    <row r="42" spans="14:17">
      <c r="N42">
        <v>80062</v>
      </c>
      <c r="O42">
        <v>9008</v>
      </c>
      <c r="P42" cm="1">
        <f t="array" ref="P42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"#")*(_xlpm.x&lt;&gt;O42), _xlpm.x * 10 + _xlpm.d), 0), _xlfn.XLOOKUP(TRUE, ISNUMBER(_xlpm.b), _xlpm.b)))))</f>
        <v>0</v>
      </c>
      <c r="Q42">
        <v>0</v>
      </c>
    </row>
    <row r="43" spans="14:17">
      <c r="N43">
        <v>80072</v>
      </c>
      <c r="O43">
        <v>10008</v>
      </c>
      <c r="P43" cm="1">
        <f t="array" ref="P43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"#")*(_xlpm.x&lt;&gt;O43), _xlpm.x * 10 + _xlpm.d), 0), _xlfn.XLOOKUP(TRUE, ISNUMBER(_xlpm.b), _xlpm.b)))))</f>
        <v>80021</v>
      </c>
      <c r="Q43">
        <v>80021</v>
      </c>
    </row>
    <row r="44" spans="14:17">
      <c r="N44">
        <v>80082</v>
      </c>
      <c r="P44" cm="1">
        <f t="array" ref="P44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"#")*(_xlpm.x&lt;&gt;O44), _xlpm.x * 10 + _xlpm.d), 0), _xlfn.XLOOKUP(TRUE, ISNUMBER(_xlpm.b), _xlpm.b)))))</f>
        <v>0</v>
      </c>
    </row>
    <row r="45" spans="14:17">
      <c r="N45">
        <v>90083</v>
      </c>
      <c r="P45" cm="1">
        <f t="array" ref="P45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"#")*(_xlpm.x&lt;&gt;O45), _xlpm.x * 10 + _xlpm.d), 0), _xlfn.XLOOKUP(TRUE, ISNUMBER(_xlpm.b), _xlpm.b)))))</f>
        <v>0</v>
      </c>
    </row>
    <row r="46" spans="14:17">
      <c r="N46">
        <v>100083</v>
      </c>
      <c r="P46" cm="1">
        <f t="array" ref="P46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"#")*(_xlpm.x&lt;&gt;O46), _xlpm.x * 10 + _xlpm.d), 0), _xlfn.XLOOKUP(TRUE, ISNUMBER(_xlpm.b), _xlpm.b)))))</f>
        <v>0</v>
      </c>
    </row>
    <row r="47" spans="14:17">
      <c r="N47">
        <v>0</v>
      </c>
      <c r="P47" cm="1">
        <f t="array" ref="P47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"#")*(_xlpm.x&lt;&gt;O47), _xlpm.x * 10 + _xlpm.d), 0), _xlfn.XLOOKUP(TRUE, ISNUMBER(_xlpm.b), _xlpm.b)))))</f>
        <v>0</v>
      </c>
    </row>
    <row r="48" spans="14:17">
      <c r="N48">
        <v>0</v>
      </c>
      <c r="P48" cm="1">
        <f t="array" ref="P48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"#")*(_xlpm.x&lt;&gt;O48), _xlpm.x * 10 + _xlpm.d), 0), _xlfn.XLOOKUP(TRUE, ISNUMBER(_xlpm.b), _xlpm.b)))))</f>
        <v>0</v>
      </c>
    </row>
    <row r="49" spans="14:16">
      <c r="N49">
        <v>0</v>
      </c>
      <c r="P49" cm="1">
        <f t="array" ref="P49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"#")*(_xlpm.x&lt;&gt;O49), _xlpm.x * 10 + _xlpm.d), 0), _xlfn.XLOOKUP(TRUE, ISNUMBER(_xlpm.b), _xlpm.b)))))</f>
        <v>0</v>
      </c>
    </row>
    <row r="50" spans="14:16">
      <c r="N50">
        <v>0</v>
      </c>
      <c r="P50" cm="1">
        <f t="array" ref="P50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"#")*(_xlpm.x&lt;&gt;O50), _xlpm.x * 10 + _xlpm.d), 0), _xlfn.XLOOKUP(TRUE, ISNUMBER(_xlpm.b), _xlpm.b)))))</f>
        <v>0</v>
      </c>
    </row>
    <row r="51" spans="14:16">
      <c r="N51">
        <v>0</v>
      </c>
      <c r="P51" cm="1">
        <f t="array" ref="P51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"#")*(_xlpm.x&lt;&gt;O51), _xlpm.x * 10 + _xlpm.d), 0), _xlfn.XLOOKUP(TRUE, ISNUMBER(_xlpm.b), _xlpm.b)))))</f>
        <v>0</v>
      </c>
    </row>
    <row r="52" spans="14:16">
      <c r="N52">
        <v>0</v>
      </c>
      <c r="P52" cm="1">
        <f t="array" ref="P52">_xlfn.LET(_xlpm.g,_xlfn.ANCHORARRAY( $C$3), _xlpm.r, ROWS(_xlpm.g), _xlpm.c, COLUMNS(_xlpm.g), _xlfn.REDUCE($N$2 * 10 + 1, _xlfn.SEQUENCE(50), _xlfn.LAMBDA(_xlpm.a,_xlpm._, _xlfn.LET(_xlpm.d, MOD(MOD(_xlpm.a, 10) + {-1,0,1,2}, 4) + 1, _xlpm.x, INT(_xlpm.a / 10) + INDEX({-1000,1,1000,-1}, _xlpm.d), _xlpm.i, INT(_xlpm.x / 1000), _xlpm.j, MOD(_xlpm.x, 1000), _xlpm.b, IF(_xlpm.i * _xlpm.j * (_xlpm.i &lt;= _xlpm.r) * (_xlpm.j &lt;= _xlpm.c), IF((INDEX(_xlpm.g, _xlpm.i, _xlpm.j) &lt;&gt; "#")*(_xlpm.x&lt;&gt;O52), _xlpm.x * 10 + _xlpm.d), 0), _xlfn.XLOOKUP(TRUE, ISNUMBER(_xlpm.b), _xlpm.b)))))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sICIALAAiAGkAcwBDAHUAcgByAGUAbgBjAHkAUwB5AG0AYgBvAGwATABlAGEAZAAiADoAZgBhAGwAcw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269F986B-53D7-4AA0-8701-5FF2F3EEC3D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Hoja1-PY</vt:lpstr>
      <vt:lpstr>Hoja2-Excel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2024-12-06T13:16:56Z</dcterms:created>
  <dcterms:modified xsi:type="dcterms:W3CDTF">2024-12-09T02:31:05Z</dcterms:modified>
</cp:coreProperties>
</file>