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spreadsheetml.worksheet+xml" PartName="/xl/worksheets/sheet29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paila\git\maximo-automation\BCFerriesMaximoAutomation\src\test\resources\data\BCFerries_R02\"/>
    </mc:Choice>
  </mc:AlternateContent>
  <bookViews>
    <workbookView xWindow="0" yWindow="0" windowWidth="15330" windowHeight="4065" tabRatio="955"/>
  </bookViews>
  <sheets>
    <sheet name="TestData" sheetId="1" r:id="rId1"/>
    <sheet name="OWL_UAT_R01R02_TEST01" sheetId="27" r:id="rId2"/>
    <sheet name="OWL_UAT_R01R02_TEST02" sheetId="28" r:id="rId3"/>
    <sheet name="OWL_UAT_R01R02_TEST06" sheetId="32" r:id="rId4"/>
    <sheet name="OWL_UAT_R01R02_TEST07" sheetId="34" r:id="rId5"/>
    <sheet name="OWL_UAT_R01R02_TEST08" sheetId="35" r:id="rId6"/>
    <sheet name="OWL_UAT_R01R02_TEST09" sheetId="36" r:id="rId7"/>
    <sheet name="OWL_UAT_R01R02_TEST10" sheetId="37" r:id="rId8"/>
    <sheet name="OWL_UAT_R01R02_TEST11" sheetId="38" r:id="rId9"/>
    <sheet name="OWL_UAT_R01R02_TEST12" sheetId="39" r:id="rId10"/>
    <sheet name="OWL_QC_R01R02_TEST01" sheetId="40" r:id="rId11"/>
    <sheet name="OWL_QC_R01R02_TEST02" sheetId="41" r:id="rId12"/>
    <sheet name="SMK_TEST_ACC" sheetId="26" r:id="rId13"/>
    <sheet name="OWL_229" sheetId="16" r:id="rId14"/>
    <sheet name="OWL_230" sheetId="9" r:id="rId15"/>
    <sheet name="OWL_231" sheetId="10" r:id="rId16"/>
    <sheet name="OWL_232" sheetId="11" r:id="rId17"/>
    <sheet name="OWL_233" sheetId="12" r:id="rId18"/>
    <sheet name="OWL_235" sheetId="13" r:id="rId19"/>
    <sheet name="OWL_236" sheetId="20" r:id="rId20"/>
    <sheet name="OWL_237" sheetId="14" r:id="rId21"/>
    <sheet name="OWL_238" sheetId="15" r:id="rId22"/>
    <sheet name="OWL_242" sheetId="17" r:id="rId23"/>
    <sheet name="OWL_243" sheetId="18" r:id="rId24"/>
    <sheet name="OWL_246" sheetId="21" r:id="rId25"/>
    <sheet name="OWL_247" sheetId="22" r:id="rId26"/>
    <sheet name="OWL_250" sheetId="23" r:id="rId27"/>
    <sheet name="OWL_252" sheetId="24" r:id="rId28"/>
    <sheet name="OWL_253" sheetId="25" r:id="rId2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" i="20" l="1"/>
  <c r="R2" i="20"/>
  <c r="AG2" i="41" l="1"/>
  <c r="Q2" i="23" l="1"/>
  <c r="V2" i="20" l="1"/>
  <c r="Q2" i="11"/>
  <c r="P2" i="14" l="1"/>
  <c r="Q2" i="41" l="1"/>
  <c r="P2" i="41"/>
  <c r="H2" i="41"/>
  <c r="H2" i="40"/>
  <c r="Q2" i="39"/>
  <c r="R2" i="38"/>
  <c r="Q2" i="38"/>
  <c r="K2" i="34"/>
  <c r="J2" i="34"/>
  <c r="S2" i="32"/>
  <c r="R2" i="32"/>
  <c r="O2" i="28"/>
  <c r="N2" i="28"/>
  <c r="O2" i="27"/>
  <c r="N2" i="27"/>
  <c r="S2" i="20" l="1"/>
  <c r="U2" i="20" l="1"/>
  <c r="K2" i="18" l="1"/>
  <c r="H2" i="24" l="1"/>
  <c r="P2" i="17" l="1"/>
  <c r="P2" i="15" l="1"/>
  <c r="J2" i="12" l="1"/>
  <c r="I2" i="12"/>
  <c r="Q2" i="9" l="1"/>
  <c r="Q2" i="10"/>
</calcChain>
</file>

<file path=xl/sharedStrings.xml><?xml version="1.0" encoding="utf-8"?>
<sst xmlns="http://schemas.openxmlformats.org/spreadsheetml/2006/main" count="915" uniqueCount="238">
  <si>
    <t>TestCaseName</t>
  </si>
  <si>
    <t>Description</t>
  </si>
  <si>
    <t>ExecuteStatus</t>
  </si>
  <si>
    <t>Yes</t>
  </si>
  <si>
    <t>TestCaseID</t>
  </si>
  <si>
    <t>Module</t>
  </si>
  <si>
    <t>Password</t>
  </si>
  <si>
    <t>UserName</t>
  </si>
  <si>
    <t>Maximotest123</t>
  </si>
  <si>
    <t>tst_co</t>
  </si>
  <si>
    <t>R02</t>
  </si>
  <si>
    <t>dl_Description</t>
  </si>
  <si>
    <t>dl_Department</t>
  </si>
  <si>
    <t>dl_Location</t>
  </si>
  <si>
    <t>dl_Watch</t>
  </si>
  <si>
    <t>dl_Shift</t>
  </si>
  <si>
    <t>dl_DrillType</t>
  </si>
  <si>
    <t>dl_DrillDate</t>
  </si>
  <si>
    <t>OWL-230 Ability to input or pick date of drill</t>
  </si>
  <si>
    <t>DECK</t>
  </si>
  <si>
    <t>CEL-1015</t>
  </si>
  <si>
    <t>B</t>
  </si>
  <si>
    <t>PM</t>
  </si>
  <si>
    <t>searchText</t>
  </si>
  <si>
    <t>Drill Log</t>
  </si>
  <si>
    <t>OWL_230</t>
  </si>
  <si>
    <t>FIRE</t>
  </si>
  <si>
    <t>OWL_231</t>
  </si>
  <si>
    <t>OWL-231 Ability to input or pick time of drill</t>
  </si>
  <si>
    <t>VESSEL</t>
  </si>
  <si>
    <t>A</t>
  </si>
  <si>
    <t>AM</t>
  </si>
  <si>
    <t>OIL SPILL</t>
  </si>
  <si>
    <t>OWL-232 Ability to record drills by shift or watch</t>
  </si>
  <si>
    <t>OWL_232</t>
  </si>
  <si>
    <t>OWL-232 Selenium Automation Test Create Drill Log with Watch and Shift</t>
  </si>
  <si>
    <t>OWL-231 Selenium Automation Test - Create Drill Log Record</t>
  </si>
  <si>
    <t>OWL-230 Selenium Automation Test - Create Drill Log Record</t>
  </si>
  <si>
    <t>GY</t>
  </si>
  <si>
    <t>OWL_233</t>
  </si>
  <si>
    <t>OWL-233 Ability to track drills by date</t>
  </si>
  <si>
    <t>OWL_235</t>
  </si>
  <si>
    <t>OWL-235 Ability to track drills by vessel</t>
  </si>
  <si>
    <t>dl_LocationFilter1</t>
  </si>
  <si>
    <t>dl_LocationFilter2</t>
  </si>
  <si>
    <t xml:space="preserve"> =CEL-1015,=OAK-1005,=SVI-1012</t>
  </si>
  <si>
    <t xml:space="preserve"> =ALB-1001</t>
  </si>
  <si>
    <t>dl_DrillDateFilter1</t>
  </si>
  <si>
    <t>dl_DrillDateFilter2</t>
  </si>
  <si>
    <t>dl_LocationFilter3</t>
  </si>
  <si>
    <t>OWL_237</t>
  </si>
  <si>
    <t>OWL-237 Ability to edit drill records</t>
  </si>
  <si>
    <t>dl_StatusFilter</t>
  </si>
  <si>
    <t>dl_Comments_Summary</t>
  </si>
  <si>
    <t>Test Adding Comment</t>
  </si>
  <si>
    <t>OWL_238</t>
  </si>
  <si>
    <t>OWL-238 Field to comment on drill records</t>
  </si>
  <si>
    <t>Test adding comment in completed status</t>
  </si>
  <si>
    <t>dl_Comments_Summary2</t>
  </si>
  <si>
    <t>Test adding comment in pending status</t>
  </si>
  <si>
    <t>dl_Comments_Summary1</t>
  </si>
  <si>
    <t>OWL-229 Ability to search on drills</t>
  </si>
  <si>
    <t>OWL_229</t>
  </si>
  <si>
    <t>FIRE%</t>
  </si>
  <si>
    <t xml:space="preserve"> =ENG,=TERM</t>
  </si>
  <si>
    <t>advSearch_Drill</t>
  </si>
  <si>
    <t>filterSearch_Description</t>
  </si>
  <si>
    <t>filterSearch_DrillType</t>
  </si>
  <si>
    <t>filterSearch_Department</t>
  </si>
  <si>
    <t>advSearch_Status</t>
  </si>
  <si>
    <t>PENDING</t>
  </si>
  <si>
    <t>~NULL~</t>
  </si>
  <si>
    <t>OWL_242</t>
  </si>
  <si>
    <t>OWL-242 Ability to record completed drills</t>
  </si>
  <si>
    <t>OWL-238 Selenium Automation Test - Test Create Drill Log record with Comments</t>
  </si>
  <si>
    <t xml:space="preserve">OWL-242 Selenium Automation Test - Test Completed Drill Logs </t>
  </si>
  <si>
    <t>MES</t>
  </si>
  <si>
    <t>OWL_243</t>
  </si>
  <si>
    <t>OWL-243 Ability to track completed drills by date</t>
  </si>
  <si>
    <t>dl_QueryCondition</t>
  </si>
  <si>
    <t>dl_POA</t>
  </si>
  <si>
    <t>dl_Route</t>
  </si>
  <si>
    <t>C</t>
  </si>
  <si>
    <t>COMP</t>
  </si>
  <si>
    <t>OWL-236 Ability to track how many days since an individual last completed drills</t>
  </si>
  <si>
    <t>OWL_236</t>
  </si>
  <si>
    <t>rReport_Employee</t>
  </si>
  <si>
    <t>TST_CO</t>
  </si>
  <si>
    <t>OWL-246 Ability to run reports by date</t>
  </si>
  <si>
    <t>OWL_246</t>
  </si>
  <si>
    <t>rReport_FromDate</t>
  </si>
  <si>
    <t>rReport_ToDate</t>
  </si>
  <si>
    <t>01/Dec/2019</t>
  </si>
  <si>
    <t>31/Jan/2020</t>
  </si>
  <si>
    <t>OWL-247 Ability to run reports by employee</t>
  </si>
  <si>
    <t>OWL_247</t>
  </si>
  <si>
    <t>OWL-250 Ability to attach a reference sheet indicating frequency of drills</t>
  </si>
  <si>
    <t>OWL_250</t>
  </si>
  <si>
    <t>OWL-252 Ability to configure and create a drill matrix</t>
  </si>
  <si>
    <t>OWL_252</t>
  </si>
  <si>
    <t>OWL-252 Selenium Automation Test - Create Drill Schedule</t>
  </si>
  <si>
    <t>ds_DrillSchedule</t>
  </si>
  <si>
    <t>ds_Description</t>
  </si>
  <si>
    <t>ds_Department</t>
  </si>
  <si>
    <t>ds_Location</t>
  </si>
  <si>
    <t>ds_Watch</t>
  </si>
  <si>
    <t>OWL-253 Functionality available to manage a Drill Matrix</t>
  </si>
  <si>
    <t>OWL_253</t>
  </si>
  <si>
    <t>SEL_AUT_OWL_252_24012020171716</t>
  </si>
  <si>
    <t xml:space="preserve"> &gt;= 10/Jan/2020 11:45 PM</t>
  </si>
  <si>
    <t>dl_QueryName</t>
  </si>
  <si>
    <t>dl_QueryDescription</t>
  </si>
  <si>
    <t>Test for OWL-243</t>
  </si>
  <si>
    <t>OWL-236 Drill Log with Participants</t>
  </si>
  <si>
    <t>HR-TSAWWASSEN</t>
  </si>
  <si>
    <t>dl_SelectParticipantNameFilter</t>
  </si>
  <si>
    <t>rReport_DateDiff</t>
  </si>
  <si>
    <t>VKENYON</t>
  </si>
  <si>
    <t>SMK_TEST_ACC</t>
  </si>
  <si>
    <t>OWL - Smoke Test - Validate User Accounts</t>
  </si>
  <si>
    <t>UserName1</t>
  </si>
  <si>
    <t>UserName2</t>
  </si>
  <si>
    <t>UserName3</t>
  </si>
  <si>
    <t>UserName4</t>
  </si>
  <si>
    <t>UserName5</t>
  </si>
  <si>
    <t>UserName6</t>
  </si>
  <si>
    <t>UserName7</t>
  </si>
  <si>
    <t>UserName8</t>
  </si>
  <si>
    <t>UserName9</t>
  </si>
  <si>
    <t>UserName10</t>
  </si>
  <si>
    <t>UserName11</t>
  </si>
  <si>
    <t>UserName12</t>
  </si>
  <si>
    <t>UserName13</t>
  </si>
  <si>
    <t>tst_cs</t>
  </si>
  <si>
    <t>tst_1steng</t>
  </si>
  <si>
    <t>tst_2nds</t>
  </si>
  <si>
    <t>tst_eng</t>
  </si>
  <si>
    <t>tst_mast</t>
  </si>
  <si>
    <t>tst_termm</t>
  </si>
  <si>
    <t>tst_term</t>
  </si>
  <si>
    <t>ntst_eng</t>
  </si>
  <si>
    <t>ntst_deck</t>
  </si>
  <si>
    <t>ntst_cat</t>
  </si>
  <si>
    <t>ntst_term</t>
  </si>
  <si>
    <t>OWL_UAT_R01R02_TEST01</t>
  </si>
  <si>
    <t>dl_ShiftReference</t>
  </si>
  <si>
    <t>dl_ShiftStart</t>
  </si>
  <si>
    <t>dl_ShiftFinish</t>
  </si>
  <si>
    <t>dl_Supervisor</t>
  </si>
  <si>
    <t>Create a new Daily Log for a Vessel/Terminal, Department, Watch and Shift</t>
  </si>
  <si>
    <t>R01_R02</t>
  </si>
  <si>
    <t>01</t>
  </si>
  <si>
    <t>I didn't use a shift template</t>
  </si>
  <si>
    <t>dl_Supervisor1</t>
  </si>
  <si>
    <t>dl_Supervisor2</t>
  </si>
  <si>
    <t>dl_BriefingTopics</t>
  </si>
  <si>
    <t>Update an existing Daily Log record</t>
  </si>
  <si>
    <t>OWL_UAT_R01R02_TEST02</t>
  </si>
  <si>
    <t>Remind staff about upcoming Drills</t>
  </si>
  <si>
    <t>dl_NameFilter1</t>
  </si>
  <si>
    <t>View Muster List</t>
  </si>
  <si>
    <t>OWL_UAT_R01R02_TEST06</t>
  </si>
  <si>
    <t>Selenium Automation ad-hoc Drill Log</t>
  </si>
  <si>
    <t>Re*</t>
  </si>
  <si>
    <t>dl_StartDateFrom</t>
  </si>
  <si>
    <t>dl_StartDateTo</t>
  </si>
  <si>
    <t>Find information in Daily Log records</t>
  </si>
  <si>
    <t>OWL_UAT_R01R02_TEST07</t>
  </si>
  <si>
    <t>CEL</t>
  </si>
  <si>
    <t>View Drill List</t>
  </si>
  <si>
    <t>OWL_UAT_R01R02_TEST08</t>
  </si>
  <si>
    <t>TargetFinishDate1</t>
  </si>
  <si>
    <t>TargetFinishDate2</t>
  </si>
  <si>
    <t xml:space="preserve"> Find Upcoming Drills</t>
  </si>
  <si>
    <t>OWL_UAT_R01R02_TEST09</t>
  </si>
  <si>
    <t>Find Upcoming Drills</t>
  </si>
  <si>
    <t xml:space="preserve">  31/Jan/2020 12:00 AM</t>
  </si>
  <si>
    <t xml:space="preserve"> &gt; 31/Jan/2020 12:00 AM</t>
  </si>
  <si>
    <t>filterSearchDrillType</t>
  </si>
  <si>
    <t>View Drill Schedule</t>
  </si>
  <si>
    <t>OWL_UAT_R01R02_TEST10</t>
  </si>
  <si>
    <t>Create an ad-hoc drill to record drill participation by employee</t>
  </si>
  <si>
    <t>OWL_UAT_R01R02_TEST11</t>
  </si>
  <si>
    <t>Run Drill Log Reports</t>
  </si>
  <si>
    <t>OWL_UAT_R01R02_TEST12</t>
  </si>
  <si>
    <t>OWL_UAT_R01R02_TEST12  Selenium Automation Test - Create Drill Log Record</t>
  </si>
  <si>
    <t>52</t>
  </si>
  <si>
    <t>Ch*</t>
  </si>
  <si>
    <t>ds_Frequency</t>
  </si>
  <si>
    <t>ds_FrequencyUnits</t>
  </si>
  <si>
    <t>ds_AlertLead</t>
  </si>
  <si>
    <t>View Drill Schedules</t>
  </si>
  <si>
    <t>OWL_QC_R01R02_TEST01</t>
  </si>
  <si>
    <t>Create Drill Schedule</t>
  </si>
  <si>
    <t>15</t>
  </si>
  <si>
    <t>DAYS</t>
  </si>
  <si>
    <t>6</t>
  </si>
  <si>
    <t>dl_ShiftLog</t>
  </si>
  <si>
    <t>dl_ID1</t>
  </si>
  <si>
    <t>dl_ID2</t>
  </si>
  <si>
    <t>dl_ID3</t>
  </si>
  <si>
    <t>dl_ID4</t>
  </si>
  <si>
    <t>dl_ID5</t>
  </si>
  <si>
    <t>dl_ID6</t>
  </si>
  <si>
    <t>dl_Position1</t>
  </si>
  <si>
    <t>dl_Position2</t>
  </si>
  <si>
    <t>dl_Position3</t>
  </si>
  <si>
    <t>dl_Position4</t>
  </si>
  <si>
    <t>dl_Position5</t>
  </si>
  <si>
    <t>dl_Position6</t>
  </si>
  <si>
    <t>Create Crew or Staff Template</t>
  </si>
  <si>
    <t>OWL_QC_R01R02_TEST02</t>
  </si>
  <si>
    <t>Selenium Automation New Daily Log</t>
  </si>
  <si>
    <t>94269</t>
  </si>
  <si>
    <t>E-3</t>
  </si>
  <si>
    <t>dl_Department_New</t>
  </si>
  <si>
    <t>dl_Watch_New</t>
  </si>
  <si>
    <t>dl_Shift_New</t>
  </si>
  <si>
    <t>OWL-237 Selenium Automation Test Create Drill Log with Watch and Shift</t>
  </si>
  <si>
    <t>90267</t>
  </si>
  <si>
    <t>95179</t>
  </si>
  <si>
    <t>97670</t>
  </si>
  <si>
    <t>103586</t>
  </si>
  <si>
    <t>101731</t>
  </si>
  <si>
    <t>tst_2ndco</t>
  </si>
  <si>
    <t>rReport_Email</t>
  </si>
  <si>
    <t>runReport_ScheduleTime</t>
  </si>
  <si>
    <t>SatishKumar.Adapa@bcferries.com</t>
  </si>
  <si>
    <t>E-1</t>
  </si>
  <si>
    <t>E-2</t>
  </si>
  <si>
    <t>OWL-250 Ability to attach a reference sheet indicating frequency of drills.</t>
  </si>
  <si>
    <t>%MAR%</t>
  </si>
  <si>
    <t>%15%</t>
  </si>
  <si>
    <t>ABARRY</t>
  </si>
  <si>
    <t>Barry%</t>
  </si>
  <si>
    <t>James KmEdPY</t>
  </si>
  <si>
    <t>Leroux, Christophe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</si>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</sst>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49" fontId="0" fillId="0" borderId="0" xfId="0" applyNumberFormat="1"/>
    <xf numFmtId="49" fontId="0" fillId="0" borderId="1" xfId="0" applyNumberFormat="1" applyBorder="1"/>
    <xf numFmtId="49" fontId="0" fillId="0" borderId="0" xfId="0" applyNumberFormat="1" applyAlignment="1"/>
    <xf numFmtId="14" fontId="0" fillId="0" borderId="0" xfId="0" applyNumberFormat="1"/>
    <xf numFmtId="14" fontId="0" fillId="0" borderId="0" xfId="0" applyNumberFormat="1" applyAlignment="1"/>
    <xf numFmtId="18" fontId="0" fillId="0" borderId="0" xfId="0" applyNumberFormat="1"/>
    <xf numFmtId="49" fontId="0" fillId="0" borderId="0" xfId="0" applyNumberFormat="1" applyFill="1" applyBorder="1"/>
    <xf numFmtId="0" fontId="0" fillId="0" borderId="1" xfId="0" applyBorder="1"/>
    <xf numFmtId="0" fontId="0" fillId="0" borderId="1" xfId="0" applyFont="1" applyBorder="1"/>
    <xf numFmtId="49" fontId="0" fillId="0" borderId="1" xfId="0" quotePrefix="1" applyNumberFormat="1" applyBorder="1"/>
    <xf numFmtId="49" fontId="0" fillId="0" borderId="0" xfId="0" quotePrefix="1" applyNumberFormat="1"/>
    <xf numFmtId="22" fontId="0" fillId="0" borderId="0" xfId="0" applyNumberFormat="1"/>
    <xf numFmtId="0" fontId="0" fillId="0" borderId="0" xfId="0" quotePrefix="1"/>
    <xf numFmtId="0" fontId="0" fillId="0" borderId="1" xfId="0" applyFont="1" applyBorder="1" applyAlignment="1">
      <alignment vertical="center"/>
    </xf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worksheets/sheet17.xml" Type="http://schemas.openxmlformats.org/officeDocument/2006/relationships/worksheet"/><Relationship Id="rId18" Target="worksheets/sheet18.xml" Type="http://schemas.openxmlformats.org/officeDocument/2006/relationships/worksheet"/><Relationship Id="rId19" Target="worksheets/sheet19.xml" Type="http://schemas.openxmlformats.org/officeDocument/2006/relationships/worksheet"/><Relationship Id="rId2" Target="worksheets/sheet2.xml" Type="http://schemas.openxmlformats.org/officeDocument/2006/relationships/worksheet"/><Relationship Id="rId20" Target="worksheets/sheet20.xml" Type="http://schemas.openxmlformats.org/officeDocument/2006/relationships/worksheet"/><Relationship Id="rId21" Target="worksheets/sheet21.xml" Type="http://schemas.openxmlformats.org/officeDocument/2006/relationships/worksheet"/><Relationship Id="rId22" Target="worksheets/sheet22.xml" Type="http://schemas.openxmlformats.org/officeDocument/2006/relationships/worksheet"/><Relationship Id="rId23" Target="worksheets/sheet23.xml" Type="http://schemas.openxmlformats.org/officeDocument/2006/relationships/worksheet"/><Relationship Id="rId24" Target="worksheets/sheet24.xml" Type="http://schemas.openxmlformats.org/officeDocument/2006/relationships/worksheet"/><Relationship Id="rId25" Target="worksheets/sheet25.xml" Type="http://schemas.openxmlformats.org/officeDocument/2006/relationships/worksheet"/><Relationship Id="rId26" Target="worksheets/sheet26.xml" Type="http://schemas.openxmlformats.org/officeDocument/2006/relationships/worksheet"/><Relationship Id="rId27" Target="worksheets/sheet27.xml" Type="http://schemas.openxmlformats.org/officeDocument/2006/relationships/worksheet"/><Relationship Id="rId28" Target="worksheets/sheet28.xml" Type="http://schemas.openxmlformats.org/officeDocument/2006/relationships/worksheet"/><Relationship Id="rId29" Target="worksheets/sheet29.xml" Type="http://schemas.openxmlformats.org/officeDocument/2006/relationships/worksheet"/><Relationship Id="rId3" Target="worksheets/sheet3.xml" Type="http://schemas.openxmlformats.org/officeDocument/2006/relationships/worksheet"/><Relationship Id="rId30" Target="theme/theme1.xml" Type="http://schemas.openxmlformats.org/officeDocument/2006/relationships/theme"/><Relationship Id="rId31" Target="styles.xml" Type="http://schemas.openxmlformats.org/officeDocument/2006/relationships/styles"/><Relationship Id="rId32" Target="sharedStrings.xml" Type="http://schemas.openxmlformats.org/officeDocument/2006/relationships/sharedStrings"/><Relationship Id="rId33" Target="calcChain.xml" Type="http://schemas.openxmlformats.org/officeDocument/2006/relationships/calcChain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14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15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16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17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18.xml.rels><?xml version="1.0" encoding="UTF-8" standalone="yes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_rels/sheet19.xml.rels><?xml version="1.0" encoding="UTF-8" standalone="yes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_rels/sheet20.xml.rels><?xml version="1.0" encoding="UTF-8" standalone="yes"?><Relationships xmlns="http://schemas.openxmlformats.org/package/2006/relationships"><Relationship Id="rId1" Target="mailto:SatishKumar.Adapa@bcferries.com" TargetMode="External" Type="http://schemas.openxmlformats.org/officeDocument/2006/relationships/hyperlink"/><Relationship Id="rId2" Target="../printerSettings/printerSettings8.bin" Type="http://schemas.openxmlformats.org/officeDocument/2006/relationships/printerSettings"/></Relationships>
</file>

<file path=xl/worksheets/_rels/sheet21.xml.rels><?xml version="1.0" encoding="UTF-8" standalone="yes"?><Relationships xmlns="http://schemas.openxmlformats.org/package/2006/relationships"><Relationship Id="rId1" Target="../printerSettings/printerSettings9.bin" Type="http://schemas.openxmlformats.org/officeDocument/2006/relationships/printerSettings"/></Relationships>
</file>

<file path=xl/worksheets/_rels/sheet22.xml.rels><?xml version="1.0" encoding="UTF-8" standalone="yes"?><Relationships xmlns="http://schemas.openxmlformats.org/package/2006/relationships"><Relationship Id="rId1" Target="../printerSettings/printerSettings10.bin" Type="http://schemas.openxmlformats.org/officeDocument/2006/relationships/printerSettings"/></Relationships>
</file>

<file path=xl/worksheets/_rels/sheet23.xml.rels><?xml version="1.0" encoding="UTF-8" standalone="yes"?><Relationships xmlns="http://schemas.openxmlformats.org/package/2006/relationships"><Relationship Id="rId1" Target="../printerSettings/printerSettings11.bin" Type="http://schemas.openxmlformats.org/officeDocument/2006/relationships/printerSettings"/></Relationships>
</file>

<file path=xl/worksheets/_rels/sheet24.xml.rels><?xml version="1.0" encoding="UTF-8" standalone="yes"?><Relationships xmlns="http://schemas.openxmlformats.org/package/2006/relationships"><Relationship Id="rId1" Target="../printerSettings/printerSettings12.bin" Type="http://schemas.openxmlformats.org/officeDocument/2006/relationships/printerSettings"/></Relationships>
</file>

<file path=xl/worksheets/_rels/sheet25.xml.rels><?xml version="1.0" encoding="UTF-8" standalone="yes"?><Relationships xmlns="http://schemas.openxmlformats.org/package/2006/relationships"><Relationship Id="rId1" Target="../printerSettings/printerSettings13.bin" Type="http://schemas.openxmlformats.org/officeDocument/2006/relationships/printerSettings"/></Relationships>
</file>

<file path=xl/worksheets/_rels/sheet28.xml.rels><?xml version="1.0" encoding="UTF-8" standalone="yes"?><Relationships xmlns="http://schemas.openxmlformats.org/package/2006/relationships"><Relationship Id="rId1" Target="../printerSettings/printerSettings14.bin" Type="http://schemas.openxmlformats.org/officeDocument/2006/relationships/printerSettings"/></Relationships>
</file>

<file path=xl/worksheets/_rels/sheet29.xml.rels><?xml version="1.0" encoding="UTF-8" standalone="yes"?><Relationships xmlns="http://schemas.openxmlformats.org/package/2006/relationships"><Relationship Id="rId1" Target="../printerSettings/printerSettings15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tabSelected="1" workbookViewId="0">
      <selection activeCell="C27" sqref="C27"/>
    </sheetView>
  </sheetViews>
  <sheetFormatPr defaultRowHeight="15" x14ac:dyDescent="0.25"/>
  <cols>
    <col min="1" max="1" width="62.7109375" style="1" customWidth="1"/>
    <col min="2" max="2" width="24.42578125" style="1" bestFit="1" customWidth="1"/>
    <col min="3" max="3" width="13.5703125" style="1" bestFit="1" customWidth="1"/>
    <col min="4" max="16384" width="9.140625" style="1"/>
  </cols>
  <sheetData>
    <row r="1" spans="1:3" x14ac:dyDescent="0.25">
      <c r="A1" s="2" t="s">
        <v>4</v>
      </c>
      <c r="B1" s="2" t="s">
        <v>0</v>
      </c>
      <c r="C1" s="2" t="s">
        <v>2</v>
      </c>
    </row>
    <row r="2" spans="1:3" x14ac:dyDescent="0.25">
      <c r="A2" s="2" t="s">
        <v>61</v>
      </c>
      <c r="B2" s="2" t="s">
        <v>62</v>
      </c>
      <c r="C2" s="2" t="s">
        <v>237</v>
      </c>
    </row>
    <row r="3" spans="1:3" x14ac:dyDescent="0.25">
      <c r="A3" s="2" t="s">
        <v>18</v>
      </c>
      <c r="B3" s="2" t="s">
        <v>25</v>
      </c>
      <c r="C3" s="2" t="s">
        <v>237</v>
      </c>
    </row>
    <row r="4" spans="1:3" x14ac:dyDescent="0.25">
      <c r="A4" s="2" t="s">
        <v>28</v>
      </c>
      <c r="B4" s="2" t="s">
        <v>27</v>
      </c>
      <c r="C4" s="2" t="s">
        <v>237</v>
      </c>
    </row>
    <row r="5" spans="1:3" x14ac:dyDescent="0.25">
      <c r="A5" s="2" t="s">
        <v>33</v>
      </c>
      <c r="B5" s="2" t="s">
        <v>34</v>
      </c>
      <c r="C5" s="2" t="s">
        <v>237</v>
      </c>
    </row>
    <row r="6" spans="1:3" x14ac:dyDescent="0.25">
      <c r="A6" s="2" t="s">
        <v>40</v>
      </c>
      <c r="B6" s="2" t="s">
        <v>39</v>
      </c>
      <c r="C6" s="2" t="s">
        <v>237</v>
      </c>
    </row>
    <row r="7" spans="1:3" x14ac:dyDescent="0.25">
      <c r="A7" s="2" t="s">
        <v>42</v>
      </c>
      <c r="B7" s="2" t="s">
        <v>41</v>
      </c>
      <c r="C7" s="2" t="s">
        <v>237</v>
      </c>
    </row>
    <row r="8" spans="1:3" x14ac:dyDescent="0.25">
      <c r="A8" s="2" t="s">
        <v>84</v>
      </c>
      <c r="B8" s="2" t="s">
        <v>85</v>
      </c>
      <c r="C8" s="2" t="s">
        <v>237</v>
      </c>
    </row>
    <row r="9" spans="1:3" x14ac:dyDescent="0.25">
      <c r="A9" s="2" t="s">
        <v>51</v>
      </c>
      <c r="B9" s="2" t="s">
        <v>50</v>
      </c>
      <c r="C9" s="2" t="s">
        <v>237</v>
      </c>
    </row>
    <row r="10" spans="1:3" x14ac:dyDescent="0.25">
      <c r="A10" s="1" t="s">
        <v>56</v>
      </c>
      <c r="B10" s="2" t="s">
        <v>55</v>
      </c>
      <c r="C10" s="2" t="s">
        <v>237</v>
      </c>
    </row>
    <row r="11" spans="1:3" x14ac:dyDescent="0.25">
      <c r="A11" s="2" t="s">
        <v>73</v>
      </c>
      <c r="B11" s="2" t="s">
        <v>72</v>
      </c>
      <c r="C11" s="2" t="s">
        <v>237</v>
      </c>
    </row>
    <row r="12" spans="1:3" x14ac:dyDescent="0.25">
      <c r="A12" s="2" t="s">
        <v>78</v>
      </c>
      <c r="B12" s="2" t="s">
        <v>77</v>
      </c>
      <c r="C12" s="2" t="s">
        <v>237</v>
      </c>
    </row>
    <row r="13" spans="1:3" x14ac:dyDescent="0.25">
      <c r="A13" s="2" t="s">
        <v>88</v>
      </c>
      <c r="B13" s="2" t="s">
        <v>89</v>
      </c>
      <c r="C13" s="2" t="s">
        <v>237</v>
      </c>
    </row>
    <row r="14" spans="1:3" x14ac:dyDescent="0.25">
      <c r="A14" s="2" t="s">
        <v>94</v>
      </c>
      <c r="B14" s="2" t="s">
        <v>95</v>
      </c>
      <c r="C14" s="2" t="s">
        <v>237</v>
      </c>
    </row>
    <row r="15" spans="1:3" x14ac:dyDescent="0.25">
      <c r="A15" s="2" t="s">
        <v>96</v>
      </c>
      <c r="B15" s="2" t="s">
        <v>97</v>
      </c>
      <c r="C15" s="2" t="s">
        <v>237</v>
      </c>
    </row>
    <row r="16" spans="1:3" x14ac:dyDescent="0.25">
      <c r="A16" s="2" t="s">
        <v>98</v>
      </c>
      <c r="B16" s="2" t="s">
        <v>99</v>
      </c>
      <c r="C16" s="2" t="s">
        <v>237</v>
      </c>
    </row>
    <row r="17" spans="1:3" x14ac:dyDescent="0.25">
      <c r="A17" s="2" t="s">
        <v>106</v>
      </c>
      <c r="B17" s="2" t="s">
        <v>107</v>
      </c>
      <c r="C17" s="2" t="s">
        <v>237</v>
      </c>
    </row>
    <row r="18" spans="1:3" x14ac:dyDescent="0.25">
      <c r="A18" s="2" t="s">
        <v>119</v>
      </c>
      <c r="B18" s="2" t="s">
        <v>118</v>
      </c>
      <c r="C18" s="2" t="s">
        <v>237</v>
      </c>
    </row>
    <row r="19" spans="1:3" x14ac:dyDescent="0.25">
      <c r="A19" s="2" t="s">
        <v>149</v>
      </c>
      <c r="B19" s="2" t="s">
        <v>144</v>
      </c>
      <c r="C19" s="2" t="s">
        <v>237</v>
      </c>
    </row>
    <row r="20" spans="1:3" x14ac:dyDescent="0.25">
      <c r="A20" s="2" t="s">
        <v>156</v>
      </c>
      <c r="B20" s="2" t="s">
        <v>157</v>
      </c>
      <c r="C20" s="2" t="s">
        <v>237</v>
      </c>
    </row>
    <row r="21" spans="1:3" x14ac:dyDescent="0.25">
      <c r="A21" s="9" t="s">
        <v>160</v>
      </c>
      <c r="B21" s="2" t="s">
        <v>161</v>
      </c>
      <c r="C21" s="2" t="s">
        <v>237</v>
      </c>
    </row>
    <row r="22" spans="1:3" x14ac:dyDescent="0.25">
      <c r="A22" s="2" t="s">
        <v>166</v>
      </c>
      <c r="B22" s="2" t="s">
        <v>167</v>
      </c>
      <c r="C22" s="2" t="s">
        <v>237</v>
      </c>
    </row>
    <row r="23" spans="1:3" x14ac:dyDescent="0.25">
      <c r="A23" s="2" t="s">
        <v>169</v>
      </c>
      <c r="B23" s="2" t="s">
        <v>170</v>
      </c>
      <c r="C23" s="2" t="s">
        <v>237</v>
      </c>
    </row>
    <row r="24" spans="1:3" x14ac:dyDescent="0.25">
      <c r="A24" s="2" t="s">
        <v>175</v>
      </c>
      <c r="B24" s="2" t="s">
        <v>174</v>
      </c>
      <c r="C24" s="2" t="s">
        <v>237</v>
      </c>
    </row>
    <row r="25" spans="1:3" x14ac:dyDescent="0.25">
      <c r="A25" s="2" t="s">
        <v>179</v>
      </c>
      <c r="B25" s="2" t="s">
        <v>180</v>
      </c>
      <c r="C25" s="2" t="s">
        <v>237</v>
      </c>
    </row>
    <row r="26" spans="1:3" x14ac:dyDescent="0.25">
      <c r="A26" s="14" t="s">
        <v>181</v>
      </c>
      <c r="B26" s="2" t="s">
        <v>182</v>
      </c>
      <c r="C26" s="2" t="s">
        <v>3</v>
      </c>
    </row>
    <row r="27" spans="1:3" x14ac:dyDescent="0.25">
      <c r="A27" s="2" t="s">
        <v>183</v>
      </c>
      <c r="B27" s="2" t="s">
        <v>184</v>
      </c>
      <c r="C27" s="2" t="s">
        <v>237</v>
      </c>
    </row>
    <row r="28" spans="1:3" x14ac:dyDescent="0.25">
      <c r="A28" s="2" t="s">
        <v>191</v>
      </c>
      <c r="B28" s="2" t="s">
        <v>192</v>
      </c>
      <c r="C28" s="2" t="s">
        <v>237</v>
      </c>
    </row>
    <row r="29" spans="1:3" x14ac:dyDescent="0.25">
      <c r="A29" s="2" t="s">
        <v>210</v>
      </c>
      <c r="B29" s="2" t="s">
        <v>211</v>
      </c>
      <c r="C29" s="2" t="s">
        <v>237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"/>
  <sheetViews>
    <sheetView workbookViewId="0">
      <selection activeCell="D14" sqref="D14"/>
    </sheetView>
  </sheetViews>
  <sheetFormatPr defaultRowHeight="15" x14ac:dyDescent="0.25"/>
  <sheetData>
    <row r="1" spans="1:20" x14ac:dyDescent="0.25">
      <c r="A1" t="s">
        <v>4</v>
      </c>
      <c r="B1" t="s">
        <v>0</v>
      </c>
      <c r="C1" t="s">
        <v>5</v>
      </c>
      <c r="D1" t="s">
        <v>2</v>
      </c>
      <c r="E1" t="s">
        <v>1</v>
      </c>
      <c r="F1" t="s">
        <v>7</v>
      </c>
      <c r="G1" t="s">
        <v>6</v>
      </c>
      <c r="H1" t="s">
        <v>23</v>
      </c>
      <c r="I1" t="s">
        <v>11</v>
      </c>
      <c r="J1" t="s">
        <v>12</v>
      </c>
      <c r="K1" t="s">
        <v>13</v>
      </c>
      <c r="L1" t="s">
        <v>14</v>
      </c>
      <c r="M1" t="s">
        <v>80</v>
      </c>
      <c r="N1" t="s">
        <v>81</v>
      </c>
      <c r="O1" t="s">
        <v>15</v>
      </c>
      <c r="P1" t="s">
        <v>16</v>
      </c>
      <c r="Q1" t="s">
        <v>17</v>
      </c>
      <c r="R1" t="s">
        <v>116</v>
      </c>
      <c r="S1" t="s">
        <v>115</v>
      </c>
      <c r="T1" t="s">
        <v>86</v>
      </c>
    </row>
    <row r="2" spans="1:20" x14ac:dyDescent="0.25">
      <c r="A2" t="s">
        <v>183</v>
      </c>
      <c r="B2" t="s">
        <v>184</v>
      </c>
      <c r="C2" t="s">
        <v>150</v>
      </c>
      <c r="D2" t="s">
        <v>3</v>
      </c>
      <c r="E2" t="s">
        <v>183</v>
      </c>
      <c r="F2" t="s">
        <v>9</v>
      </c>
      <c r="G2" t="s">
        <v>8</v>
      </c>
      <c r="H2" t="s">
        <v>24</v>
      </c>
      <c r="I2" t="s">
        <v>185</v>
      </c>
      <c r="J2" t="s">
        <v>29</v>
      </c>
      <c r="K2" s="1" t="s">
        <v>20</v>
      </c>
      <c r="L2" t="s">
        <v>30</v>
      </c>
      <c r="M2" t="s">
        <v>114</v>
      </c>
      <c r="N2" s="1" t="s">
        <v>151</v>
      </c>
      <c r="O2" t="s">
        <v>31</v>
      </c>
      <c r="P2" t="s">
        <v>32</v>
      </c>
      <c r="Q2" s="12" t="str">
        <f ca="1">CONCATENATE(TEXT(TODAY()-1,"dd/mmm/yyyy")," 12:40 AM")</f>
        <v>29/May/2020 12:40 AM</v>
      </c>
      <c r="R2" s="1" t="s">
        <v>186</v>
      </c>
      <c r="S2" t="s">
        <v>187</v>
      </c>
      <c r="T2" t="s">
        <v>117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"/>
  <sheetViews>
    <sheetView workbookViewId="0">
      <selection activeCell="L3" sqref="L3"/>
    </sheetView>
  </sheetViews>
  <sheetFormatPr defaultRowHeight="15" x14ac:dyDescent="0.25"/>
  <sheetData>
    <row r="1" spans="1:15" x14ac:dyDescent="0.25">
      <c r="A1" t="s">
        <v>4</v>
      </c>
      <c r="B1" t="s">
        <v>0</v>
      </c>
      <c r="C1" t="s">
        <v>5</v>
      </c>
      <c r="D1" t="s">
        <v>2</v>
      </c>
      <c r="E1" t="s">
        <v>1</v>
      </c>
      <c r="F1" t="s">
        <v>7</v>
      </c>
      <c r="G1" t="s">
        <v>6</v>
      </c>
      <c r="H1" t="s">
        <v>101</v>
      </c>
      <c r="I1" t="s">
        <v>102</v>
      </c>
      <c r="J1" t="s">
        <v>103</v>
      </c>
      <c r="K1" t="s">
        <v>104</v>
      </c>
      <c r="L1" t="s">
        <v>105</v>
      </c>
      <c r="M1" t="s">
        <v>188</v>
      </c>
      <c r="N1" t="s">
        <v>189</v>
      </c>
      <c r="O1" t="s">
        <v>190</v>
      </c>
    </row>
    <row r="2" spans="1:15" x14ac:dyDescent="0.25">
      <c r="A2" t="s">
        <v>191</v>
      </c>
      <c r="B2" t="s">
        <v>192</v>
      </c>
      <c r="C2" s="1" t="s">
        <v>150</v>
      </c>
      <c r="D2" t="s">
        <v>3</v>
      </c>
      <c r="E2" t="s">
        <v>191</v>
      </c>
      <c r="F2" t="s">
        <v>9</v>
      </c>
      <c r="G2" t="s">
        <v>8</v>
      </c>
      <c r="H2" t="str">
        <f ca="1">CONCATENATE("KU",TEXT(NOW(),"dd.ssmmHH"))</f>
        <v>KU30.234211</v>
      </c>
      <c r="I2" t="s">
        <v>193</v>
      </c>
      <c r="J2" t="s">
        <v>29</v>
      </c>
      <c r="K2" t="s">
        <v>20</v>
      </c>
      <c r="L2" t="s">
        <v>30</v>
      </c>
      <c r="M2" s="13" t="s">
        <v>194</v>
      </c>
      <c r="N2" t="s">
        <v>195</v>
      </c>
      <c r="O2" s="13" t="s">
        <v>196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"/>
  <sheetViews>
    <sheetView topLeftCell="L1" workbookViewId="0">
      <selection activeCell="R2" sqref="R2"/>
    </sheetView>
  </sheetViews>
  <sheetFormatPr defaultRowHeight="15" x14ac:dyDescent="0.25"/>
  <sheetData>
    <row r="1" spans="1:33" x14ac:dyDescent="0.25">
      <c r="A1" s="1" t="s">
        <v>4</v>
      </c>
      <c r="B1" s="1" t="s">
        <v>0</v>
      </c>
      <c r="C1" s="1" t="s">
        <v>5</v>
      </c>
      <c r="D1" s="1" t="s">
        <v>2</v>
      </c>
      <c r="E1" s="1" t="s">
        <v>1</v>
      </c>
      <c r="F1" s="1" t="s">
        <v>7</v>
      </c>
      <c r="G1" s="1" t="s">
        <v>6</v>
      </c>
      <c r="H1" s="1" t="s">
        <v>197</v>
      </c>
      <c r="I1" s="1" t="s">
        <v>11</v>
      </c>
      <c r="J1" s="1" t="s">
        <v>13</v>
      </c>
      <c r="K1" s="1" t="s">
        <v>15</v>
      </c>
      <c r="L1" s="1" t="s">
        <v>12</v>
      </c>
      <c r="M1" s="1" t="s">
        <v>14</v>
      </c>
      <c r="N1" s="1" t="s">
        <v>81</v>
      </c>
      <c r="O1" s="1" t="s">
        <v>145</v>
      </c>
      <c r="P1" s="1" t="s">
        <v>146</v>
      </c>
      <c r="Q1" s="1" t="s">
        <v>147</v>
      </c>
      <c r="R1" s="1" t="s">
        <v>148</v>
      </c>
      <c r="S1" s="1" t="s">
        <v>80</v>
      </c>
      <c r="T1" t="s">
        <v>198</v>
      </c>
      <c r="U1" t="s">
        <v>199</v>
      </c>
      <c r="V1" t="s">
        <v>200</v>
      </c>
      <c r="W1" t="s">
        <v>201</v>
      </c>
      <c r="X1" t="s">
        <v>202</v>
      </c>
      <c r="Y1" t="s">
        <v>203</v>
      </c>
      <c r="Z1" t="s">
        <v>204</v>
      </c>
      <c r="AA1" t="s">
        <v>205</v>
      </c>
      <c r="AB1" t="s">
        <v>206</v>
      </c>
      <c r="AC1" t="s">
        <v>207</v>
      </c>
      <c r="AD1" t="s">
        <v>208</v>
      </c>
      <c r="AE1" t="s">
        <v>209</v>
      </c>
      <c r="AF1" t="s">
        <v>16</v>
      </c>
      <c r="AG1" t="s">
        <v>17</v>
      </c>
    </row>
    <row r="2" spans="1:33" x14ac:dyDescent="0.25">
      <c r="A2" s="2" t="s">
        <v>210</v>
      </c>
      <c r="B2" s="2" t="s">
        <v>211</v>
      </c>
      <c r="C2" s="1" t="s">
        <v>150</v>
      </c>
      <c r="D2" s="1" t="s">
        <v>3</v>
      </c>
      <c r="E2" s="2" t="s">
        <v>210</v>
      </c>
      <c r="F2" s="1" t="s">
        <v>9</v>
      </c>
      <c r="G2" s="1" t="s">
        <v>8</v>
      </c>
      <c r="H2" t="str">
        <f ca="1">CONCATENATE("SA.",TEXT(NOW(),"dd.ssmmHH"))</f>
        <v>SA.30.234211</v>
      </c>
      <c r="I2" s="1" t="s">
        <v>212</v>
      </c>
      <c r="J2" s="1" t="s">
        <v>20</v>
      </c>
      <c r="K2" s="1" t="s">
        <v>31</v>
      </c>
      <c r="L2" s="1" t="s">
        <v>19</v>
      </c>
      <c r="M2" s="1" t="s">
        <v>30</v>
      </c>
      <c r="N2" s="1" t="s">
        <v>151</v>
      </c>
      <c r="O2" s="1" t="s">
        <v>152</v>
      </c>
      <c r="P2" t="str">
        <f ca="1">CONCATENATE(TEXT(TODAY(),"dd/mmm/yyyy")," 12:00 AM")</f>
        <v>30/May/2020 12:00 AM</v>
      </c>
      <c r="Q2" t="str">
        <f ca="1">CONCATENATE(TEXT(TODAY(),"dd/mmm/yyyy")," 05:00 PM")</f>
        <v>30/May/2020 05:00 PM</v>
      </c>
      <c r="R2" t="s">
        <v>235</v>
      </c>
      <c r="S2" t="s">
        <v>114</v>
      </c>
      <c r="T2" s="13" t="s">
        <v>219</v>
      </c>
      <c r="U2" s="13" t="s">
        <v>220</v>
      </c>
      <c r="V2" s="13" t="s">
        <v>221</v>
      </c>
      <c r="W2" s="13" t="s">
        <v>222</v>
      </c>
      <c r="X2" s="13" t="s">
        <v>213</v>
      </c>
      <c r="Y2" s="13" t="s">
        <v>223</v>
      </c>
      <c r="Z2" t="s">
        <v>228</v>
      </c>
      <c r="AA2" t="s">
        <v>229</v>
      </c>
      <c r="AB2" t="s">
        <v>229</v>
      </c>
      <c r="AC2" t="s">
        <v>214</v>
      </c>
      <c r="AD2" t="s">
        <v>229</v>
      </c>
      <c r="AE2" t="s">
        <v>214</v>
      </c>
      <c r="AF2" t="s">
        <v>26</v>
      </c>
      <c r="AG2" t="str">
        <f ca="1">CONCATENATE(TEXT(TODAY(),"dd/mmm/yyyy")," 2:00 AM")</f>
        <v>30/May/2020 2:00 AM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"/>
  <sheetViews>
    <sheetView topLeftCell="F1" workbookViewId="0">
      <selection activeCell="R5" sqref="R5"/>
    </sheetView>
  </sheetViews>
  <sheetFormatPr defaultRowHeight="15" x14ac:dyDescent="0.25"/>
  <cols>
    <col min="6" max="6" width="11.28515625" bestFit="1" customWidth="1"/>
    <col min="7" max="7" width="14.7109375" bestFit="1" customWidth="1"/>
    <col min="8" max="12" width="11.28515625" bestFit="1" customWidth="1"/>
    <col min="19" max="19" width="12.28515625" bestFit="1" customWidth="1"/>
  </cols>
  <sheetData>
    <row r="1" spans="1:19" x14ac:dyDescent="0.25">
      <c r="A1" s="1" t="s">
        <v>4</v>
      </c>
      <c r="B1" s="1" t="s">
        <v>0</v>
      </c>
      <c r="C1" s="1" t="s">
        <v>5</v>
      </c>
      <c r="D1" s="1" t="s">
        <v>2</v>
      </c>
      <c r="E1" s="1" t="s">
        <v>1</v>
      </c>
      <c r="F1" s="1" t="s">
        <v>120</v>
      </c>
      <c r="G1" s="1" t="s">
        <v>6</v>
      </c>
      <c r="H1" s="1" t="s">
        <v>121</v>
      </c>
      <c r="I1" s="1" t="s">
        <v>122</v>
      </c>
      <c r="J1" s="1" t="s">
        <v>123</v>
      </c>
      <c r="K1" s="1" t="s">
        <v>124</v>
      </c>
      <c r="L1" s="1" t="s">
        <v>125</v>
      </c>
      <c r="M1" s="1" t="s">
        <v>126</v>
      </c>
      <c r="N1" s="1" t="s">
        <v>127</v>
      </c>
      <c r="O1" s="1" t="s">
        <v>128</v>
      </c>
      <c r="P1" s="1" t="s">
        <v>129</v>
      </c>
      <c r="Q1" s="1" t="s">
        <v>130</v>
      </c>
      <c r="R1" s="1" t="s">
        <v>131</v>
      </c>
      <c r="S1" s="1" t="s">
        <v>132</v>
      </c>
    </row>
    <row r="2" spans="1:19" x14ac:dyDescent="0.25">
      <c r="A2" s="2" t="s">
        <v>119</v>
      </c>
      <c r="B2" s="2" t="s">
        <v>118</v>
      </c>
      <c r="C2" s="1" t="s">
        <v>10</v>
      </c>
      <c r="D2" s="1" t="s">
        <v>3</v>
      </c>
      <c r="E2" s="2" t="s">
        <v>119</v>
      </c>
      <c r="F2" s="1" t="s">
        <v>9</v>
      </c>
      <c r="G2" s="1" t="s">
        <v>8</v>
      </c>
      <c r="H2" s="2" t="s">
        <v>133</v>
      </c>
      <c r="I2" s="2" t="s">
        <v>134</v>
      </c>
      <c r="J2" s="2" t="s">
        <v>224</v>
      </c>
      <c r="K2" s="2" t="s">
        <v>135</v>
      </c>
      <c r="L2" s="2" t="s">
        <v>136</v>
      </c>
      <c r="M2" s="2" t="s">
        <v>137</v>
      </c>
      <c r="N2" s="2" t="s">
        <v>138</v>
      </c>
      <c r="O2" s="2" t="s">
        <v>139</v>
      </c>
      <c r="P2" s="2" t="s">
        <v>140</v>
      </c>
      <c r="Q2" s="2" t="s">
        <v>141</v>
      </c>
      <c r="R2" s="2" t="s">
        <v>142</v>
      </c>
      <c r="S2" s="2" t="s">
        <v>143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J18" sqref="J18"/>
    </sheetView>
  </sheetViews>
  <sheetFormatPr defaultRowHeight="15" x14ac:dyDescent="0.25"/>
  <cols>
    <col min="1" max="1" width="10.7109375" bestFit="1" customWidth="1"/>
    <col min="2" max="2" width="25.140625" customWidth="1"/>
    <col min="3" max="3" width="18.28515625" bestFit="1" customWidth="1"/>
    <col min="4" max="4" width="13.5703125" bestFit="1" customWidth="1"/>
    <col min="5" max="5" width="23.7109375" bestFit="1" customWidth="1"/>
  </cols>
  <sheetData>
    <row r="1" spans="1:12" x14ac:dyDescent="0.25">
      <c r="A1" s="1" t="s">
        <v>4</v>
      </c>
      <c r="B1" s="1" t="s">
        <v>0</v>
      </c>
      <c r="C1" s="1" t="s">
        <v>5</v>
      </c>
      <c r="D1" s="1" t="s">
        <v>2</v>
      </c>
      <c r="E1" s="1" t="s">
        <v>1</v>
      </c>
      <c r="F1" s="1" t="s">
        <v>7</v>
      </c>
      <c r="G1" s="1" t="s">
        <v>6</v>
      </c>
      <c r="H1" s="1" t="s">
        <v>66</v>
      </c>
      <c r="I1" s="1" t="s">
        <v>67</v>
      </c>
      <c r="J1" s="1" t="s">
        <v>68</v>
      </c>
      <c r="K1" s="1" t="s">
        <v>65</v>
      </c>
      <c r="L1" s="1" t="s">
        <v>69</v>
      </c>
    </row>
    <row r="2" spans="1:12" x14ac:dyDescent="0.25">
      <c r="A2" s="1" t="s">
        <v>61</v>
      </c>
      <c r="B2" s="1" t="s">
        <v>62</v>
      </c>
      <c r="C2" s="1" t="s">
        <v>10</v>
      </c>
      <c r="D2" s="1" t="s">
        <v>3</v>
      </c>
      <c r="E2" s="3" t="s">
        <v>61</v>
      </c>
      <c r="F2" s="1" t="s">
        <v>9</v>
      </c>
      <c r="G2" s="1" t="s">
        <v>8</v>
      </c>
      <c r="H2" s="1" t="s">
        <v>63</v>
      </c>
      <c r="I2" s="1" t="s">
        <v>32</v>
      </c>
      <c r="J2" s="1" t="s">
        <v>64</v>
      </c>
      <c r="K2" s="1" t="s">
        <v>71</v>
      </c>
      <c r="L2" s="1" t="s">
        <v>70</v>
      </c>
    </row>
  </sheetData>
  <pageMargins left="0.7" right="0.7" top="0.75" bottom="0.75" header="0.3" footer="0.3"/>
  <pageSetup orientation="portrait" horizontalDpi="90" verticalDpi="9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"/>
  <sheetViews>
    <sheetView workbookViewId="0">
      <selection activeCell="M2" sqref="M2"/>
    </sheetView>
  </sheetViews>
  <sheetFormatPr defaultRowHeight="15" x14ac:dyDescent="0.25"/>
  <cols>
    <col min="1" max="1" width="10.7109375" bestFit="1" customWidth="1"/>
    <col min="2" max="2" width="25.140625" customWidth="1"/>
    <col min="3" max="3" width="18.28515625" bestFit="1" customWidth="1"/>
    <col min="4" max="4" width="13.5703125" bestFit="1" customWidth="1"/>
    <col min="5" max="5" width="23.7109375" bestFit="1" customWidth="1"/>
    <col min="17" max="17" width="12.42578125" bestFit="1" customWidth="1"/>
  </cols>
  <sheetData>
    <row r="1" spans="1:17" x14ac:dyDescent="0.25">
      <c r="A1" s="1" t="s">
        <v>4</v>
      </c>
      <c r="B1" s="1" t="s">
        <v>0</v>
      </c>
      <c r="C1" s="1" t="s">
        <v>5</v>
      </c>
      <c r="D1" s="1" t="s">
        <v>2</v>
      </c>
      <c r="E1" s="1" t="s">
        <v>1</v>
      </c>
      <c r="F1" s="1" t="s">
        <v>7</v>
      </c>
      <c r="G1" s="1" t="s">
        <v>6</v>
      </c>
      <c r="H1" s="1" t="s">
        <v>23</v>
      </c>
      <c r="I1" s="1" t="s">
        <v>11</v>
      </c>
      <c r="J1" s="1" t="s">
        <v>12</v>
      </c>
      <c r="K1" s="1" t="s">
        <v>13</v>
      </c>
      <c r="L1" s="1" t="s">
        <v>14</v>
      </c>
      <c r="M1" s="1" t="s">
        <v>80</v>
      </c>
      <c r="N1" s="1" t="s">
        <v>81</v>
      </c>
      <c r="O1" s="1" t="s">
        <v>15</v>
      </c>
      <c r="P1" s="1" t="s">
        <v>16</v>
      </c>
      <c r="Q1" s="1" t="s">
        <v>17</v>
      </c>
    </row>
    <row r="2" spans="1:17" x14ac:dyDescent="0.25">
      <c r="A2" s="1" t="s">
        <v>18</v>
      </c>
      <c r="B2" s="1" t="s">
        <v>25</v>
      </c>
      <c r="C2" s="1" t="s">
        <v>10</v>
      </c>
      <c r="D2" s="1" t="s">
        <v>3</v>
      </c>
      <c r="E2" s="3" t="s">
        <v>18</v>
      </c>
      <c r="F2" s="1" t="s">
        <v>9</v>
      </c>
      <c r="G2" s="1" t="s">
        <v>8</v>
      </c>
      <c r="H2" s="1" t="s">
        <v>24</v>
      </c>
      <c r="I2" s="1" t="s">
        <v>37</v>
      </c>
      <c r="J2" s="1" t="s">
        <v>19</v>
      </c>
      <c r="K2" s="1" t="s">
        <v>20</v>
      </c>
      <c r="L2" s="1" t="s">
        <v>21</v>
      </c>
      <c r="M2" t="s">
        <v>114</v>
      </c>
      <c r="N2" s="1" t="s">
        <v>151</v>
      </c>
      <c r="O2" s="1" t="s">
        <v>22</v>
      </c>
      <c r="P2" s="1" t="s">
        <v>26</v>
      </c>
      <c r="Q2" t="str">
        <f ca="1">CONCATENATE(TEXT(TODAY()-1,"dd/mmm/yyyy")," 12:40 AM")</f>
        <v>29/May/2020 12:40 AM</v>
      </c>
    </row>
  </sheetData>
  <pageMargins left="0.7" right="0.7" top="0.75" bottom="0.75" header="0.3" footer="0.3"/>
  <pageSetup orientation="portrait" horizontalDpi="90" verticalDpi="9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"/>
  <sheetViews>
    <sheetView topLeftCell="D1" workbookViewId="0">
      <selection activeCell="K3" sqref="K3"/>
    </sheetView>
  </sheetViews>
  <sheetFormatPr defaultRowHeight="15" x14ac:dyDescent="0.25"/>
  <cols>
    <col min="1" max="1" width="10.7109375" bestFit="1" customWidth="1"/>
    <col min="2" max="2" width="25.140625" customWidth="1"/>
    <col min="3" max="3" width="18.28515625" bestFit="1" customWidth="1"/>
    <col min="4" max="4" width="13.5703125" bestFit="1" customWidth="1"/>
    <col min="5" max="5" width="23.7109375" bestFit="1" customWidth="1"/>
    <col min="17" max="17" width="12.42578125" bestFit="1" customWidth="1"/>
  </cols>
  <sheetData>
    <row r="1" spans="1:17" x14ac:dyDescent="0.25">
      <c r="A1" s="1" t="s">
        <v>4</v>
      </c>
      <c r="B1" s="1" t="s">
        <v>0</v>
      </c>
      <c r="C1" s="1" t="s">
        <v>5</v>
      </c>
      <c r="D1" s="1" t="s">
        <v>2</v>
      </c>
      <c r="E1" s="1" t="s">
        <v>1</v>
      </c>
      <c r="F1" s="1" t="s">
        <v>7</v>
      </c>
      <c r="G1" s="1" t="s">
        <v>6</v>
      </c>
      <c r="H1" s="1" t="s">
        <v>23</v>
      </c>
      <c r="I1" s="1" t="s">
        <v>11</v>
      </c>
      <c r="J1" s="1" t="s">
        <v>12</v>
      </c>
      <c r="K1" s="1" t="s">
        <v>13</v>
      </c>
      <c r="L1" s="1" t="s">
        <v>14</v>
      </c>
      <c r="M1" s="1" t="s">
        <v>80</v>
      </c>
      <c r="N1" s="1" t="s">
        <v>81</v>
      </c>
      <c r="O1" s="1" t="s">
        <v>15</v>
      </c>
      <c r="P1" s="1" t="s">
        <v>16</v>
      </c>
      <c r="Q1" s="1" t="s">
        <v>17</v>
      </c>
    </row>
    <row r="2" spans="1:17" x14ac:dyDescent="0.25">
      <c r="A2" s="1" t="s">
        <v>28</v>
      </c>
      <c r="B2" s="1" t="s">
        <v>27</v>
      </c>
      <c r="C2" s="1" t="s">
        <v>10</v>
      </c>
      <c r="D2" s="1" t="s">
        <v>3</v>
      </c>
      <c r="E2" s="3" t="s">
        <v>28</v>
      </c>
      <c r="F2" s="1" t="s">
        <v>9</v>
      </c>
      <c r="G2" s="1" t="s">
        <v>8</v>
      </c>
      <c r="H2" s="1" t="s">
        <v>24</v>
      </c>
      <c r="I2" s="1" t="s">
        <v>36</v>
      </c>
      <c r="J2" s="1" t="s">
        <v>29</v>
      </c>
      <c r="K2" s="1" t="s">
        <v>20</v>
      </c>
      <c r="L2" s="1" t="s">
        <v>30</v>
      </c>
      <c r="M2" s="1" t="s">
        <v>114</v>
      </c>
      <c r="N2" s="1" t="s">
        <v>151</v>
      </c>
      <c r="O2" s="1" t="s">
        <v>31</v>
      </c>
      <c r="P2" s="1" t="s">
        <v>32</v>
      </c>
      <c r="Q2" t="str">
        <f ca="1">CONCATENATE(TEXT(TODAY()-1,"dd/mmm/yyyy")," 12:40 AM")</f>
        <v>29/May/2020 12:40 AM</v>
      </c>
    </row>
  </sheetData>
  <pageMargins left="0.7" right="0.7" top="0.75" bottom="0.75" header="0.3" footer="0.3"/>
  <pageSetup orientation="portrait" horizontalDpi="90" verticalDpi="9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"/>
  <sheetViews>
    <sheetView topLeftCell="D1" workbookViewId="0">
      <selection activeCell="J3" sqref="J3"/>
    </sheetView>
  </sheetViews>
  <sheetFormatPr defaultRowHeight="15" x14ac:dyDescent="0.25"/>
  <cols>
    <col min="1" max="1" width="10.7109375" bestFit="1" customWidth="1"/>
    <col min="2" max="2" width="25.140625" customWidth="1"/>
    <col min="3" max="3" width="18.28515625" bestFit="1" customWidth="1"/>
    <col min="4" max="4" width="13.5703125" bestFit="1" customWidth="1"/>
    <col min="5" max="5" width="23.7109375" bestFit="1" customWidth="1"/>
    <col min="13" max="13" width="8.28515625" bestFit="1" customWidth="1"/>
    <col min="17" max="17" width="20.28515625" bestFit="1" customWidth="1"/>
  </cols>
  <sheetData>
    <row r="1" spans="1:18" x14ac:dyDescent="0.25">
      <c r="A1" s="1" t="s">
        <v>4</v>
      </c>
      <c r="B1" s="1" t="s">
        <v>0</v>
      </c>
      <c r="C1" s="1" t="s">
        <v>5</v>
      </c>
      <c r="D1" s="1" t="s">
        <v>2</v>
      </c>
      <c r="E1" s="1" t="s">
        <v>1</v>
      </c>
      <c r="F1" s="1" t="s">
        <v>7</v>
      </c>
      <c r="G1" s="1" t="s">
        <v>6</v>
      </c>
      <c r="H1" s="1" t="s">
        <v>23</v>
      </c>
      <c r="I1" s="1" t="s">
        <v>11</v>
      </c>
      <c r="J1" s="1" t="s">
        <v>12</v>
      </c>
      <c r="K1" s="1" t="s">
        <v>13</v>
      </c>
      <c r="L1" s="1" t="s">
        <v>14</v>
      </c>
      <c r="M1" s="1" t="s">
        <v>80</v>
      </c>
      <c r="N1" s="1" t="s">
        <v>81</v>
      </c>
      <c r="O1" s="1" t="s">
        <v>15</v>
      </c>
      <c r="P1" s="1" t="s">
        <v>16</v>
      </c>
      <c r="Q1" s="1" t="s">
        <v>17</v>
      </c>
    </row>
    <row r="2" spans="1:18" x14ac:dyDescent="0.25">
      <c r="A2" s="1" t="s">
        <v>33</v>
      </c>
      <c r="B2" s="1" t="s">
        <v>34</v>
      </c>
      <c r="C2" s="1" t="s">
        <v>10</v>
      </c>
      <c r="D2" s="1" t="s">
        <v>3</v>
      </c>
      <c r="E2" s="3" t="s">
        <v>33</v>
      </c>
      <c r="F2" s="1" t="s">
        <v>9</v>
      </c>
      <c r="G2" s="1" t="s">
        <v>8</v>
      </c>
      <c r="H2" s="1" t="s">
        <v>24</v>
      </c>
      <c r="I2" s="1" t="s">
        <v>35</v>
      </c>
      <c r="J2" s="1" t="s">
        <v>19</v>
      </c>
      <c r="K2" s="1" t="s">
        <v>20</v>
      </c>
      <c r="L2" s="1" t="s">
        <v>82</v>
      </c>
      <c r="M2" s="1" t="s">
        <v>114</v>
      </c>
      <c r="N2" s="1" t="s">
        <v>151</v>
      </c>
      <c r="O2" s="1" t="s">
        <v>38</v>
      </c>
      <c r="P2" s="1" t="s">
        <v>32</v>
      </c>
      <c r="Q2" t="str">
        <f ca="1">CONCATENATE(TEXT(TODAY()-1,"dd/mmm/yyyy")," 12:40 AM")</f>
        <v>29/May/2020 12:40 AM</v>
      </c>
      <c r="R2" s="4"/>
    </row>
  </sheetData>
  <pageMargins left="0.7" right="0.7" top="0.75" bottom="0.75" header="0.3" footer="0.3"/>
  <pageSetup orientation="portrait" horizontalDpi="90" verticalDpi="9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J14" sqref="J14"/>
    </sheetView>
  </sheetViews>
  <sheetFormatPr defaultRowHeight="15" x14ac:dyDescent="0.25"/>
  <cols>
    <col min="1" max="1" width="10.7109375" bestFit="1" customWidth="1"/>
    <col min="2" max="2" width="25.140625" customWidth="1"/>
    <col min="3" max="3" width="18.28515625" bestFit="1" customWidth="1"/>
    <col min="4" max="4" width="13.5703125" bestFit="1" customWidth="1"/>
    <col min="5" max="5" width="23.7109375" bestFit="1" customWidth="1"/>
    <col min="8" max="8" width="10.5703125" bestFit="1" customWidth="1"/>
    <col min="9" max="9" width="20.28515625" bestFit="1" customWidth="1"/>
  </cols>
  <sheetData>
    <row r="1" spans="1:10" x14ac:dyDescent="0.25">
      <c r="A1" s="1" t="s">
        <v>4</v>
      </c>
      <c r="B1" s="1" t="s">
        <v>0</v>
      </c>
      <c r="C1" s="1" t="s">
        <v>5</v>
      </c>
      <c r="D1" s="1" t="s">
        <v>2</v>
      </c>
      <c r="E1" s="1" t="s">
        <v>1</v>
      </c>
      <c r="F1" s="1" t="s">
        <v>7</v>
      </c>
      <c r="G1" s="1" t="s">
        <v>6</v>
      </c>
      <c r="H1" s="1" t="s">
        <v>23</v>
      </c>
      <c r="I1" s="1" t="s">
        <v>47</v>
      </c>
      <c r="J1" s="1" t="s">
        <v>48</v>
      </c>
    </row>
    <row r="2" spans="1:10" x14ac:dyDescent="0.25">
      <c r="A2" s="1" t="s">
        <v>40</v>
      </c>
      <c r="B2" s="1" t="s">
        <v>39</v>
      </c>
      <c r="C2" s="1" t="s">
        <v>10</v>
      </c>
      <c r="D2" s="1" t="s">
        <v>3</v>
      </c>
      <c r="E2" s="3" t="s">
        <v>40</v>
      </c>
      <c r="F2" s="1" t="s">
        <v>9</v>
      </c>
      <c r="G2" s="1" t="s">
        <v>8</v>
      </c>
      <c r="H2" s="1" t="s">
        <v>24</v>
      </c>
      <c r="I2" t="str">
        <f ca="1">CONCATENATE(" &gt; ",TEXT(TODAY(),"dd/mmm/yyyy")," 12:00 AM")</f>
        <v xml:space="preserve"> &gt; 30/May/2020 12:00 AM</v>
      </c>
      <c r="J2" t="str">
        <f ca="1">CONCATENATE(" &lt; ",TEXT(TODAY(),"dd/mmm/yyyy")," 12:00 AM")</f>
        <v xml:space="preserve"> &lt; 30/May/2020 12:00 AM</v>
      </c>
    </row>
  </sheetData>
  <pageMargins left="0.7" right="0.7" top="0.75" bottom="0.75" header="0.3" footer="0.3"/>
  <pageSetup orientation="portrait" horizontalDpi="90" verticalDpi="9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activeCell="H13" sqref="H13"/>
    </sheetView>
  </sheetViews>
  <sheetFormatPr defaultRowHeight="15" x14ac:dyDescent="0.25"/>
  <cols>
    <col min="1" max="1" width="10.7109375" bestFit="1" customWidth="1"/>
    <col min="2" max="2" width="25.140625" customWidth="1"/>
    <col min="3" max="3" width="18.28515625" bestFit="1" customWidth="1"/>
    <col min="4" max="4" width="13.5703125" bestFit="1" customWidth="1"/>
    <col min="5" max="5" width="23.7109375" bestFit="1" customWidth="1"/>
    <col min="8" max="8" width="10.5703125" bestFit="1" customWidth="1"/>
    <col min="9" max="9" width="20.28515625" bestFit="1" customWidth="1"/>
  </cols>
  <sheetData>
    <row r="1" spans="1:11" x14ac:dyDescent="0.25">
      <c r="A1" s="1" t="s">
        <v>4</v>
      </c>
      <c r="B1" s="1" t="s">
        <v>0</v>
      </c>
      <c r="C1" s="1" t="s">
        <v>5</v>
      </c>
      <c r="D1" s="1" t="s">
        <v>2</v>
      </c>
      <c r="E1" s="1" t="s">
        <v>1</v>
      </c>
      <c r="F1" s="1" t="s">
        <v>7</v>
      </c>
      <c r="G1" s="1" t="s">
        <v>6</v>
      </c>
      <c r="H1" s="1" t="s">
        <v>23</v>
      </c>
      <c r="I1" s="1" t="s">
        <v>43</v>
      </c>
      <c r="J1" s="1" t="s">
        <v>44</v>
      </c>
      <c r="K1" s="1" t="s">
        <v>49</v>
      </c>
    </row>
    <row r="2" spans="1:11" x14ac:dyDescent="0.25">
      <c r="A2" s="1" t="s">
        <v>42</v>
      </c>
      <c r="B2" s="1" t="s">
        <v>41</v>
      </c>
      <c r="C2" s="1" t="s">
        <v>10</v>
      </c>
      <c r="D2" s="1" t="s">
        <v>3</v>
      </c>
      <c r="E2" s="3" t="s">
        <v>42</v>
      </c>
      <c r="F2" s="1" t="s">
        <v>9</v>
      </c>
      <c r="G2" s="1" t="s">
        <v>8</v>
      </c>
      <c r="H2" s="1" t="s">
        <v>24</v>
      </c>
      <c r="I2" t="s">
        <v>46</v>
      </c>
      <c r="J2" s="4" t="s">
        <v>45</v>
      </c>
      <c r="K2" s="1" t="s">
        <v>232</v>
      </c>
    </row>
  </sheetData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"/>
  <sheetViews>
    <sheetView workbookViewId="0">
      <selection activeCell="P2" sqref="P2"/>
    </sheetView>
  </sheetViews>
  <sheetFormatPr defaultRowHeight="15" x14ac:dyDescent="0.25"/>
  <sheetData>
    <row r="1" spans="1:17" x14ac:dyDescent="0.25">
      <c r="A1" s="1" t="s">
        <v>4</v>
      </c>
      <c r="B1" s="1" t="s">
        <v>0</v>
      </c>
      <c r="C1" s="1" t="s">
        <v>5</v>
      </c>
      <c r="D1" s="1" t="s">
        <v>2</v>
      </c>
      <c r="E1" s="1" t="s">
        <v>1</v>
      </c>
      <c r="F1" s="1" t="s">
        <v>7</v>
      </c>
      <c r="G1" s="1" t="s">
        <v>6</v>
      </c>
      <c r="H1" s="1" t="s">
        <v>13</v>
      </c>
      <c r="I1" s="1" t="s">
        <v>15</v>
      </c>
      <c r="J1" s="1" t="s">
        <v>12</v>
      </c>
      <c r="K1" s="1" t="s">
        <v>14</v>
      </c>
      <c r="L1" s="1" t="s">
        <v>81</v>
      </c>
      <c r="M1" s="1" t="s">
        <v>145</v>
      </c>
      <c r="N1" s="1" t="s">
        <v>146</v>
      </c>
      <c r="O1" s="1" t="s">
        <v>147</v>
      </c>
      <c r="P1" s="1" t="s">
        <v>148</v>
      </c>
      <c r="Q1" s="1" t="s">
        <v>80</v>
      </c>
    </row>
    <row r="2" spans="1:17" x14ac:dyDescent="0.25">
      <c r="A2" s="2" t="s">
        <v>149</v>
      </c>
      <c r="B2" s="2" t="s">
        <v>144</v>
      </c>
      <c r="C2" s="1" t="s">
        <v>150</v>
      </c>
      <c r="D2" s="1" t="s">
        <v>3</v>
      </c>
      <c r="E2" s="2" t="s">
        <v>149</v>
      </c>
      <c r="F2" s="1" t="s">
        <v>9</v>
      </c>
      <c r="G2" s="1" t="s">
        <v>8</v>
      </c>
      <c r="H2" s="1" t="s">
        <v>20</v>
      </c>
      <c r="I2" s="1" t="s">
        <v>31</v>
      </c>
      <c r="J2" s="1" t="s">
        <v>19</v>
      </c>
      <c r="K2" s="1" t="s">
        <v>30</v>
      </c>
      <c r="L2" s="1" t="s">
        <v>151</v>
      </c>
      <c r="M2" s="1" t="s">
        <v>152</v>
      </c>
      <c r="N2" t="str">
        <f ca="1">CONCATENATE(TEXT(TODAY(),"dd/mmm/yyyy")," 12:00 AM")</f>
        <v>30/May/2020 12:00 AM</v>
      </c>
      <c r="O2" t="str">
        <f ca="1">CONCATENATE(TEXT(TODAY(),"dd/mmm/yyyy")," 05:00 PM")</f>
        <v>30/May/2020 05:00 PM</v>
      </c>
      <c r="P2" t="s">
        <v>235</v>
      </c>
      <c r="Q2" t="s">
        <v>114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"/>
  <sheetViews>
    <sheetView topLeftCell="H1" workbookViewId="0">
      <selection activeCell="O6" sqref="O6"/>
    </sheetView>
  </sheetViews>
  <sheetFormatPr defaultRowHeight="15" x14ac:dyDescent="0.25"/>
  <cols>
    <col min="16" max="16" width="20.28515625" bestFit="1" customWidth="1"/>
    <col min="17" max="17" width="10.85546875" customWidth="1"/>
    <col min="18" max="18" width="14.5703125" customWidth="1"/>
    <col min="19" max="19" width="18.42578125" customWidth="1"/>
    <col min="21" max="21" width="16.28515625" bestFit="1" customWidth="1"/>
    <col min="22" max="22" width="24" bestFit="1" customWidth="1"/>
    <col min="23" max="23" width="32.85546875" bestFit="1" customWidth="1"/>
  </cols>
  <sheetData>
    <row r="1" spans="1:23" x14ac:dyDescent="0.25">
      <c r="A1" s="1" t="s">
        <v>4</v>
      </c>
      <c r="B1" s="1" t="s">
        <v>0</v>
      </c>
      <c r="C1" s="1" t="s">
        <v>5</v>
      </c>
      <c r="D1" s="1" t="s">
        <v>2</v>
      </c>
      <c r="E1" s="1" t="s">
        <v>1</v>
      </c>
      <c r="F1" s="1" t="s">
        <v>7</v>
      </c>
      <c r="G1" s="1" t="s">
        <v>6</v>
      </c>
      <c r="H1" s="1" t="s">
        <v>11</v>
      </c>
      <c r="I1" s="1" t="s">
        <v>12</v>
      </c>
      <c r="J1" s="1" t="s">
        <v>13</v>
      </c>
      <c r="K1" s="1" t="s">
        <v>14</v>
      </c>
      <c r="L1" s="1" t="s">
        <v>80</v>
      </c>
      <c r="M1" s="1" t="s">
        <v>81</v>
      </c>
      <c r="N1" s="1" t="s">
        <v>15</v>
      </c>
      <c r="O1" s="1" t="s">
        <v>16</v>
      </c>
      <c r="P1" s="1" t="s">
        <v>17</v>
      </c>
      <c r="Q1" s="1" t="s">
        <v>115</v>
      </c>
      <c r="R1" s="1" t="s">
        <v>90</v>
      </c>
      <c r="S1" s="1" t="s">
        <v>91</v>
      </c>
      <c r="T1" s="1" t="s">
        <v>86</v>
      </c>
      <c r="U1" s="1" t="s">
        <v>116</v>
      </c>
      <c r="V1" t="s">
        <v>226</v>
      </c>
      <c r="W1" t="s">
        <v>225</v>
      </c>
    </row>
    <row r="2" spans="1:23" x14ac:dyDescent="0.25">
      <c r="A2" s="2" t="s">
        <v>84</v>
      </c>
      <c r="B2" s="1" t="s">
        <v>85</v>
      </c>
      <c r="C2" s="1" t="s">
        <v>10</v>
      </c>
      <c r="D2" s="1" t="s">
        <v>3</v>
      </c>
      <c r="E2" s="2" t="s">
        <v>84</v>
      </c>
      <c r="F2" s="1" t="s">
        <v>9</v>
      </c>
      <c r="G2" s="1" t="s">
        <v>8</v>
      </c>
      <c r="H2" s="1" t="s">
        <v>113</v>
      </c>
      <c r="I2" s="1" t="s">
        <v>19</v>
      </c>
      <c r="J2" s="1" t="s">
        <v>20</v>
      </c>
      <c r="K2" s="1" t="s">
        <v>30</v>
      </c>
      <c r="L2" s="1" t="s">
        <v>114</v>
      </c>
      <c r="M2" s="1" t="s">
        <v>151</v>
      </c>
      <c r="N2" s="1" t="s">
        <v>22</v>
      </c>
      <c r="O2" s="1" t="s">
        <v>32</v>
      </c>
      <c r="P2" t="str">
        <f>CONCATENATE("01/Apr/2020"," 11:45 PM")</f>
        <v>01/Apr/2020 11:45 PM</v>
      </c>
      <c r="Q2" s="1" t="s">
        <v>234</v>
      </c>
      <c r="R2" t="str">
        <f>TEXT("01-Apr-2020","dd-mmm-yy")</f>
        <v>01-Apr-20</v>
      </c>
      <c r="S2" t="str">
        <f ca="1">TEXT(TODAY(),"dd-mmm-yy")</f>
        <v>30-May-20</v>
      </c>
      <c r="T2" s="1" t="s">
        <v>233</v>
      </c>
      <c r="U2" t="str">
        <f ca="1">CONCATENATE(ROUNDDOWN((S2-R2),0))</f>
        <v>59</v>
      </c>
      <c r="V2" t="str">
        <f ca="1">CONCATENATE(TEXT(TODAY(),"dd/mmm/yyyy")," 12:40 PM")</f>
        <v>30/May/2020 12:40 PM</v>
      </c>
      <c r="W2" s="15" t="s">
        <v>227</v>
      </c>
    </row>
  </sheetData>
  <hyperlinks>
    <hyperlink ref="W2" r:id="rId1"/>
  </hyperlinks>
  <pageMargins left="0.7" right="0.7" top="0.75" bottom="0.75" header="0.3" footer="0.3"/>
  <pageSetup orientation="portrait" horizontalDpi="90" verticalDpi="90"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"/>
  <sheetViews>
    <sheetView topLeftCell="E1" workbookViewId="0">
      <selection activeCell="E3" sqref="E3"/>
    </sheetView>
  </sheetViews>
  <sheetFormatPr defaultRowHeight="15" x14ac:dyDescent="0.25"/>
  <cols>
    <col min="1" max="1" width="10.7109375" bestFit="1" customWidth="1"/>
    <col min="2" max="2" width="25.140625" customWidth="1"/>
    <col min="3" max="3" width="18.28515625" bestFit="1" customWidth="1"/>
    <col min="4" max="4" width="13.5703125" bestFit="1" customWidth="1"/>
    <col min="5" max="5" width="23.7109375" bestFit="1" customWidth="1"/>
    <col min="8" max="8" width="20.28515625" bestFit="1" customWidth="1"/>
    <col min="16" max="16" width="12.42578125" bestFit="1" customWidth="1"/>
  </cols>
  <sheetData>
    <row r="1" spans="1:20" x14ac:dyDescent="0.25">
      <c r="A1" s="1" t="s">
        <v>4</v>
      </c>
      <c r="B1" s="1" t="s">
        <v>0</v>
      </c>
      <c r="C1" s="1" t="s">
        <v>5</v>
      </c>
      <c r="D1" s="1" t="s">
        <v>2</v>
      </c>
      <c r="E1" s="1" t="s">
        <v>1</v>
      </c>
      <c r="F1" s="1" t="s">
        <v>7</v>
      </c>
      <c r="G1" s="1" t="s">
        <v>6</v>
      </c>
      <c r="H1" s="1" t="s">
        <v>11</v>
      </c>
      <c r="I1" s="1" t="s">
        <v>12</v>
      </c>
      <c r="J1" s="1" t="s">
        <v>13</v>
      </c>
      <c r="K1" s="1" t="s">
        <v>14</v>
      </c>
      <c r="L1" s="1" t="s">
        <v>80</v>
      </c>
      <c r="M1" t="s">
        <v>81</v>
      </c>
      <c r="N1" t="s">
        <v>15</v>
      </c>
      <c r="O1" t="s">
        <v>16</v>
      </c>
      <c r="P1" t="s">
        <v>17</v>
      </c>
      <c r="Q1" t="s">
        <v>215</v>
      </c>
      <c r="R1" t="s">
        <v>216</v>
      </c>
      <c r="S1" t="s">
        <v>217</v>
      </c>
      <c r="T1" t="s">
        <v>53</v>
      </c>
    </row>
    <row r="2" spans="1:20" x14ac:dyDescent="0.25">
      <c r="A2" s="1" t="s">
        <v>51</v>
      </c>
      <c r="B2" s="1" t="s">
        <v>50</v>
      </c>
      <c r="C2" s="1" t="s">
        <v>10</v>
      </c>
      <c r="D2" s="1" t="s">
        <v>3</v>
      </c>
      <c r="E2" s="3" t="s">
        <v>51</v>
      </c>
      <c r="F2" s="1" t="s">
        <v>9</v>
      </c>
      <c r="G2" s="1" t="s">
        <v>8</v>
      </c>
      <c r="H2" t="s">
        <v>218</v>
      </c>
      <c r="I2" s="1" t="s">
        <v>19</v>
      </c>
      <c r="J2" s="1" t="s">
        <v>20</v>
      </c>
      <c r="K2" s="1" t="s">
        <v>82</v>
      </c>
      <c r="L2" s="1" t="s">
        <v>114</v>
      </c>
      <c r="M2" s="1" t="s">
        <v>151</v>
      </c>
      <c r="N2" t="s">
        <v>38</v>
      </c>
      <c r="O2" t="s">
        <v>32</v>
      </c>
      <c r="P2" t="str">
        <f ca="1">CONCATENATE(TEXT(TODAY()-1,"dd/mmm/yyyy")," 12:40 AM")</f>
        <v>29/May/2020 12:40 AM</v>
      </c>
      <c r="Q2" t="s">
        <v>19</v>
      </c>
      <c r="R2" t="s">
        <v>30</v>
      </c>
      <c r="S2" t="s">
        <v>31</v>
      </c>
      <c r="T2" t="s">
        <v>54</v>
      </c>
    </row>
  </sheetData>
  <pageMargins left="0.7" right="0.7" top="0.75" bottom="0.75" header="0.3" footer="0.3"/>
  <pageSetup orientation="portrait" horizontalDpi="90" verticalDpi="9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"/>
  <sheetViews>
    <sheetView topLeftCell="B1" workbookViewId="0">
      <selection activeCell="L2" sqref="L2"/>
    </sheetView>
  </sheetViews>
  <sheetFormatPr defaultRowHeight="15" x14ac:dyDescent="0.25"/>
  <cols>
    <col min="1" max="1" width="10.7109375" bestFit="1" customWidth="1"/>
    <col min="2" max="2" width="25.140625" customWidth="1"/>
    <col min="3" max="3" width="18.28515625" bestFit="1" customWidth="1"/>
    <col min="4" max="4" width="13.5703125" bestFit="1" customWidth="1"/>
    <col min="5" max="5" width="23.7109375" bestFit="1" customWidth="1"/>
    <col min="16" max="16" width="20.28515625" bestFit="1" customWidth="1"/>
    <col min="17" max="17" width="20.28515625" customWidth="1"/>
  </cols>
  <sheetData>
    <row r="1" spans="1:18" x14ac:dyDescent="0.25">
      <c r="A1" s="1" t="s">
        <v>4</v>
      </c>
      <c r="B1" s="1" t="s">
        <v>0</v>
      </c>
      <c r="C1" s="1" t="s">
        <v>5</v>
      </c>
      <c r="D1" s="1" t="s">
        <v>2</v>
      </c>
      <c r="E1" s="1" t="s">
        <v>1</v>
      </c>
      <c r="F1" s="1" t="s">
        <v>7</v>
      </c>
      <c r="G1" s="1" t="s">
        <v>6</v>
      </c>
      <c r="H1" s="1" t="s">
        <v>11</v>
      </c>
      <c r="I1" s="1" t="s">
        <v>12</v>
      </c>
      <c r="J1" s="1" t="s">
        <v>13</v>
      </c>
      <c r="K1" s="1" t="s">
        <v>14</v>
      </c>
      <c r="L1" s="1" t="s">
        <v>80</v>
      </c>
      <c r="M1" s="1" t="s">
        <v>81</v>
      </c>
      <c r="N1" s="1" t="s">
        <v>15</v>
      </c>
      <c r="O1" s="1" t="s">
        <v>16</v>
      </c>
      <c r="P1" s="1" t="s">
        <v>17</v>
      </c>
      <c r="Q1" s="1" t="s">
        <v>60</v>
      </c>
      <c r="R1" s="1" t="s">
        <v>58</v>
      </c>
    </row>
    <row r="2" spans="1:18" x14ac:dyDescent="0.25">
      <c r="A2" s="1" t="s">
        <v>56</v>
      </c>
      <c r="B2" s="1" t="s">
        <v>55</v>
      </c>
      <c r="C2" s="1" t="s">
        <v>10</v>
      </c>
      <c r="D2" s="1" t="s">
        <v>3</v>
      </c>
      <c r="E2" s="3" t="s">
        <v>56</v>
      </c>
      <c r="F2" s="1" t="s">
        <v>9</v>
      </c>
      <c r="G2" s="1" t="s">
        <v>8</v>
      </c>
      <c r="H2" s="1" t="s">
        <v>74</v>
      </c>
      <c r="I2" s="1" t="s">
        <v>19</v>
      </c>
      <c r="J2" s="1" t="s">
        <v>20</v>
      </c>
      <c r="K2" s="1" t="s">
        <v>21</v>
      </c>
      <c r="L2" s="1" t="s">
        <v>114</v>
      </c>
      <c r="M2" s="1" t="s">
        <v>151</v>
      </c>
      <c r="N2" s="1" t="s">
        <v>22</v>
      </c>
      <c r="O2" s="1" t="s">
        <v>26</v>
      </c>
      <c r="P2" t="str">
        <f ca="1">CONCATENATE(TEXT(TODAY()-1,"dd/mmm/yyyy")," 12:40 AM")</f>
        <v>29/May/2020 12:40 AM</v>
      </c>
      <c r="Q2" s="1" t="s">
        <v>59</v>
      </c>
      <c r="R2" s="5" t="s">
        <v>57</v>
      </c>
    </row>
  </sheetData>
  <pageMargins left="0.7" right="0.7" top="0.75" bottom="0.75" header="0.3" footer="0.3"/>
  <pageSetup orientation="portrait" horizontalDpi="90" verticalDpi="9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"/>
  <sheetViews>
    <sheetView topLeftCell="E1" workbookViewId="0">
      <selection activeCell="L2" sqref="L2"/>
    </sheetView>
  </sheetViews>
  <sheetFormatPr defaultRowHeight="15" x14ac:dyDescent="0.25"/>
  <cols>
    <col min="1" max="1" width="10.7109375" bestFit="1" customWidth="1"/>
    <col min="2" max="2" width="25.140625" customWidth="1"/>
    <col min="3" max="3" width="18.28515625" bestFit="1" customWidth="1"/>
    <col min="4" max="4" width="13.5703125" bestFit="1" customWidth="1"/>
    <col min="5" max="5" width="23.7109375" bestFit="1" customWidth="1"/>
    <col min="16" max="16" width="20.28515625" bestFit="1" customWidth="1"/>
  </cols>
  <sheetData>
    <row r="1" spans="1:16" x14ac:dyDescent="0.25">
      <c r="A1" s="1" t="s">
        <v>4</v>
      </c>
      <c r="B1" s="1" t="s">
        <v>0</v>
      </c>
      <c r="C1" s="1" t="s">
        <v>5</v>
      </c>
      <c r="D1" s="1" t="s">
        <v>2</v>
      </c>
      <c r="E1" s="1" t="s">
        <v>1</v>
      </c>
      <c r="F1" s="1" t="s">
        <v>7</v>
      </c>
      <c r="G1" s="1" t="s">
        <v>6</v>
      </c>
      <c r="H1" s="1" t="s">
        <v>11</v>
      </c>
      <c r="I1" s="1" t="s">
        <v>12</v>
      </c>
      <c r="J1" s="1" t="s">
        <v>13</v>
      </c>
      <c r="K1" s="1" t="s">
        <v>14</v>
      </c>
      <c r="L1" s="1" t="s">
        <v>80</v>
      </c>
      <c r="M1" s="1" t="s">
        <v>81</v>
      </c>
      <c r="N1" s="1" t="s">
        <v>15</v>
      </c>
      <c r="O1" s="1" t="s">
        <v>16</v>
      </c>
      <c r="P1" s="1" t="s">
        <v>17</v>
      </c>
    </row>
    <row r="2" spans="1:16" x14ac:dyDescent="0.25">
      <c r="A2" s="1" t="s">
        <v>73</v>
      </c>
      <c r="B2" s="1" t="s">
        <v>72</v>
      </c>
      <c r="C2" s="1" t="s">
        <v>10</v>
      </c>
      <c r="D2" s="1" t="s">
        <v>3</v>
      </c>
      <c r="E2" s="3" t="s">
        <v>73</v>
      </c>
      <c r="F2" s="1" t="s">
        <v>9</v>
      </c>
      <c r="G2" s="1" t="s">
        <v>8</v>
      </c>
      <c r="H2" s="1" t="s">
        <v>75</v>
      </c>
      <c r="I2" s="1" t="s">
        <v>19</v>
      </c>
      <c r="J2" s="1" t="s">
        <v>20</v>
      </c>
      <c r="K2" s="1" t="s">
        <v>21</v>
      </c>
      <c r="L2" s="1" t="s">
        <v>114</v>
      </c>
      <c r="M2" s="1" t="s">
        <v>151</v>
      </c>
      <c r="N2" s="1" t="s">
        <v>22</v>
      </c>
      <c r="O2" s="1" t="s">
        <v>76</v>
      </c>
      <c r="P2" t="str">
        <f ca="1">CONCATENATE(TEXT(TODAY()-1,"dd/mmm/yyyy")," 12:40 AM")</f>
        <v>29/May/2020 12:40 AM</v>
      </c>
    </row>
  </sheetData>
  <pageMargins left="0.7" right="0.7" top="0.75" bottom="0.75" header="0.3" footer="0.3"/>
  <pageSetup orientation="portrait" horizontalDpi="90" verticalDpi="9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A2" sqref="A2"/>
    </sheetView>
  </sheetViews>
  <sheetFormatPr defaultRowHeight="15" x14ac:dyDescent="0.25"/>
  <cols>
    <col min="1" max="1" width="10.7109375" bestFit="1" customWidth="1"/>
    <col min="2" max="2" width="25.140625" customWidth="1"/>
    <col min="3" max="3" width="18.28515625" bestFit="1" customWidth="1"/>
    <col min="4" max="4" width="13.5703125" bestFit="1" customWidth="1"/>
    <col min="5" max="5" width="23.7109375" bestFit="1" customWidth="1"/>
    <col min="11" max="11" width="38.28515625" bestFit="1" customWidth="1"/>
  </cols>
  <sheetData>
    <row r="1" spans="1:12" x14ac:dyDescent="0.25">
      <c r="A1" s="1" t="s">
        <v>4</v>
      </c>
      <c r="B1" s="1" t="s">
        <v>0</v>
      </c>
      <c r="C1" s="1" t="s">
        <v>5</v>
      </c>
      <c r="D1" s="1" t="s">
        <v>2</v>
      </c>
      <c r="E1" s="1" t="s">
        <v>1</v>
      </c>
      <c r="F1" s="1" t="s">
        <v>7</v>
      </c>
      <c r="G1" s="1" t="s">
        <v>6</v>
      </c>
      <c r="H1" s="1" t="s">
        <v>11</v>
      </c>
      <c r="I1" t="s">
        <v>52</v>
      </c>
      <c r="J1" s="1" t="s">
        <v>79</v>
      </c>
      <c r="K1" s="1" t="s">
        <v>110</v>
      </c>
      <c r="L1" s="1" t="s">
        <v>111</v>
      </c>
    </row>
    <row r="2" spans="1:12" x14ac:dyDescent="0.25">
      <c r="A2" s="1" t="s">
        <v>78</v>
      </c>
      <c r="B2" s="1" t="s">
        <v>77</v>
      </c>
      <c r="C2" s="1" t="s">
        <v>10</v>
      </c>
      <c r="D2" s="1" t="s">
        <v>3</v>
      </c>
      <c r="E2" s="3" t="s">
        <v>78</v>
      </c>
      <c r="F2" s="1" t="s">
        <v>9</v>
      </c>
      <c r="G2" s="1" t="s">
        <v>8</v>
      </c>
      <c r="H2" s="1" t="s">
        <v>75</v>
      </c>
      <c r="I2" s="1" t="s">
        <v>83</v>
      </c>
      <c r="J2" s="1" t="s">
        <v>109</v>
      </c>
      <c r="K2" t="str">
        <f ca="1">CONCATENATE("OWL243 Query Target Finish Date","_",HOUR(NOW()),MINUTE(NOW()),SECOND(NOW()))</f>
        <v>OWL243 Query Target Finish Date_114223</v>
      </c>
      <c r="L2" s="1" t="s">
        <v>112</v>
      </c>
    </row>
  </sheetData>
  <pageMargins left="0.7" right="0.7" top="0.75" bottom="0.75" header="0.3" footer="0.3"/>
  <pageSetup orientation="portrait" horizontalDpi="90" verticalDpi="9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>
      <selection activeCell="I8" sqref="I8"/>
    </sheetView>
  </sheetViews>
  <sheetFormatPr defaultRowHeight="15" x14ac:dyDescent="0.25"/>
  <sheetData>
    <row r="1" spans="1:9" x14ac:dyDescent="0.25">
      <c r="A1" s="1" t="s">
        <v>4</v>
      </c>
      <c r="B1" s="1" t="s">
        <v>0</v>
      </c>
      <c r="C1" s="1" t="s">
        <v>5</v>
      </c>
      <c r="D1" s="1" t="s">
        <v>2</v>
      </c>
      <c r="E1" s="1" t="s">
        <v>1</v>
      </c>
      <c r="F1" s="1" t="s">
        <v>7</v>
      </c>
      <c r="G1" s="1" t="s">
        <v>6</v>
      </c>
      <c r="H1" s="1" t="s">
        <v>90</v>
      </c>
      <c r="I1" s="1" t="s">
        <v>91</v>
      </c>
    </row>
    <row r="2" spans="1:9" x14ac:dyDescent="0.25">
      <c r="A2" s="1" t="s">
        <v>88</v>
      </c>
      <c r="B2" s="1" t="s">
        <v>89</v>
      </c>
      <c r="C2" s="1" t="s">
        <v>10</v>
      </c>
      <c r="D2" s="1" t="s">
        <v>3</v>
      </c>
      <c r="E2" s="1" t="s">
        <v>88</v>
      </c>
      <c r="F2" s="1" t="s">
        <v>9</v>
      </c>
      <c r="G2" s="1" t="s">
        <v>8</v>
      </c>
      <c r="H2" s="1" t="s">
        <v>92</v>
      </c>
      <c r="I2" s="1" t="s">
        <v>93</v>
      </c>
    </row>
  </sheetData>
  <pageMargins left="0.7" right="0.7" top="0.75" bottom="0.75" header="0.3" footer="0.3"/>
  <pageSetup orientation="portrait" horizontalDpi="90" verticalDpi="9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E11" sqref="E11"/>
    </sheetView>
  </sheetViews>
  <sheetFormatPr defaultRowHeight="15" x14ac:dyDescent="0.25"/>
  <sheetData>
    <row r="1" spans="1:8" x14ac:dyDescent="0.25">
      <c r="A1" s="1" t="s">
        <v>4</v>
      </c>
      <c r="B1" s="1" t="s">
        <v>0</v>
      </c>
      <c r="C1" s="1" t="s">
        <v>5</v>
      </c>
      <c r="D1" s="1" t="s">
        <v>2</v>
      </c>
      <c r="E1" s="1" t="s">
        <v>1</v>
      </c>
      <c r="F1" s="1" t="s">
        <v>7</v>
      </c>
      <c r="G1" s="1" t="s">
        <v>6</v>
      </c>
      <c r="H1" s="1" t="s">
        <v>86</v>
      </c>
    </row>
    <row r="2" spans="1:8" x14ac:dyDescent="0.25">
      <c r="A2" s="2" t="s">
        <v>94</v>
      </c>
      <c r="B2" s="1" t="s">
        <v>95</v>
      </c>
      <c r="C2" s="1" t="s">
        <v>10</v>
      </c>
      <c r="D2" s="1" t="s">
        <v>3</v>
      </c>
      <c r="E2" s="2" t="s">
        <v>94</v>
      </c>
      <c r="F2" s="1" t="s">
        <v>9</v>
      </c>
      <c r="G2" s="1" t="s">
        <v>8</v>
      </c>
      <c r="H2" s="1" t="s">
        <v>87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"/>
  <sheetViews>
    <sheetView workbookViewId="0">
      <selection activeCell="M2" sqref="M2"/>
    </sheetView>
  </sheetViews>
  <sheetFormatPr defaultRowHeight="15" x14ac:dyDescent="0.25"/>
  <cols>
    <col min="8" max="8" width="24.140625" bestFit="1" customWidth="1"/>
  </cols>
  <sheetData>
    <row r="1" spans="1:17" x14ac:dyDescent="0.25">
      <c r="A1" s="1" t="s">
        <v>4</v>
      </c>
      <c r="B1" s="1" t="s">
        <v>0</v>
      </c>
      <c r="C1" s="1" t="s">
        <v>5</v>
      </c>
      <c r="D1" s="1" t="s">
        <v>2</v>
      </c>
      <c r="E1" s="1" t="s">
        <v>1</v>
      </c>
      <c r="F1" s="1" t="s">
        <v>7</v>
      </c>
      <c r="G1" s="1" t="s">
        <v>6</v>
      </c>
      <c r="H1" s="1" t="s">
        <v>23</v>
      </c>
      <c r="I1" s="1" t="s">
        <v>11</v>
      </c>
      <c r="J1" s="1" t="s">
        <v>12</v>
      </c>
      <c r="K1" s="1" t="s">
        <v>13</v>
      </c>
      <c r="L1" s="1" t="s">
        <v>14</v>
      </c>
      <c r="M1" s="1" t="s">
        <v>80</v>
      </c>
      <c r="N1" s="1" t="s">
        <v>81</v>
      </c>
      <c r="O1" s="1" t="s">
        <v>15</v>
      </c>
      <c r="P1" s="1" t="s">
        <v>16</v>
      </c>
      <c r="Q1" s="1" t="s">
        <v>17</v>
      </c>
    </row>
    <row r="2" spans="1:17" x14ac:dyDescent="0.25">
      <c r="A2" s="1" t="s">
        <v>230</v>
      </c>
      <c r="B2" s="1" t="s">
        <v>97</v>
      </c>
      <c r="C2" s="1" t="s">
        <v>10</v>
      </c>
      <c r="D2" s="1" t="s">
        <v>3</v>
      </c>
      <c r="E2" s="3" t="s">
        <v>230</v>
      </c>
      <c r="F2" s="1" t="s">
        <v>9</v>
      </c>
      <c r="G2" s="1" t="s">
        <v>8</v>
      </c>
      <c r="H2" s="1" t="s">
        <v>24</v>
      </c>
      <c r="I2" s="1" t="s">
        <v>36</v>
      </c>
      <c r="J2" s="1" t="s">
        <v>19</v>
      </c>
      <c r="K2" s="1" t="s">
        <v>20</v>
      </c>
      <c r="L2" s="1" t="s">
        <v>30</v>
      </c>
      <c r="M2" s="1" t="s">
        <v>114</v>
      </c>
      <c r="N2" s="1" t="s">
        <v>151</v>
      </c>
      <c r="O2" s="1" t="s">
        <v>31</v>
      </c>
      <c r="P2" s="1" t="s">
        <v>32</v>
      </c>
      <c r="Q2" t="str">
        <f ca="1">CONCATENATE(TEXT(TODAY()-1,"dd/mmm/yyyy")," 12:40 AM")</f>
        <v>29/May/2020 12:40 AM</v>
      </c>
    </row>
    <row r="3" spans="1:17" x14ac:dyDescent="0.25">
      <c r="H3" s="4"/>
    </row>
    <row r="4" spans="1:17" x14ac:dyDescent="0.25">
      <c r="J4" s="6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topLeftCell="B1" workbookViewId="0">
      <selection activeCell="K2" sqref="K2"/>
    </sheetView>
  </sheetViews>
  <sheetFormatPr defaultRowHeight="15" x14ac:dyDescent="0.25"/>
  <cols>
    <col min="1" max="1" width="10.7109375" bestFit="1" customWidth="1"/>
    <col min="2" max="2" width="25.140625" customWidth="1"/>
    <col min="3" max="3" width="18.28515625" bestFit="1" customWidth="1"/>
    <col min="4" max="4" width="13.5703125" bestFit="1" customWidth="1"/>
    <col min="5" max="5" width="23.7109375" bestFit="1" customWidth="1"/>
    <col min="8" max="8" width="16" customWidth="1"/>
  </cols>
  <sheetData>
    <row r="1" spans="1:12" x14ac:dyDescent="0.25">
      <c r="A1" s="1" t="s">
        <v>4</v>
      </c>
      <c r="B1" s="1" t="s">
        <v>0</v>
      </c>
      <c r="C1" s="1" t="s">
        <v>5</v>
      </c>
      <c r="D1" s="1" t="s">
        <v>2</v>
      </c>
      <c r="E1" s="1" t="s">
        <v>1</v>
      </c>
      <c r="F1" s="1" t="s">
        <v>7</v>
      </c>
      <c r="G1" s="1" t="s">
        <v>6</v>
      </c>
      <c r="H1" s="1" t="s">
        <v>101</v>
      </c>
      <c r="I1" s="1" t="s">
        <v>102</v>
      </c>
      <c r="J1" s="1" t="s">
        <v>103</v>
      </c>
      <c r="K1" s="1" t="s">
        <v>104</v>
      </c>
      <c r="L1" s="1" t="s">
        <v>105</v>
      </c>
    </row>
    <row r="2" spans="1:12" x14ac:dyDescent="0.25">
      <c r="A2" s="1" t="s">
        <v>18</v>
      </c>
      <c r="B2" s="1" t="s">
        <v>99</v>
      </c>
      <c r="C2" s="1" t="s">
        <v>10</v>
      </c>
      <c r="D2" s="1" t="s">
        <v>3</v>
      </c>
      <c r="E2" s="3" t="s">
        <v>18</v>
      </c>
      <c r="F2" s="1" t="s">
        <v>9</v>
      </c>
      <c r="G2" s="1" t="s">
        <v>8</v>
      </c>
      <c r="H2" t="str">
        <f ca="1">CONCATENATE("SEL_AUT_",B2,"_",TEXT(TODAY(),"ddmmyyyy"),HOUR(NOW()),MINUTE(NOW()),SECOND(NOW()))</f>
        <v>SEL_AUT_OWL_252_30052020114223</v>
      </c>
      <c r="I2" s="1" t="s">
        <v>100</v>
      </c>
      <c r="J2" s="1" t="s">
        <v>19</v>
      </c>
      <c r="K2" s="1" t="s">
        <v>20</v>
      </c>
      <c r="L2" s="1" t="s">
        <v>21</v>
      </c>
    </row>
  </sheetData>
  <pageMargins left="0.7" right="0.7" top="0.75" bottom="0.75" header="0.3" footer="0.3"/>
  <pageSetup orientation="portrait" horizontalDpi="90" verticalDpi="9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J3" sqref="J3"/>
    </sheetView>
  </sheetViews>
  <sheetFormatPr defaultRowHeight="15" x14ac:dyDescent="0.25"/>
  <cols>
    <col min="1" max="1" width="10.7109375" bestFit="1" customWidth="1"/>
    <col min="2" max="2" width="25.140625" customWidth="1"/>
    <col min="3" max="3" width="18.28515625" bestFit="1" customWidth="1"/>
    <col min="4" max="4" width="13.5703125" bestFit="1" customWidth="1"/>
    <col min="5" max="5" width="23.7109375" bestFit="1" customWidth="1"/>
    <col min="7" max="7" width="14.7109375" bestFit="1" customWidth="1"/>
    <col min="8" max="8" width="33.28515625" bestFit="1" customWidth="1"/>
  </cols>
  <sheetData>
    <row r="1" spans="1:12" x14ac:dyDescent="0.25">
      <c r="A1" s="1" t="s">
        <v>4</v>
      </c>
      <c r="B1" s="1" t="s">
        <v>0</v>
      </c>
      <c r="C1" s="1" t="s">
        <v>5</v>
      </c>
      <c r="D1" s="1" t="s">
        <v>2</v>
      </c>
      <c r="E1" s="1" t="s">
        <v>1</v>
      </c>
      <c r="F1" s="1" t="s">
        <v>7</v>
      </c>
      <c r="G1" s="1" t="s">
        <v>6</v>
      </c>
      <c r="H1" s="1" t="s">
        <v>101</v>
      </c>
      <c r="I1" s="1" t="s">
        <v>102</v>
      </c>
      <c r="J1" s="1" t="s">
        <v>103</v>
      </c>
      <c r="K1" s="1" t="s">
        <v>104</v>
      </c>
      <c r="L1" s="1" t="s">
        <v>105</v>
      </c>
    </row>
    <row r="2" spans="1:12" x14ac:dyDescent="0.25">
      <c r="A2" s="1" t="s">
        <v>106</v>
      </c>
      <c r="B2" s="1" t="s">
        <v>107</v>
      </c>
      <c r="C2" s="1" t="s">
        <v>10</v>
      </c>
      <c r="D2" s="1" t="s">
        <v>3</v>
      </c>
      <c r="E2" s="3" t="s">
        <v>106</v>
      </c>
      <c r="F2" s="1" t="s">
        <v>9</v>
      </c>
      <c r="G2" s="1" t="s">
        <v>8</v>
      </c>
      <c r="H2" t="s">
        <v>108</v>
      </c>
      <c r="I2" s="1" t="s">
        <v>100</v>
      </c>
      <c r="J2" s="1" t="s">
        <v>19</v>
      </c>
      <c r="K2" s="1" t="s">
        <v>20</v>
      </c>
      <c r="L2" s="1" t="s">
        <v>21</v>
      </c>
    </row>
  </sheetData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"/>
  <sheetViews>
    <sheetView workbookViewId="0">
      <selection activeCell="H9" sqref="H9"/>
    </sheetView>
  </sheetViews>
  <sheetFormatPr defaultRowHeight="15" x14ac:dyDescent="0.25"/>
  <sheetData>
    <row r="1" spans="1:19" x14ac:dyDescent="0.25">
      <c r="A1" s="1" t="s">
        <v>4</v>
      </c>
      <c r="B1" s="1" t="s">
        <v>0</v>
      </c>
      <c r="C1" s="1" t="s">
        <v>5</v>
      </c>
      <c r="D1" s="1" t="s">
        <v>2</v>
      </c>
      <c r="E1" s="1" t="s">
        <v>1</v>
      </c>
      <c r="F1" s="1" t="s">
        <v>7</v>
      </c>
      <c r="G1" s="1" t="s">
        <v>6</v>
      </c>
      <c r="H1" s="1" t="s">
        <v>13</v>
      </c>
      <c r="I1" s="1" t="s">
        <v>15</v>
      </c>
      <c r="J1" s="1" t="s">
        <v>12</v>
      </c>
      <c r="K1" s="1" t="s">
        <v>14</v>
      </c>
      <c r="L1" s="1" t="s">
        <v>81</v>
      </c>
      <c r="M1" s="1" t="s">
        <v>145</v>
      </c>
      <c r="N1" s="1" t="s">
        <v>146</v>
      </c>
      <c r="O1" s="1" t="s">
        <v>147</v>
      </c>
      <c r="P1" s="1" t="s">
        <v>153</v>
      </c>
      <c r="Q1" s="1" t="s">
        <v>80</v>
      </c>
      <c r="R1" s="1" t="s">
        <v>154</v>
      </c>
      <c r="S1" s="1" t="s">
        <v>155</v>
      </c>
    </row>
    <row r="2" spans="1:19" x14ac:dyDescent="0.25">
      <c r="A2" s="2" t="s">
        <v>156</v>
      </c>
      <c r="B2" s="2" t="s">
        <v>157</v>
      </c>
      <c r="C2" s="1" t="s">
        <v>150</v>
      </c>
      <c r="D2" s="1" t="s">
        <v>3</v>
      </c>
      <c r="E2" s="2" t="s">
        <v>156</v>
      </c>
      <c r="F2" s="1" t="s">
        <v>9</v>
      </c>
      <c r="G2" s="1" t="s">
        <v>8</v>
      </c>
      <c r="H2" s="1" t="s">
        <v>20</v>
      </c>
      <c r="I2" s="1" t="s">
        <v>31</v>
      </c>
      <c r="J2" s="1" t="s">
        <v>19</v>
      </c>
      <c r="K2" s="1" t="s">
        <v>30</v>
      </c>
      <c r="L2" s="1" t="s">
        <v>151</v>
      </c>
      <c r="M2" s="1" t="s">
        <v>152</v>
      </c>
      <c r="N2" t="str">
        <f ca="1">CONCATENATE(TEXT(TODAY(),"dd/mmm/yyyy")," 12:00 AM")</f>
        <v>30/May/2020 12:00 AM</v>
      </c>
      <c r="O2" t="str">
        <f ca="1">CONCATENATE(TEXT(TODAY(),"dd/mmm/yyyy")," 05:00 PM")</f>
        <v>30/May/2020 05:00 PM</v>
      </c>
      <c r="P2" t="s">
        <v>235</v>
      </c>
      <c r="Q2" t="s">
        <v>114</v>
      </c>
      <c r="R2" t="s">
        <v>236</v>
      </c>
      <c r="S2" s="7" t="s">
        <v>158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"/>
  <sheetViews>
    <sheetView workbookViewId="0">
      <selection activeCell="T2" sqref="T2"/>
    </sheetView>
  </sheetViews>
  <sheetFormatPr defaultRowHeight="15" x14ac:dyDescent="0.25"/>
  <sheetData>
    <row r="1" spans="1:21" x14ac:dyDescent="0.25">
      <c r="A1" s="2" t="s">
        <v>4</v>
      </c>
      <c r="B1" s="2" t="s">
        <v>0</v>
      </c>
      <c r="C1" s="2" t="s">
        <v>5</v>
      </c>
      <c r="D1" s="2" t="s">
        <v>2</v>
      </c>
      <c r="E1" s="2" t="s">
        <v>1</v>
      </c>
      <c r="F1" s="2" t="s">
        <v>7</v>
      </c>
      <c r="G1" s="2" t="s">
        <v>6</v>
      </c>
      <c r="H1" s="2" t="s">
        <v>81</v>
      </c>
      <c r="I1" s="2" t="s">
        <v>11</v>
      </c>
      <c r="J1" s="2" t="s">
        <v>13</v>
      </c>
      <c r="K1" s="2" t="s">
        <v>80</v>
      </c>
      <c r="L1" s="8" t="s">
        <v>16</v>
      </c>
      <c r="M1" s="2" t="s">
        <v>15</v>
      </c>
      <c r="N1" s="2" t="s">
        <v>12</v>
      </c>
      <c r="O1" s="2" t="s">
        <v>14</v>
      </c>
      <c r="P1" s="2" t="s">
        <v>81</v>
      </c>
      <c r="Q1" s="2" t="s">
        <v>145</v>
      </c>
      <c r="R1" s="2" t="s">
        <v>146</v>
      </c>
      <c r="S1" s="2" t="s">
        <v>147</v>
      </c>
      <c r="T1" s="2" t="s">
        <v>148</v>
      </c>
      <c r="U1" s="2" t="s">
        <v>159</v>
      </c>
    </row>
    <row r="2" spans="1:21" x14ac:dyDescent="0.25">
      <c r="A2" s="9" t="s">
        <v>160</v>
      </c>
      <c r="B2" s="2" t="s">
        <v>161</v>
      </c>
      <c r="C2" s="2" t="s">
        <v>150</v>
      </c>
      <c r="D2" s="2" t="s">
        <v>3</v>
      </c>
      <c r="E2" s="9" t="s">
        <v>160</v>
      </c>
      <c r="F2" s="2" t="s">
        <v>9</v>
      </c>
      <c r="G2" s="2" t="s">
        <v>8</v>
      </c>
      <c r="H2" s="2" t="s">
        <v>151</v>
      </c>
      <c r="I2" s="2" t="s">
        <v>162</v>
      </c>
      <c r="J2" s="2" t="s">
        <v>20</v>
      </c>
      <c r="K2" s="8" t="s">
        <v>114</v>
      </c>
      <c r="L2" s="8" t="s">
        <v>26</v>
      </c>
      <c r="M2" s="2" t="s">
        <v>31</v>
      </c>
      <c r="N2" s="2" t="s">
        <v>19</v>
      </c>
      <c r="O2" s="2" t="s">
        <v>30</v>
      </c>
      <c r="P2" s="10" t="s">
        <v>151</v>
      </c>
      <c r="Q2" s="2" t="s">
        <v>152</v>
      </c>
      <c r="R2" s="8" t="str">
        <f ca="1">CONCATENATE(TEXT(TODAY()-2,"dd/mmm/yyyy")," 12:00 AM")</f>
        <v>28/May/2020 12:00 AM</v>
      </c>
      <c r="S2" s="8" t="str">
        <f ca="1">CONCATENATE(TEXT(TODAY()-2,"dd/mmm/yyyy")," 05:00 PM")</f>
        <v>28/May/2020 05:00 PM</v>
      </c>
      <c r="T2" s="8" t="s">
        <v>235</v>
      </c>
      <c r="U2" s="8" t="s">
        <v>163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activeCell="I2" sqref="I2"/>
    </sheetView>
  </sheetViews>
  <sheetFormatPr defaultRowHeight="15" x14ac:dyDescent="0.25"/>
  <sheetData>
    <row r="1" spans="1:11" x14ac:dyDescent="0.25">
      <c r="A1" s="1" t="s">
        <v>4</v>
      </c>
      <c r="B1" s="1" t="s">
        <v>0</v>
      </c>
      <c r="C1" s="1" t="s">
        <v>5</v>
      </c>
      <c r="D1" s="1" t="s">
        <v>2</v>
      </c>
      <c r="E1" s="1" t="s">
        <v>1</v>
      </c>
      <c r="F1" s="1" t="s">
        <v>7</v>
      </c>
      <c r="G1" s="1" t="s">
        <v>6</v>
      </c>
      <c r="H1" s="1" t="s">
        <v>81</v>
      </c>
      <c r="I1" s="1" t="s">
        <v>11</v>
      </c>
      <c r="J1" t="s">
        <v>164</v>
      </c>
      <c r="K1" t="s">
        <v>165</v>
      </c>
    </row>
    <row r="2" spans="1:11" x14ac:dyDescent="0.25">
      <c r="A2" s="2" t="s">
        <v>166</v>
      </c>
      <c r="B2" s="2" t="s">
        <v>167</v>
      </c>
      <c r="C2" s="1" t="s">
        <v>150</v>
      </c>
      <c r="D2" s="1" t="s">
        <v>3</v>
      </c>
      <c r="E2" s="2" t="s">
        <v>166</v>
      </c>
      <c r="F2" s="1" t="s">
        <v>9</v>
      </c>
      <c r="G2" s="1" t="s">
        <v>8</v>
      </c>
      <c r="H2" s="1" t="s">
        <v>151</v>
      </c>
      <c r="I2" t="s">
        <v>168</v>
      </c>
      <c r="J2" t="str">
        <f>CONCATENATE(TEXT("01/JAN/2020","dd/mmm/yyyy")," 12:00 AM")</f>
        <v>01/Jan/2020 12:00 AM</v>
      </c>
      <c r="K2" t="str">
        <f>CONCATENATE(TEXT("15/FEB/2020","dd/mmm/yyyy")," 12:00 AM")</f>
        <v>15/Feb/2020 12:00 AM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C2" sqref="C2"/>
    </sheetView>
  </sheetViews>
  <sheetFormatPr defaultRowHeight="15" x14ac:dyDescent="0.25"/>
  <cols>
    <col min="7" max="7" width="14.7109375" bestFit="1" customWidth="1"/>
  </cols>
  <sheetData>
    <row r="1" spans="1:7" x14ac:dyDescent="0.25">
      <c r="A1" s="1" t="s">
        <v>4</v>
      </c>
      <c r="B1" s="1" t="s">
        <v>0</v>
      </c>
      <c r="C1" s="1" t="s">
        <v>5</v>
      </c>
      <c r="D1" s="1" t="s">
        <v>2</v>
      </c>
      <c r="E1" s="1" t="s">
        <v>1</v>
      </c>
      <c r="F1" s="1" t="s">
        <v>7</v>
      </c>
      <c r="G1" s="1" t="s">
        <v>6</v>
      </c>
    </row>
    <row r="2" spans="1:7" x14ac:dyDescent="0.25">
      <c r="A2" s="2" t="s">
        <v>169</v>
      </c>
      <c r="B2" s="2" t="s">
        <v>170</v>
      </c>
      <c r="C2" s="1" t="s">
        <v>150</v>
      </c>
      <c r="D2" s="1" t="s">
        <v>3</v>
      </c>
      <c r="E2" s="2" t="s">
        <v>169</v>
      </c>
      <c r="F2" s="1" t="s">
        <v>9</v>
      </c>
      <c r="G2" s="1" t="s">
        <v>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>
      <selection activeCell="A2" sqref="A2"/>
    </sheetView>
  </sheetViews>
  <sheetFormatPr defaultRowHeight="15" x14ac:dyDescent="0.25"/>
  <cols>
    <col min="2" max="2" width="24.42578125" bestFit="1" customWidth="1"/>
  </cols>
  <sheetData>
    <row r="1" spans="1:9" x14ac:dyDescent="0.25">
      <c r="A1" s="1" t="s">
        <v>4</v>
      </c>
      <c r="B1" s="1" t="s">
        <v>0</v>
      </c>
      <c r="C1" s="1" t="s">
        <v>5</v>
      </c>
      <c r="D1" s="1" t="s">
        <v>2</v>
      </c>
      <c r="E1" s="1" t="s">
        <v>1</v>
      </c>
      <c r="F1" s="1" t="s">
        <v>7</v>
      </c>
      <c r="G1" s="1" t="s">
        <v>6</v>
      </c>
      <c r="H1" t="s">
        <v>171</v>
      </c>
      <c r="I1" t="s">
        <v>172</v>
      </c>
    </row>
    <row r="2" spans="1:9" x14ac:dyDescent="0.25">
      <c r="A2" s="2" t="s">
        <v>173</v>
      </c>
      <c r="B2" s="2" t="s">
        <v>174</v>
      </c>
      <c r="C2" s="1" t="s">
        <v>150</v>
      </c>
      <c r="D2" s="1" t="s">
        <v>3</v>
      </c>
      <c r="E2" s="2" t="s">
        <v>175</v>
      </c>
      <c r="F2" s="1" t="s">
        <v>9</v>
      </c>
      <c r="G2" s="1" t="s">
        <v>8</v>
      </c>
      <c r="H2" t="s">
        <v>176</v>
      </c>
      <c r="I2" t="s">
        <v>177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G13" sqref="G13"/>
    </sheetView>
  </sheetViews>
  <sheetFormatPr defaultRowHeight="15" x14ac:dyDescent="0.25"/>
  <sheetData>
    <row r="1" spans="1:8" x14ac:dyDescent="0.25">
      <c r="A1" s="1" t="s">
        <v>4</v>
      </c>
      <c r="B1" s="1" t="s">
        <v>0</v>
      </c>
      <c r="C1" s="1" t="s">
        <v>5</v>
      </c>
      <c r="D1" s="1" t="s">
        <v>2</v>
      </c>
      <c r="E1" s="1" t="s">
        <v>1</v>
      </c>
      <c r="F1" s="1" t="s">
        <v>7</v>
      </c>
      <c r="G1" s="1" t="s">
        <v>6</v>
      </c>
      <c r="H1" s="1" t="s">
        <v>178</v>
      </c>
    </row>
    <row r="2" spans="1:8" x14ac:dyDescent="0.25">
      <c r="A2" s="2" t="s">
        <v>179</v>
      </c>
      <c r="B2" s="2" t="s">
        <v>180</v>
      </c>
      <c r="C2" s="1" t="s">
        <v>150</v>
      </c>
      <c r="D2" s="1" t="s">
        <v>3</v>
      </c>
      <c r="E2" s="2" t="s">
        <v>179</v>
      </c>
      <c r="F2" s="1" t="s">
        <v>9</v>
      </c>
      <c r="G2" s="1" t="s">
        <v>8</v>
      </c>
      <c r="H2" s="7" t="s">
        <v>231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"/>
  <sheetViews>
    <sheetView workbookViewId="0">
      <selection activeCell="S2" sqref="S2"/>
    </sheetView>
  </sheetViews>
  <sheetFormatPr defaultRowHeight="15" x14ac:dyDescent="0.25"/>
  <sheetData>
    <row r="1" spans="1:20" x14ac:dyDescent="0.25">
      <c r="A1" s="1" t="s">
        <v>4</v>
      </c>
      <c r="B1" s="1" t="s">
        <v>0</v>
      </c>
      <c r="C1" s="1" t="s">
        <v>5</v>
      </c>
      <c r="D1" s="1" t="s">
        <v>2</v>
      </c>
      <c r="E1" s="1" t="s">
        <v>1</v>
      </c>
      <c r="F1" s="1" t="s">
        <v>7</v>
      </c>
      <c r="G1" s="1" t="s">
        <v>6</v>
      </c>
      <c r="H1" s="1" t="s">
        <v>11</v>
      </c>
      <c r="I1" s="1" t="s">
        <v>13</v>
      </c>
      <c r="J1" s="1" t="s">
        <v>80</v>
      </c>
      <c r="K1" t="s">
        <v>16</v>
      </c>
      <c r="L1" s="1" t="s">
        <v>15</v>
      </c>
      <c r="M1" s="1" t="s">
        <v>12</v>
      </c>
      <c r="N1" s="1" t="s">
        <v>14</v>
      </c>
      <c r="O1" s="1" t="s">
        <v>81</v>
      </c>
      <c r="P1" s="1" t="s">
        <v>145</v>
      </c>
      <c r="Q1" s="1" t="s">
        <v>146</v>
      </c>
      <c r="R1" s="1" t="s">
        <v>147</v>
      </c>
      <c r="S1" s="1" t="s">
        <v>148</v>
      </c>
      <c r="T1" s="1" t="s">
        <v>159</v>
      </c>
    </row>
    <row r="2" spans="1:20" x14ac:dyDescent="0.25">
      <c r="A2" s="2" t="s">
        <v>181</v>
      </c>
      <c r="B2" s="2" t="s">
        <v>182</v>
      </c>
      <c r="C2" s="1" t="s">
        <v>150</v>
      </c>
      <c r="D2" s="1" t="s">
        <v>3</v>
      </c>
      <c r="E2" s="2" t="s">
        <v>181</v>
      </c>
      <c r="F2" s="1" t="s">
        <v>9</v>
      </c>
      <c r="G2" s="1" t="s">
        <v>8</v>
      </c>
      <c r="H2" s="1" t="s">
        <v>162</v>
      </c>
      <c r="I2" s="1" t="s">
        <v>20</v>
      </c>
      <c r="J2" t="s">
        <v>114</v>
      </c>
      <c r="K2" t="s">
        <v>26</v>
      </c>
      <c r="L2" s="1" t="s">
        <v>31</v>
      </c>
      <c r="M2" s="1" t="s">
        <v>19</v>
      </c>
      <c r="N2" s="1" t="s">
        <v>30</v>
      </c>
      <c r="O2" s="11" t="s">
        <v>151</v>
      </c>
      <c r="P2" s="1" t="s">
        <v>152</v>
      </c>
      <c r="Q2" t="str">
        <f ca="1">CONCATENATE(TEXT(TODAY()-2,"dd/mmm/yyyy")," 12:00 AM")</f>
        <v>28/May/2020 12:00 AM</v>
      </c>
      <c r="R2" t="str">
        <f ca="1">CONCATENATE(TEXT(TODAY()-2,"dd/mmm/yyyy")," 05:00 PM")</f>
        <v>28/May/2020 05:00 PM</v>
      </c>
      <c r="S2" t="s">
        <v>235</v>
      </c>
      <c r="T2" t="s">
        <v>163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TestData</vt:lpstr>
      <vt:lpstr>OWL_UAT_R01R02_TEST01</vt:lpstr>
      <vt:lpstr>OWL_UAT_R01R02_TEST02</vt:lpstr>
      <vt:lpstr>OWL_UAT_R01R02_TEST06</vt:lpstr>
      <vt:lpstr>OWL_UAT_R01R02_TEST07</vt:lpstr>
      <vt:lpstr>OWL_UAT_R01R02_TEST08</vt:lpstr>
      <vt:lpstr>OWL_UAT_R01R02_TEST09</vt:lpstr>
      <vt:lpstr>OWL_UAT_R01R02_TEST10</vt:lpstr>
      <vt:lpstr>OWL_UAT_R01R02_TEST11</vt:lpstr>
      <vt:lpstr>OWL_UAT_R01R02_TEST12</vt:lpstr>
      <vt:lpstr>OWL_QC_R01R02_TEST01</vt:lpstr>
      <vt:lpstr>OWL_QC_R01R02_TEST02</vt:lpstr>
      <vt:lpstr>SMK_TEST_ACC</vt:lpstr>
      <vt:lpstr>OWL_229</vt:lpstr>
      <vt:lpstr>OWL_230</vt:lpstr>
      <vt:lpstr>OWL_231</vt:lpstr>
      <vt:lpstr>OWL_232</vt:lpstr>
      <vt:lpstr>OWL_233</vt:lpstr>
      <vt:lpstr>OWL_235</vt:lpstr>
      <vt:lpstr>OWL_236</vt:lpstr>
      <vt:lpstr>OWL_237</vt:lpstr>
      <vt:lpstr>OWL_238</vt:lpstr>
      <vt:lpstr>OWL_242</vt:lpstr>
      <vt:lpstr>OWL_243</vt:lpstr>
      <vt:lpstr>OWL_246</vt:lpstr>
      <vt:lpstr>OWL_247</vt:lpstr>
      <vt:lpstr>OWL_250</vt:lpstr>
      <vt:lpstr>OWL_252</vt:lpstr>
      <vt:lpstr>OWL_253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:creator>Venkata Vijay Raju Paila</dc:creator>
  <cp:lastModifiedBy>Paila, Vijay</cp:lastModifiedBy>
  <dcterms:modified xsi:type="dcterms:W3CDTF">2020-05-30T06:12:25Z</dcterms:modified>
</cp:coreProperties>
</file>