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aila\git\maximo-automation\BCFerriesMaximoAutomation\src\test\resources\data\BCFerries_UAT_R01_R02\"/>
    </mc:Choice>
  </mc:AlternateContent>
  <bookViews>
    <workbookView xWindow="0" yWindow="0" windowWidth="14100" windowHeight="6105" tabRatio="955"/>
  </bookViews>
  <sheets>
    <sheet name="TestData" sheetId="1" r:id="rId1"/>
    <sheet name="OWL_134" sheetId="63" r:id="rId2"/>
    <sheet name="OWL_135" sheetId="64" r:id="rId3"/>
    <sheet name="OWL_136" sheetId="65" r:id="rId4"/>
    <sheet name="OWL_379" sheetId="66" r:id="rId5"/>
    <sheet name="OWL_UAT_R01R02_TEST03" sheetId="67" r:id="rId6"/>
    <sheet name="OWL_UAT_R01R02_TEST04" sheetId="68" r:id="rId7"/>
    <sheet name="OWL_UAT_R01R02_TEST05" sheetId="69" r:id="rId8"/>
    <sheet name="OWL_399" sheetId="70" r:id="rId9"/>
    <sheet name="OWL_170" sheetId="71" r:id="rId10"/>
    <sheet name="OWL_337" sheetId="72" r:id="rId11"/>
    <sheet name="OWL_400" sheetId="73" r:id="rId12"/>
    <sheet name="OWL_401" sheetId="74" r:id="rId13"/>
    <sheet name="OWL_146" sheetId="75" r:id="rId14"/>
    <sheet name="OWL_UAT_R01R02_TEST01" sheetId="76" r:id="rId15"/>
    <sheet name="OWL_UAT_R01R02_TEST02" sheetId="77" r:id="rId16"/>
    <sheet name="OWL_UAT_R01R02_TEST06" sheetId="78" r:id="rId17"/>
    <sheet name="OWL_UAT_R01R02_TEST07" sheetId="79" r:id="rId18"/>
    <sheet name="OWL_UAT_R01R02_TEST08" sheetId="80" r:id="rId19"/>
    <sheet name="OWL_UAT_R01R02_TEST09" sheetId="81" r:id="rId20"/>
    <sheet name="OWL_UAT_R01R02_TEST10" sheetId="82" r:id="rId21"/>
    <sheet name="OWL_UAT_R01R02_TEST11" sheetId="83" r:id="rId22"/>
    <sheet name="OWL_UAT_R01R02_TEST12" sheetId="84" r:id="rId23"/>
    <sheet name="OWL_QC_R01R02_TEST01" sheetId="85" r:id="rId24"/>
    <sheet name="OWL_QC_R01R02_TEST02" sheetId="86" r:id="rId25"/>
    <sheet name="SMK_TEST_ACC" sheetId="87" r:id="rId26"/>
    <sheet name="OWL_229" sheetId="88" r:id="rId27"/>
    <sheet name="OWL_230" sheetId="89" r:id="rId28"/>
    <sheet name="OWL_231" sheetId="90" r:id="rId29"/>
    <sheet name="OWL_232" sheetId="91" r:id="rId30"/>
    <sheet name="OWL_233" sheetId="92" r:id="rId31"/>
    <sheet name="OWL_235" sheetId="93" r:id="rId32"/>
    <sheet name="OWL_236" sheetId="94" r:id="rId33"/>
    <sheet name="OWL_237" sheetId="95" r:id="rId34"/>
    <sheet name="OWL_238" sheetId="96" r:id="rId35"/>
    <sheet name="OWL_242" sheetId="97" r:id="rId36"/>
    <sheet name="OWL_243" sheetId="98" r:id="rId37"/>
    <sheet name="OWL_246" sheetId="99" r:id="rId38"/>
    <sheet name="OWL_247" sheetId="100" r:id="rId39"/>
    <sheet name="OWL_250" sheetId="101" r:id="rId40"/>
    <sheet name="OWL_252" sheetId="102" r:id="rId41"/>
    <sheet name="OWL_253" sheetId="103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02" l="1"/>
  <c r="Q2" i="101"/>
  <c r="K2" i="98"/>
  <c r="P2" i="97"/>
  <c r="P2" i="96"/>
  <c r="P2" i="95"/>
  <c r="V2" i="94"/>
  <c r="S2" i="94"/>
  <c r="R2" i="94"/>
  <c r="P2" i="94"/>
  <c r="J2" i="92"/>
  <c r="I2" i="92"/>
  <c r="Q2" i="91"/>
  <c r="Q2" i="90"/>
  <c r="Q2" i="89"/>
  <c r="AG2" i="86"/>
  <c r="Q2" i="86"/>
  <c r="P2" i="86"/>
  <c r="H2" i="86"/>
  <c r="H2" i="85"/>
  <c r="Q2" i="84"/>
  <c r="R2" i="83"/>
  <c r="Q2" i="83"/>
  <c r="K2" i="79"/>
  <c r="J2" i="79"/>
  <c r="S2" i="78"/>
  <c r="R2" i="78"/>
  <c r="O2" i="77"/>
  <c r="N2" i="77"/>
  <c r="O2" i="76"/>
  <c r="N2" i="76"/>
  <c r="S2" i="75"/>
  <c r="R2" i="75"/>
  <c r="Q2" i="75"/>
  <c r="P2" i="75"/>
  <c r="Q2" i="74"/>
  <c r="P2" i="74"/>
  <c r="Q2" i="73"/>
  <c r="P2" i="73"/>
  <c r="AQ2" i="72"/>
  <c r="AP2" i="72"/>
  <c r="Q2" i="72"/>
  <c r="P2" i="72"/>
  <c r="Q2" i="71"/>
  <c r="P2" i="71"/>
  <c r="Q2" i="70"/>
  <c r="P2" i="70"/>
  <c r="O2" i="69"/>
  <c r="N2" i="69"/>
  <c r="O2" i="68"/>
  <c r="N2" i="68"/>
  <c r="O2" i="67"/>
  <c r="N2" i="67"/>
  <c r="Q2" i="66"/>
  <c r="P2" i="66"/>
  <c r="Q2" i="65"/>
  <c r="P2" i="65"/>
  <c r="Q2" i="64"/>
  <c r="P2" i="64"/>
  <c r="Q2" i="63"/>
  <c r="P2" i="63"/>
  <c r="U2" i="94" l="1"/>
</calcChain>
</file>

<file path=xl/sharedStrings.xml><?xml version="1.0" encoding="utf-8"?>
<sst xmlns="http://schemas.openxmlformats.org/spreadsheetml/2006/main" count="1739" uniqueCount="319">
  <si>
    <t>TestCaseName</t>
  </si>
  <si>
    <t>Description</t>
  </si>
  <si>
    <t>ExecuteStatus</t>
  </si>
  <si>
    <t>Yes</t>
  </si>
  <si>
    <t>TestCaseID</t>
  </si>
  <si>
    <t>Module</t>
  </si>
  <si>
    <t>Password</t>
  </si>
  <si>
    <t>UserName</t>
  </si>
  <si>
    <t>Maximotest123</t>
  </si>
  <si>
    <t>tst_co</t>
  </si>
  <si>
    <t>dl_Description</t>
  </si>
  <si>
    <t>dl_Department</t>
  </si>
  <si>
    <t>dl_Location</t>
  </si>
  <si>
    <t>dl_Watch</t>
  </si>
  <si>
    <t>dl_Shift</t>
  </si>
  <si>
    <t>DECK</t>
  </si>
  <si>
    <t>CEL-1015</t>
  </si>
  <si>
    <t>A</t>
  </si>
  <si>
    <t>dl_Route</t>
  </si>
  <si>
    <t>1</t>
  </si>
  <si>
    <t>TST_CO</t>
  </si>
  <si>
    <t>OWL_UAT_R01R02_TEST01</t>
  </si>
  <si>
    <t>Create a new Daily Log for a Vessel/Terminal, Department, Watch and Shift</t>
  </si>
  <si>
    <t>R01_R02</t>
  </si>
  <si>
    <t>dl_ShiftLog</t>
  </si>
  <si>
    <t>dl_ShiftReference</t>
  </si>
  <si>
    <t>dl_ShiftStart</t>
  </si>
  <si>
    <t>dl_ShiftFinish</t>
  </si>
  <si>
    <t>dl_Supervisor</t>
  </si>
  <si>
    <t>Selenium Automation New Daily Log</t>
  </si>
  <si>
    <t>I didn't use a shift template</t>
  </si>
  <si>
    <t>AM</t>
  </si>
  <si>
    <t>Update an existing Daily Log record</t>
  </si>
  <si>
    <t>dl_BriefingTopics</t>
  </si>
  <si>
    <t>Remind staff about upcoming Drills</t>
  </si>
  <si>
    <t>OWL_UAT_R01R02_TEST02</t>
  </si>
  <si>
    <t>HR-TSAWWASSEN</t>
  </si>
  <si>
    <t>dl_POA</t>
  </si>
  <si>
    <t>OWL_UAT_R01R02_TEST03</t>
  </si>
  <si>
    <t>Add Crew / Staff to existing Daily Log record</t>
  </si>
  <si>
    <t>dl_NameFilter1</t>
  </si>
  <si>
    <t>dl_NameFilter2</t>
  </si>
  <si>
    <t>OWL_UAT_R01R02_TEST04</t>
  </si>
  <si>
    <t>Add Log Entries, Sailing Data and flag a comment for Carry Over</t>
  </si>
  <si>
    <t>First Sailing 20 mins late leaving due to medical emergency</t>
  </si>
  <si>
    <t>dl_LogEntrySummary1</t>
  </si>
  <si>
    <t>dl_LogEntrySummary2</t>
  </si>
  <si>
    <t>I will delete this row</t>
  </si>
  <si>
    <t>dl_SailingData_Sailing</t>
  </si>
  <si>
    <t>dl_SailingData_PassengerCount</t>
  </si>
  <si>
    <t>dl_SailingData_PRA</t>
  </si>
  <si>
    <t>582</t>
  </si>
  <si>
    <t>5</t>
  </si>
  <si>
    <t>OWL_UAT_R01R02_TEST08</t>
  </si>
  <si>
    <t>View Drill List</t>
  </si>
  <si>
    <t xml:space="preserve"> Find Upcoming Drills</t>
  </si>
  <si>
    <t>Find Upcoming Drills</t>
  </si>
  <si>
    <t>OWL_UAT_R01R02_TEST09</t>
  </si>
  <si>
    <t>TargetFinishDate1</t>
  </si>
  <si>
    <t>TargetFinishDate2</t>
  </si>
  <si>
    <t xml:space="preserve">  31/Jan/2020 12:00 AM</t>
  </si>
  <si>
    <t>View Drill Schedule</t>
  </si>
  <si>
    <t>OWL_UAT_R01R02_TEST10</t>
  </si>
  <si>
    <t>filterSearchDrillType</t>
  </si>
  <si>
    <t>FIRE%</t>
  </si>
  <si>
    <t>Create an ad-hoc drill to record drill participation by employee</t>
  </si>
  <si>
    <t>OWL_UAT_R01R02_TEST11</t>
  </si>
  <si>
    <t>Run Drill Log Reports</t>
  </si>
  <si>
    <t>OWL_UAT_R01R02_TEST12</t>
  </si>
  <si>
    <t>searchText</t>
  </si>
  <si>
    <t>dl_DrillType</t>
  </si>
  <si>
    <t>dl_DrillDate</t>
  </si>
  <si>
    <t>Drill Log</t>
  </si>
  <si>
    <t>VESSEL</t>
  </si>
  <si>
    <t>OIL SPILL</t>
  </si>
  <si>
    <t>OWL_UAT_R01R02_TEST12  Selenium Automation Test - Create Drill Log Record</t>
  </si>
  <si>
    <t>rReport_DateDiff</t>
  </si>
  <si>
    <t>dl_SelectParticipantNameFilter</t>
  </si>
  <si>
    <t>VKENYON</t>
  </si>
  <si>
    <t>rReport_Employee</t>
  </si>
  <si>
    <t>52</t>
  </si>
  <si>
    <t>OWL_UAT_R01R02_TEST07</t>
  </si>
  <si>
    <t>Find information in Daily Log records</t>
  </si>
  <si>
    <t>Create Crew / Staff Template</t>
  </si>
  <si>
    <t>OWL_UAT_R01R02_TEST05</t>
  </si>
  <si>
    <t>01</t>
  </si>
  <si>
    <t>OWL_UAT_R01R02_TEST06</t>
  </si>
  <si>
    <t>View Muster List</t>
  </si>
  <si>
    <t>dl_Supervisor1</t>
  </si>
  <si>
    <t>dl_Supervisor2</t>
  </si>
  <si>
    <t>dl_NameFilter</t>
  </si>
  <si>
    <t>CEL</t>
  </si>
  <si>
    <t>dl_StartDateFrom</t>
  </si>
  <si>
    <t>dl_StartDateTo</t>
  </si>
  <si>
    <t>dl_ID1</t>
  </si>
  <si>
    <t>dl_ID2</t>
  </si>
  <si>
    <t>dl_ID3</t>
  </si>
  <si>
    <t>dl_ID4</t>
  </si>
  <si>
    <t>dl_ID5</t>
  </si>
  <si>
    <t>dl_ID6</t>
  </si>
  <si>
    <t>dl_Position1</t>
  </si>
  <si>
    <t>dl_Position2</t>
  </si>
  <si>
    <t>dl_Position3</t>
  </si>
  <si>
    <t>dl_Position4</t>
  </si>
  <si>
    <t>dl_Position5</t>
  </si>
  <si>
    <t>dl_Position6</t>
  </si>
  <si>
    <t>Create Crew or Staff Template</t>
  </si>
  <si>
    <t>OWL_QC_R01R02_TEST02</t>
  </si>
  <si>
    <t>94269</t>
  </si>
  <si>
    <t>E-3</t>
  </si>
  <si>
    <t>ds_DrillSchedule</t>
  </si>
  <si>
    <t>ds_Description</t>
  </si>
  <si>
    <t>ds_Department</t>
  </si>
  <si>
    <t>ds_Location</t>
  </si>
  <si>
    <t>ds_Watch</t>
  </si>
  <si>
    <t>ds_Frequency</t>
  </si>
  <si>
    <t>ds_FrequencyUnits</t>
  </si>
  <si>
    <t>ds_AlertLead</t>
  </si>
  <si>
    <t>View Drill Schedules</t>
  </si>
  <si>
    <t>OWL_QC_R01R02_TEST01</t>
  </si>
  <si>
    <t>Create Drill Schedule</t>
  </si>
  <si>
    <t>B</t>
  </si>
  <si>
    <t>15</t>
  </si>
  <si>
    <t>DAYS</t>
  </si>
  <si>
    <t>6</t>
  </si>
  <si>
    <t xml:space="preserve"> &gt; 31/Jan/2020 12:00 AM</t>
  </si>
  <si>
    <t>UserName1</t>
  </si>
  <si>
    <t>UserName2</t>
  </si>
  <si>
    <t>UserName3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</si>
  <si>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</si>
  <si>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</si>
  <si>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</si>
  <si>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</si>
  <si>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</si>
  <si>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</si>
  <si>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</si>
  <si>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</si>
  <si>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</si>
  <si>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</si>
  <si>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OWL - Smoke Test - Validate User Accounts</t>
  </si>
  <si>
    <t>SMK_TEST_ACC</t>
  </si>
  <si>
    <t>R02</t>
  </si>
  <si>
    <t>tst_cs</t>
  </si>
  <si>
    <t>tst_1steng</t>
  </si>
  <si>
    <t>tst_2nds</t>
  </si>
  <si>
    <t>tst_eng</t>
  </si>
  <si>
    <t>tst_mast</t>
  </si>
  <si>
    <t>tst_termm</t>
  </si>
  <si>
    <t>tst_term</t>
  </si>
  <si>
    <t>ntst_eng</t>
  </si>
  <si>
    <t>ntst_deck</t>
  </si>
  <si>
    <t>ntst_cat</t>
  </si>
  <si>
    <t>ntst_term</t>
  </si>
  <si>
    <t>filterSearch_Description</t>
  </si>
  <si>
    <t>filterSearch_DrillType</t>
  </si>
  <si>
    <t>filterSearch_Department</t>
  </si>
  <si>
    <t>advSearch_Drill</t>
  </si>
  <si>
    <t>advSearch_Status</t>
  </si>
  <si>
    <t>OWL-229 Ability to search on drills</t>
  </si>
  <si>
    <t>OWL_229</t>
  </si>
  <si>
    <t xml:space="preserve"> =ENG,=TERM</t>
  </si>
  <si>
    <t>~NULL~</t>
  </si>
  <si>
    <t>PENDING</t>
  </si>
  <si>
    <t>OWL-230 Ability to input or pick date of drill</t>
  </si>
  <si>
    <t>OWL_230</t>
  </si>
  <si>
    <t>OWL-230 Selenium Automation Test - Create Drill Log Record</t>
  </si>
  <si>
    <t>PM</t>
  </si>
  <si>
    <t>FIRE</t>
  </si>
  <si>
    <t>OWL-231 Ability to input or pick time of drill</t>
  </si>
  <si>
    <t>OWL_231</t>
  </si>
  <si>
    <t>OWL-231 Selenium Automation Test - Create Drill Log Record</t>
  </si>
  <si>
    <t>OWL-232 Ability to record drills by shift or watch</t>
  </si>
  <si>
    <t>OWL_232</t>
  </si>
  <si>
    <t>OWL-232 Selenium Automation Test Create Drill Log with Watch and Shift</t>
  </si>
  <si>
    <t>ENG</t>
  </si>
  <si>
    <t>C</t>
  </si>
  <si>
    <t>GY</t>
  </si>
  <si>
    <t>dl_DrillDateFilter1</t>
  </si>
  <si>
    <t>dl_DrillDateFilter2</t>
  </si>
  <si>
    <t>OWL-233 Ability to track drills by date</t>
  </si>
  <si>
    <t>OWL_233</t>
  </si>
  <si>
    <t>dl_LocationFilter1</t>
  </si>
  <si>
    <t>dl_LocationFilter2</t>
  </si>
  <si>
    <t>dl_LocationFilter3</t>
  </si>
  <si>
    <t>OWL-235 Ability to track drills by vessel</t>
  </si>
  <si>
    <t>OWL_235</t>
  </si>
  <si>
    <t xml:space="preserve"> =ALB-1001</t>
  </si>
  <si>
    <t xml:space="preserve"> =CEL-1015,=OAK-1005,=SVI-1012</t>
  </si>
  <si>
    <t>rReport_FromDate</t>
  </si>
  <si>
    <t>rReport_ToDate</t>
  </si>
  <si>
    <t>OWL-236 Ability to track how many days since an individual last completed drills</t>
  </si>
  <si>
    <t>OWL_236</t>
  </si>
  <si>
    <t>OWL-236 Drill Log with Participants</t>
  </si>
  <si>
    <t>dl_StatusFilter</t>
  </si>
  <si>
    <t>dl_Comments_Summary</t>
  </si>
  <si>
    <t>OWL-237 Ability to edit drill records</t>
  </si>
  <si>
    <t>OWL_237</t>
  </si>
  <si>
    <t>Test Adding Comment</t>
  </si>
  <si>
    <t>dl_Comments_Summary1</t>
  </si>
  <si>
    <t>dl_Comments_Summary2</t>
  </si>
  <si>
    <t>OWL-238 Field to comment on drill records</t>
  </si>
  <si>
    <t>OWL_238</t>
  </si>
  <si>
    <t>OWL-238 Selenium Automation Test - Test Create Drill Log record with Comments</t>
  </si>
  <si>
    <t>Test adding comment in pending status</t>
  </si>
  <si>
    <t>Test adding comment in completed status</t>
  </si>
  <si>
    <t>OWL-242 Ability to record completed drills</t>
  </si>
  <si>
    <t>OWL_242</t>
  </si>
  <si>
    <t xml:space="preserve">OWL-242 Selenium Automation Test - Test Completed Drill Logs </t>
  </si>
  <si>
    <t>MES</t>
  </si>
  <si>
    <t>dl_QueryCondition</t>
  </si>
  <si>
    <t>dl_QueryName</t>
  </si>
  <si>
    <t>dl_QueryDescription</t>
  </si>
  <si>
    <t>OWL-243 Ability to track completed drills by date</t>
  </si>
  <si>
    <t>OWL_243</t>
  </si>
  <si>
    <t>COMP</t>
  </si>
  <si>
    <t xml:space="preserve"> &gt;= 10/Jan/2020 11:45 PM</t>
  </si>
  <si>
    <t>Test for OWL-243</t>
  </si>
  <si>
    <t>OWL-246 Ability to run reports by date</t>
  </si>
  <si>
    <t>OWL_246</t>
  </si>
  <si>
    <t>01/Dec/2019</t>
  </si>
  <si>
    <t>31/Jan/2020</t>
  </si>
  <si>
    <t>OWL-247 Ability to run reports by employee</t>
  </si>
  <si>
    <t>OWL_247</t>
  </si>
  <si>
    <t>OWL-250 Ability to attach a reference sheet indicating frequency of drills</t>
  </si>
  <si>
    <t>OWL_250</t>
  </si>
  <si>
    <t>OWL_252</t>
  </si>
  <si>
    <t>OWL-252 Selenium Automation Test - Create Drill Schedule</t>
  </si>
  <si>
    <t>OWL-253 Functionality available to manage a Drill Matrix</t>
  </si>
  <si>
    <t>OWL_253</t>
  </si>
  <si>
    <t>SEL_AUT_OWL_252_24012020171716</t>
  </si>
  <si>
    <t>OWL-252 Ability to configure and create a drill matrix</t>
  </si>
  <si>
    <t>Selenium Automation ad-hoc Drill Log</t>
  </si>
  <si>
    <t>tst_2ndco</t>
  </si>
  <si>
    <t>dl_Department_New</t>
  </si>
  <si>
    <t>dl_Watch_New</t>
  </si>
  <si>
    <t>dl_Shift_New</t>
  </si>
  <si>
    <t>Re*</t>
  </si>
  <si>
    <t>Ch*</t>
  </si>
  <si>
    <t>OWL-134 Ability to create muster list templates by position</t>
  </si>
  <si>
    <t>OWL_134</t>
  </si>
  <si>
    <t>R01</t>
  </si>
  <si>
    <t>Ability to create muster list templates by position</t>
  </si>
  <si>
    <t>SA.28.225302</t>
  </si>
  <si>
    <t>OWL_135</t>
  </si>
  <si>
    <t>OWL-135 Ability to create muster list templates by Area</t>
  </si>
  <si>
    <t>OWL-379 Ability to record number of passengers requiring assistance</t>
  </si>
  <si>
    <t>OWL_379</t>
  </si>
  <si>
    <t>Ke*</t>
  </si>
  <si>
    <t>E-1</t>
  </si>
  <si>
    <t>E-2</t>
  </si>
  <si>
    <t>90267</t>
  </si>
  <si>
    <t>95179</t>
  </si>
  <si>
    <t>97670</t>
  </si>
  <si>
    <t>101731</t>
  </si>
  <si>
    <t>Shnurov, Arkadiy</t>
  </si>
  <si>
    <t>97685</t>
  </si>
  <si>
    <t>100876</t>
  </si>
  <si>
    <t>100633</t>
  </si>
  <si>
    <t>101567</t>
  </si>
  <si>
    <t>102645</t>
  </si>
  <si>
    <t>103894</t>
  </si>
  <si>
    <t>OWL-136 Ability to assign specific responsibilities to positions on the muster list template</t>
  </si>
  <si>
    <t>OWL_136</t>
  </si>
  <si>
    <t>dl_SailingData_Type</t>
  </si>
  <si>
    <t>dl_SailingData_LicenseType</t>
  </si>
  <si>
    <t>Leroux, Christopher</t>
  </si>
  <si>
    <t>98104</t>
  </si>
  <si>
    <t>00627</t>
  </si>
  <si>
    <t>97492</t>
  </si>
  <si>
    <t>123</t>
  </si>
  <si>
    <t>4</t>
  </si>
  <si>
    <t>Extra</t>
  </si>
  <si>
    <t>dl_OverTime_OverTimeCode</t>
  </si>
  <si>
    <t>dl_OverTime_OverTimeHours</t>
  </si>
  <si>
    <t>dl_OverTime_OverReason</t>
  </si>
  <si>
    <t>dl_Weather</t>
  </si>
  <si>
    <t>Create daily log with Procedure Checks and Overtime</t>
  </si>
  <si>
    <t>OWL_399</t>
  </si>
  <si>
    <t>SA.12.200900</t>
  </si>
  <si>
    <t>This is the second comment</t>
  </si>
  <si>
    <t>1.0</t>
  </si>
  <si>
    <t>8</t>
  </si>
  <si>
    <t>Rain</t>
  </si>
  <si>
    <t>Rainy season</t>
  </si>
  <si>
    <t>dl_LogEntrySummary</t>
  </si>
  <si>
    <t>Ability to search log comments</t>
  </si>
  <si>
    <t>OWL_170</t>
  </si>
  <si>
    <t>First Sailing*</t>
  </si>
  <si>
    <t>dl_NewReading1</t>
  </si>
  <si>
    <t>dl_NewReading2</t>
  </si>
  <si>
    <t>dl_newReadingDate1</t>
  </si>
  <si>
    <t>dl_newReadingDate2</t>
  </si>
  <si>
    <t>Ability to record temperatures by vessel.</t>
  </si>
  <si>
    <t>OWL_337</t>
  </si>
  <si>
    <t>100</t>
  </si>
  <si>
    <t>150</t>
  </si>
  <si>
    <t>Daily Log Reports.</t>
  </si>
  <si>
    <t>OWL_400</t>
  </si>
  <si>
    <t>SET_VESSEL</t>
  </si>
  <si>
    <t>Set Vessel</t>
  </si>
  <si>
    <t>dl_ShiftStart1</t>
  </si>
  <si>
    <t>dl_ShiftFinish1</t>
  </si>
  <si>
    <t>dl_ShiftStart2</t>
  </si>
  <si>
    <t>dl_ShiftFinish2</t>
  </si>
  <si>
    <t>Ability to import daily crew list.</t>
  </si>
  <si>
    <t>OWL_146</t>
  </si>
  <si>
    <t>James KmEdPY</t>
  </si>
  <si>
    <t>Leroux, Christophe</t>
  </si>
  <si>
    <t>%MAR%</t>
  </si>
  <si>
    <t>103586</t>
  </si>
  <si>
    <t>%15%</t>
  </si>
  <si>
    <t>runReport_ScheduleTime</t>
  </si>
  <si>
    <t>rReport_Email</t>
  </si>
  <si>
    <t>Barry%</t>
  </si>
  <si>
    <t>ABARRY</t>
  </si>
  <si>
    <t>SatishKumar.Adapa@bcferries.com</t>
  </si>
  <si>
    <t>OWL-237 Selenium Automation Test Create Drill Log with Watch and Shift</t>
  </si>
  <si>
    <t>OWL-250 Ability to attach a reference sheet indicating frequency of drills.</t>
  </si>
  <si>
    <t>OWL_401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</si>
</sst>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72B4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22" fontId="0" fillId="0" borderId="0" xfId="0" applyNumberFormat="1"/>
    <xf numFmtId="49" fontId="0" fillId="0" borderId="0" xfId="0" applyNumberFormat="1" applyBorder="1"/>
    <xf numFmtId="49" fontId="0" fillId="0" borderId="0" xfId="0" quotePrefix="1" applyNumberFormat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0" xfId="0" quotePrefix="1"/>
    <xf numFmtId="49" fontId="0" fillId="0" borderId="0" xfId="0" applyNumberFormat="1" applyAlignment="1"/>
    <xf numFmtId="14" fontId="0" fillId="0" borderId="0" xfId="0" applyNumberFormat="1"/>
    <xf numFmtId="14" fontId="0" fillId="0" borderId="0" xfId="0" applyNumberFormat="1" applyAlignment="1"/>
    <xf numFmtId="18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quotePrefix="1" applyNumberFormat="1" applyBorder="1"/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tishKumar.Adapa@bcferries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10" sqref="F10"/>
    </sheetView>
  </sheetViews>
  <sheetFormatPr defaultRowHeight="15" x14ac:dyDescent="0.25"/>
  <cols>
    <col min="1" max="1" width="62.7109375" style="1" customWidth="1"/>
    <col min="2" max="2" width="24.42578125" style="1" bestFit="1" customWidth="1"/>
    <col min="3" max="3" width="13.5703125" style="1" bestFit="1" customWidth="1"/>
    <col min="4" max="16384" width="9.140625" style="1"/>
  </cols>
  <sheetData>
    <row r="1" spans="1:4" x14ac:dyDescent="0.25">
      <c r="A1" s="2" t="s">
        <v>4</v>
      </c>
      <c r="B1" s="2" t="s">
        <v>0</v>
      </c>
      <c r="C1" s="2" t="s">
        <v>2</v>
      </c>
    </row>
    <row r="2" spans="1:4" x14ac:dyDescent="0.25">
      <c r="A2" s="2" t="s">
        <v>238</v>
      </c>
      <c r="B2" s="2" t="s">
        <v>239</v>
      </c>
      <c r="C2" s="2" t="s">
        <v>3</v>
      </c>
    </row>
    <row r="3" spans="1:4" x14ac:dyDescent="0.25">
      <c r="A3" s="2" t="s">
        <v>244</v>
      </c>
      <c r="B3" s="2" t="s">
        <v>243</v>
      </c>
      <c r="C3" s="2" t="s">
        <v>3</v>
      </c>
    </row>
    <row r="4" spans="1:4" x14ac:dyDescent="0.25">
      <c r="A4" s="2" t="s">
        <v>261</v>
      </c>
      <c r="B4" s="2" t="s">
        <v>262</v>
      </c>
      <c r="C4" s="2" t="s">
        <v>3</v>
      </c>
    </row>
    <row r="5" spans="1:4" x14ac:dyDescent="0.25">
      <c r="A5" s="2" t="s">
        <v>245</v>
      </c>
      <c r="B5" s="2" t="s">
        <v>246</v>
      </c>
      <c r="C5" s="2" t="s">
        <v>3</v>
      </c>
    </row>
    <row r="6" spans="1:4" x14ac:dyDescent="0.25">
      <c r="A6" s="2" t="s">
        <v>39</v>
      </c>
      <c r="B6" s="2" t="s">
        <v>38</v>
      </c>
      <c r="C6" s="2" t="s">
        <v>3</v>
      </c>
    </row>
    <row r="7" spans="1:4" x14ac:dyDescent="0.25">
      <c r="A7" s="2" t="s">
        <v>43</v>
      </c>
      <c r="B7" s="2" t="s">
        <v>42</v>
      </c>
      <c r="C7" s="2" t="s">
        <v>3</v>
      </c>
    </row>
    <row r="8" spans="1:4" x14ac:dyDescent="0.25">
      <c r="A8" s="2" t="s">
        <v>83</v>
      </c>
      <c r="B8" s="2" t="s">
        <v>84</v>
      </c>
      <c r="C8" s="2" t="s">
        <v>3</v>
      </c>
      <c r="D8" s="5"/>
    </row>
    <row r="9" spans="1:4" x14ac:dyDescent="0.25">
      <c r="A9" s="2" t="s">
        <v>276</v>
      </c>
      <c r="B9" s="2" t="s">
        <v>277</v>
      </c>
      <c r="C9" s="2" t="s">
        <v>3</v>
      </c>
    </row>
    <row r="10" spans="1:4" x14ac:dyDescent="0.25">
      <c r="A10" s="2" t="s">
        <v>285</v>
      </c>
      <c r="B10" s="2" t="s">
        <v>286</v>
      </c>
      <c r="C10" s="2" t="s">
        <v>3</v>
      </c>
    </row>
    <row r="11" spans="1:4" x14ac:dyDescent="0.25">
      <c r="A11" s="2" t="s">
        <v>292</v>
      </c>
      <c r="B11" s="2" t="s">
        <v>293</v>
      </c>
      <c r="C11" s="2" t="s">
        <v>3</v>
      </c>
    </row>
    <row r="12" spans="1:4" x14ac:dyDescent="0.25">
      <c r="A12" s="2" t="s">
        <v>296</v>
      </c>
      <c r="B12" s="2" t="s">
        <v>297</v>
      </c>
      <c r="C12" s="2" t="s">
        <v>3</v>
      </c>
    </row>
    <row r="13" spans="1:4" x14ac:dyDescent="0.25">
      <c r="A13" s="2" t="s">
        <v>298</v>
      </c>
      <c r="B13" s="2" t="s">
        <v>318</v>
      </c>
      <c r="C13" s="2" t="s">
        <v>3</v>
      </c>
    </row>
    <row r="14" spans="1:4" x14ac:dyDescent="0.25">
      <c r="A14" s="2" t="s">
        <v>304</v>
      </c>
      <c r="B14" s="2" t="s">
        <v>305</v>
      </c>
      <c r="C14" s="2" t="s">
        <v>3</v>
      </c>
    </row>
    <row r="15" spans="1:4" x14ac:dyDescent="0.25">
      <c r="A15" s="2" t="s">
        <v>158</v>
      </c>
      <c r="B15" s="2" t="s">
        <v>159</v>
      </c>
      <c r="C15" s="2" t="s">
        <v>3</v>
      </c>
    </row>
    <row r="16" spans="1:4" x14ac:dyDescent="0.25">
      <c r="A16" s="2" t="s">
        <v>163</v>
      </c>
      <c r="B16" s="2" t="s">
        <v>164</v>
      </c>
      <c r="C16" s="2" t="s">
        <v>3</v>
      </c>
    </row>
    <row r="17" spans="1:3" x14ac:dyDescent="0.25">
      <c r="A17" s="2" t="s">
        <v>168</v>
      </c>
      <c r="B17" s="2" t="s">
        <v>169</v>
      </c>
      <c r="C17" s="2" t="s">
        <v>3</v>
      </c>
    </row>
    <row r="18" spans="1:3" x14ac:dyDescent="0.25">
      <c r="A18" s="2" t="s">
        <v>171</v>
      </c>
      <c r="B18" s="2" t="s">
        <v>172</v>
      </c>
      <c r="C18" s="2" t="s">
        <v>3</v>
      </c>
    </row>
    <row r="19" spans="1:3" x14ac:dyDescent="0.25">
      <c r="A19" s="2" t="s">
        <v>179</v>
      </c>
      <c r="B19" s="2" t="s">
        <v>180</v>
      </c>
      <c r="C19" s="2" t="s">
        <v>3</v>
      </c>
    </row>
    <row r="20" spans="1:3" x14ac:dyDescent="0.25">
      <c r="A20" s="2" t="s">
        <v>184</v>
      </c>
      <c r="B20" s="2" t="s">
        <v>185</v>
      </c>
      <c r="C20" s="2" t="s">
        <v>3</v>
      </c>
    </row>
    <row r="21" spans="1:3" x14ac:dyDescent="0.25">
      <c r="A21" s="2" t="s">
        <v>190</v>
      </c>
      <c r="B21" s="2" t="s">
        <v>191</v>
      </c>
      <c r="C21" s="2" t="s">
        <v>3</v>
      </c>
    </row>
    <row r="22" spans="1:3" x14ac:dyDescent="0.25">
      <c r="A22" s="2" t="s">
        <v>195</v>
      </c>
      <c r="B22" s="2" t="s">
        <v>196</v>
      </c>
      <c r="C22" s="2" t="s">
        <v>3</v>
      </c>
    </row>
    <row r="23" spans="1:3" x14ac:dyDescent="0.25">
      <c r="A23" s="18" t="s">
        <v>200</v>
      </c>
      <c r="B23" s="2" t="s">
        <v>201</v>
      </c>
      <c r="C23" s="2" t="s">
        <v>3</v>
      </c>
    </row>
    <row r="24" spans="1:3" x14ac:dyDescent="0.25">
      <c r="A24" s="2" t="s">
        <v>205</v>
      </c>
      <c r="B24" s="2" t="s">
        <v>206</v>
      </c>
      <c r="C24" s="2" t="s">
        <v>3</v>
      </c>
    </row>
    <row r="25" spans="1:3" x14ac:dyDescent="0.25">
      <c r="A25" s="2" t="s">
        <v>212</v>
      </c>
      <c r="B25" s="2" t="s">
        <v>213</v>
      </c>
      <c r="C25" s="2" t="s">
        <v>3</v>
      </c>
    </row>
    <row r="26" spans="1:3" x14ac:dyDescent="0.25">
      <c r="A26" s="2" t="s">
        <v>217</v>
      </c>
      <c r="B26" s="2" t="s">
        <v>218</v>
      </c>
      <c r="C26" s="2" t="s">
        <v>3</v>
      </c>
    </row>
    <row r="27" spans="1:3" x14ac:dyDescent="0.25">
      <c r="A27" s="2" t="s">
        <v>221</v>
      </c>
      <c r="B27" s="2" t="s">
        <v>222</v>
      </c>
      <c r="C27" s="2" t="s">
        <v>3</v>
      </c>
    </row>
    <row r="28" spans="1:3" x14ac:dyDescent="0.25">
      <c r="A28" s="2" t="s">
        <v>223</v>
      </c>
      <c r="B28" s="2" t="s">
        <v>224</v>
      </c>
      <c r="C28" s="2" t="s">
        <v>3</v>
      </c>
    </row>
    <row r="29" spans="1:3" x14ac:dyDescent="0.25">
      <c r="A29" s="2" t="s">
        <v>230</v>
      </c>
      <c r="B29" s="2" t="s">
        <v>225</v>
      </c>
      <c r="C29" s="2" t="s">
        <v>3</v>
      </c>
    </row>
    <row r="30" spans="1:3" x14ac:dyDescent="0.25">
      <c r="A30" s="2" t="s">
        <v>227</v>
      </c>
      <c r="B30" s="2" t="s">
        <v>228</v>
      </c>
      <c r="C30" s="2" t="s">
        <v>3</v>
      </c>
    </row>
    <row r="31" spans="1:3" x14ac:dyDescent="0.25">
      <c r="A31" s="2" t="s">
        <v>139</v>
      </c>
      <c r="B31" s="2" t="s">
        <v>140</v>
      </c>
      <c r="C31" s="2" t="s">
        <v>3</v>
      </c>
    </row>
    <row r="32" spans="1:3" x14ac:dyDescent="0.25">
      <c r="A32" s="2" t="s">
        <v>22</v>
      </c>
      <c r="B32" s="2" t="s">
        <v>21</v>
      </c>
      <c r="C32" s="2" t="s">
        <v>3</v>
      </c>
    </row>
    <row r="33" spans="1:3" x14ac:dyDescent="0.25">
      <c r="A33" s="2" t="s">
        <v>32</v>
      </c>
      <c r="B33" s="2" t="s">
        <v>35</v>
      </c>
      <c r="C33" s="2" t="s">
        <v>3</v>
      </c>
    </row>
    <row r="34" spans="1:3" x14ac:dyDescent="0.25">
      <c r="A34" s="7" t="s">
        <v>87</v>
      </c>
      <c r="B34" s="2" t="s">
        <v>86</v>
      </c>
      <c r="C34" s="2" t="s">
        <v>3</v>
      </c>
    </row>
    <row r="35" spans="1:3" x14ac:dyDescent="0.25">
      <c r="A35" s="2" t="s">
        <v>82</v>
      </c>
      <c r="B35" s="2" t="s">
        <v>81</v>
      </c>
      <c r="C35" s="2" t="s">
        <v>3</v>
      </c>
    </row>
    <row r="36" spans="1:3" x14ac:dyDescent="0.25">
      <c r="A36" s="2" t="s">
        <v>54</v>
      </c>
      <c r="B36" s="2" t="s">
        <v>53</v>
      </c>
      <c r="C36" s="2" t="s">
        <v>3</v>
      </c>
    </row>
    <row r="37" spans="1:3" x14ac:dyDescent="0.25">
      <c r="A37" s="2" t="s">
        <v>56</v>
      </c>
      <c r="B37" s="2" t="s">
        <v>57</v>
      </c>
      <c r="C37" s="2" t="s">
        <v>3</v>
      </c>
    </row>
    <row r="38" spans="1:3" x14ac:dyDescent="0.25">
      <c r="A38" s="2" t="s">
        <v>61</v>
      </c>
      <c r="B38" s="2" t="s">
        <v>62</v>
      </c>
      <c r="C38" s="2" t="s">
        <v>3</v>
      </c>
    </row>
    <row r="39" spans="1:3" x14ac:dyDescent="0.25">
      <c r="A39" s="8" t="s">
        <v>65</v>
      </c>
      <c r="B39" s="2" t="s">
        <v>66</v>
      </c>
      <c r="C39" s="2" t="s">
        <v>3</v>
      </c>
    </row>
    <row r="40" spans="1:3" x14ac:dyDescent="0.25">
      <c r="A40" s="2" t="s">
        <v>67</v>
      </c>
      <c r="B40" s="2" t="s">
        <v>68</v>
      </c>
      <c r="C40" s="2" t="s">
        <v>3</v>
      </c>
    </row>
    <row r="41" spans="1:3" x14ac:dyDescent="0.25">
      <c r="A41" s="2" t="s">
        <v>118</v>
      </c>
      <c r="B41" s="2" t="s">
        <v>119</v>
      </c>
      <c r="C41" s="2" t="s">
        <v>3</v>
      </c>
    </row>
    <row r="42" spans="1:3" x14ac:dyDescent="0.25">
      <c r="A42" s="2" t="s">
        <v>106</v>
      </c>
      <c r="B42" s="2" t="s">
        <v>107</v>
      </c>
      <c r="C42" s="2" t="s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E1" workbookViewId="0">
      <selection activeCell="T2" sqref="T2:Y2"/>
    </sheetView>
  </sheetViews>
  <sheetFormatPr defaultRowHeight="15" x14ac:dyDescent="0.25"/>
  <cols>
    <col min="1" max="38" width="9.140625" style="17"/>
    <col min="39" max="39" width="12.42578125" style="17" bestFit="1" customWidth="1"/>
    <col min="40" max="40" width="54.28515625" style="17" bestFit="1" customWidth="1"/>
    <col min="41" max="16384" width="9.140625" style="17"/>
  </cols>
  <sheetData>
    <row r="1" spans="1:40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24</v>
      </c>
      <c r="I1" s="17" t="s">
        <v>10</v>
      </c>
      <c r="J1" s="17" t="s">
        <v>12</v>
      </c>
      <c r="K1" s="17" t="s">
        <v>14</v>
      </c>
      <c r="L1" s="17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48</v>
      </c>
      <c r="AG1" s="17" t="s">
        <v>49</v>
      </c>
      <c r="AH1" s="17" t="s">
        <v>50</v>
      </c>
      <c r="AI1" s="17" t="s">
        <v>45</v>
      </c>
      <c r="AJ1" s="17" t="s">
        <v>272</v>
      </c>
      <c r="AK1" s="17" t="s">
        <v>273</v>
      </c>
      <c r="AL1" s="17" t="s">
        <v>274</v>
      </c>
      <c r="AM1" s="17" t="s">
        <v>275</v>
      </c>
      <c r="AN1" s="17" t="s">
        <v>284</v>
      </c>
    </row>
    <row r="2" spans="1:40" x14ac:dyDescent="0.25">
      <c r="A2" s="17" t="s">
        <v>285</v>
      </c>
      <c r="B2" s="17" t="s">
        <v>286</v>
      </c>
      <c r="C2" s="17" t="s">
        <v>240</v>
      </c>
      <c r="D2" s="17" t="s">
        <v>3</v>
      </c>
      <c r="E2" s="17" t="s">
        <v>285</v>
      </c>
      <c r="F2" s="18" t="s">
        <v>9</v>
      </c>
      <c r="G2" s="17" t="s">
        <v>8</v>
      </c>
      <c r="H2" s="17" t="s">
        <v>278</v>
      </c>
      <c r="I2" s="17" t="s">
        <v>29</v>
      </c>
      <c r="J2" s="17" t="s">
        <v>16</v>
      </c>
      <c r="K2" s="17" t="s">
        <v>31</v>
      </c>
      <c r="L2" s="17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  <c r="AF2" s="18" t="s">
        <v>19</v>
      </c>
      <c r="AG2" s="18" t="s">
        <v>51</v>
      </c>
      <c r="AH2" s="18" t="s">
        <v>52</v>
      </c>
      <c r="AI2" s="17" t="s">
        <v>44</v>
      </c>
      <c r="AJ2" s="18" t="s">
        <v>280</v>
      </c>
      <c r="AK2" s="18" t="s">
        <v>281</v>
      </c>
      <c r="AL2" s="18" t="s">
        <v>282</v>
      </c>
      <c r="AM2" s="18" t="s">
        <v>283</v>
      </c>
      <c r="AN2" s="18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opLeftCell="B1" workbookViewId="0">
      <selection activeCell="T2" sqref="T2:Y2"/>
    </sheetView>
  </sheetViews>
  <sheetFormatPr defaultRowHeight="15" x14ac:dyDescent="0.25"/>
  <cols>
    <col min="1" max="38" width="9.140625" style="17"/>
    <col min="39" max="39" width="12.42578125" style="17" bestFit="1" customWidth="1"/>
    <col min="40" max="40" width="13.140625" style="17" bestFit="1" customWidth="1"/>
    <col min="41" max="41" width="16.140625" style="17" bestFit="1" customWidth="1"/>
    <col min="42" max="42" width="20.85546875" style="17" bestFit="1" customWidth="1"/>
    <col min="43" max="43" width="20.7109375" style="17" bestFit="1" customWidth="1"/>
    <col min="44" max="16384" width="9.140625" style="17"/>
  </cols>
  <sheetData>
    <row r="1" spans="1:43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24</v>
      </c>
      <c r="I1" s="17" t="s">
        <v>10</v>
      </c>
      <c r="J1" s="17" t="s">
        <v>12</v>
      </c>
      <c r="K1" s="17" t="s">
        <v>14</v>
      </c>
      <c r="L1" s="17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48</v>
      </c>
      <c r="AG1" s="17" t="s">
        <v>49</v>
      </c>
      <c r="AH1" s="17" t="s">
        <v>50</v>
      </c>
      <c r="AI1" s="17" t="s">
        <v>45</v>
      </c>
      <c r="AJ1" s="17" t="s">
        <v>272</v>
      </c>
      <c r="AK1" s="17" t="s">
        <v>273</v>
      </c>
      <c r="AL1" s="17" t="s">
        <v>274</v>
      </c>
      <c r="AM1" s="17" t="s">
        <v>275</v>
      </c>
      <c r="AN1" s="17" t="s">
        <v>288</v>
      </c>
      <c r="AO1" s="17" t="s">
        <v>289</v>
      </c>
      <c r="AP1" s="17" t="s">
        <v>290</v>
      </c>
      <c r="AQ1" s="17" t="s">
        <v>291</v>
      </c>
    </row>
    <row r="2" spans="1:43" x14ac:dyDescent="0.25">
      <c r="A2" s="19" t="s">
        <v>292</v>
      </c>
      <c r="B2" s="17" t="s">
        <v>293</v>
      </c>
      <c r="C2" s="17" t="s">
        <v>240</v>
      </c>
      <c r="D2" s="17" t="s">
        <v>3</v>
      </c>
      <c r="E2" s="19" t="s">
        <v>292</v>
      </c>
      <c r="F2" s="18" t="s">
        <v>9</v>
      </c>
      <c r="G2" s="17" t="s">
        <v>8</v>
      </c>
      <c r="H2" s="17" t="s">
        <v>278</v>
      </c>
      <c r="I2" s="17" t="s">
        <v>29</v>
      </c>
      <c r="J2" s="17" t="s">
        <v>16</v>
      </c>
      <c r="K2" s="17" t="s">
        <v>31</v>
      </c>
      <c r="L2" s="17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  <c r="AF2" s="18" t="s">
        <v>19</v>
      </c>
      <c r="AG2" s="18" t="s">
        <v>51</v>
      </c>
      <c r="AH2" s="18" t="s">
        <v>52</v>
      </c>
      <c r="AI2" s="17" t="s">
        <v>44</v>
      </c>
      <c r="AJ2" s="18" t="s">
        <v>280</v>
      </c>
      <c r="AK2" s="18" t="s">
        <v>281</v>
      </c>
      <c r="AL2" s="18" t="s">
        <v>282</v>
      </c>
      <c r="AM2" s="18" t="s">
        <v>283</v>
      </c>
      <c r="AN2" s="18" t="s">
        <v>294</v>
      </c>
      <c r="AO2" s="18" t="s">
        <v>295</v>
      </c>
      <c r="AP2" s="17" t="str">
        <f ca="1">CONCATENATE(TEXT(TODAY(),"dd/mmm/yyyy")," 12:30 AM")</f>
        <v>22/Apr/2020 12:30 AM</v>
      </c>
      <c r="AQ2" s="17" t="str">
        <f ca="1">CONCATENATE(TEXT(TODAY(),"dd/mmm/yyyy")," 04:30 AM")</f>
        <v>22/Apr/2020 04:30 AM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E1" workbookViewId="0">
      <selection activeCell="T2" sqref="T2:Y2"/>
    </sheetView>
  </sheetViews>
  <sheetFormatPr defaultRowHeight="15" x14ac:dyDescent="0.25"/>
  <cols>
    <col min="1" max="16384" width="9.140625" style="17"/>
  </cols>
  <sheetData>
    <row r="1" spans="1:42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24</v>
      </c>
      <c r="I1" s="17" t="s">
        <v>10</v>
      </c>
      <c r="J1" s="17" t="s">
        <v>12</v>
      </c>
      <c r="K1" s="17" t="s">
        <v>14</v>
      </c>
      <c r="L1" s="17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48</v>
      </c>
      <c r="AG1" s="17" t="s">
        <v>49</v>
      </c>
      <c r="AH1" s="17" t="s">
        <v>50</v>
      </c>
      <c r="AI1" s="17" t="s">
        <v>45</v>
      </c>
      <c r="AJ1" s="17" t="s">
        <v>46</v>
      </c>
      <c r="AK1" s="17" t="s">
        <v>272</v>
      </c>
      <c r="AL1" s="17" t="s">
        <v>273</v>
      </c>
      <c r="AM1" s="17" t="s">
        <v>274</v>
      </c>
      <c r="AN1" s="17" t="s">
        <v>275</v>
      </c>
      <c r="AO1" s="17" t="s">
        <v>263</v>
      </c>
      <c r="AP1" s="17" t="s">
        <v>264</v>
      </c>
    </row>
    <row r="2" spans="1:42" x14ac:dyDescent="0.25">
      <c r="A2" s="19" t="s">
        <v>296</v>
      </c>
      <c r="B2" s="17" t="s">
        <v>297</v>
      </c>
      <c r="C2" s="17" t="s">
        <v>240</v>
      </c>
      <c r="D2" s="17" t="s">
        <v>3</v>
      </c>
      <c r="E2" s="19" t="s">
        <v>296</v>
      </c>
      <c r="F2" s="18" t="s">
        <v>9</v>
      </c>
      <c r="G2" s="17" t="s">
        <v>8</v>
      </c>
      <c r="H2" s="17" t="s">
        <v>278</v>
      </c>
      <c r="I2" s="17" t="s">
        <v>29</v>
      </c>
      <c r="J2" s="17" t="s">
        <v>16</v>
      </c>
      <c r="K2" s="17" t="s">
        <v>31</v>
      </c>
      <c r="L2" s="17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109</v>
      </c>
      <c r="AC2" s="17" t="s">
        <v>248</v>
      </c>
      <c r="AD2" s="17" t="s">
        <v>249</v>
      </c>
      <c r="AE2" s="17" t="s">
        <v>109</v>
      </c>
      <c r="AF2" s="18" t="s">
        <v>19</v>
      </c>
      <c r="AG2" s="18" t="s">
        <v>51</v>
      </c>
      <c r="AH2" s="18" t="s">
        <v>52</v>
      </c>
      <c r="AI2" s="17" t="s">
        <v>44</v>
      </c>
      <c r="AJ2" s="18" t="s">
        <v>279</v>
      </c>
      <c r="AK2" s="18" t="s">
        <v>280</v>
      </c>
      <c r="AL2" s="18" t="s">
        <v>281</v>
      </c>
      <c r="AM2" s="18" t="s">
        <v>282</v>
      </c>
      <c r="AN2" s="18" t="s">
        <v>283</v>
      </c>
      <c r="AO2" s="18" t="s">
        <v>271</v>
      </c>
      <c r="AP2" s="18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T2" sqref="T2:Y2"/>
    </sheetView>
  </sheetViews>
  <sheetFormatPr defaultRowHeight="15" x14ac:dyDescent="0.25"/>
  <cols>
    <col min="1" max="1" width="11.140625" style="17" bestFit="1" customWidth="1"/>
    <col min="2" max="16384" width="9.140625" style="17"/>
  </cols>
  <sheetData>
    <row r="1" spans="1:3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</row>
    <row r="2" spans="1:31" x14ac:dyDescent="0.25">
      <c r="A2" s="17" t="s">
        <v>298</v>
      </c>
      <c r="B2" s="17" t="s">
        <v>298</v>
      </c>
      <c r="C2" s="18" t="s">
        <v>240</v>
      </c>
      <c r="D2" s="18" t="s">
        <v>3</v>
      </c>
      <c r="E2" s="17" t="s">
        <v>299</v>
      </c>
      <c r="F2" s="18" t="s">
        <v>9</v>
      </c>
      <c r="G2" s="18" t="s">
        <v>8</v>
      </c>
      <c r="H2" s="18" t="s">
        <v>242</v>
      </c>
      <c r="I2" s="18" t="s">
        <v>29</v>
      </c>
      <c r="J2" s="18" t="s">
        <v>16</v>
      </c>
      <c r="K2" s="18" t="s">
        <v>31</v>
      </c>
      <c r="L2" s="18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109</v>
      </c>
      <c r="AC2" s="17" t="s">
        <v>248</v>
      </c>
      <c r="AD2" s="17" t="s">
        <v>249</v>
      </c>
      <c r="AE2" s="17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T2" sqref="T2:Y2"/>
    </sheetView>
  </sheetViews>
  <sheetFormatPr defaultRowHeight="15" x14ac:dyDescent="0.25"/>
  <cols>
    <col min="1" max="4" width="9.140625" style="17"/>
    <col min="5" max="5" width="17.85546875" style="17" customWidth="1"/>
    <col min="6" max="13" width="9.140625" style="17"/>
    <col min="14" max="14" width="13.28515625" style="17" bestFit="1" customWidth="1"/>
    <col min="15" max="15" width="17" style="17" bestFit="1" customWidth="1"/>
    <col min="16" max="16384" width="9.140625" style="17"/>
  </cols>
  <sheetData>
    <row r="1" spans="1:20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12</v>
      </c>
      <c r="I1" s="18" t="s">
        <v>14</v>
      </c>
      <c r="J1" s="18" t="s">
        <v>11</v>
      </c>
      <c r="K1" s="18" t="s">
        <v>13</v>
      </c>
      <c r="L1" s="18" t="s">
        <v>18</v>
      </c>
      <c r="M1" s="18" t="s">
        <v>25</v>
      </c>
      <c r="N1" s="18" t="s">
        <v>28</v>
      </c>
      <c r="O1" s="18" t="s">
        <v>37</v>
      </c>
      <c r="P1" s="18" t="s">
        <v>300</v>
      </c>
      <c r="Q1" s="18" t="s">
        <v>301</v>
      </c>
      <c r="R1" s="18" t="s">
        <v>302</v>
      </c>
      <c r="S1" s="18" t="s">
        <v>303</v>
      </c>
      <c r="T1" s="18" t="s">
        <v>40</v>
      </c>
    </row>
    <row r="2" spans="1:20" x14ac:dyDescent="0.25">
      <c r="A2" s="2" t="s">
        <v>304</v>
      </c>
      <c r="B2" s="2" t="s">
        <v>305</v>
      </c>
      <c r="C2" s="18" t="s">
        <v>240</v>
      </c>
      <c r="D2" s="18" t="s">
        <v>3</v>
      </c>
      <c r="E2" s="2" t="s">
        <v>304</v>
      </c>
      <c r="F2" s="18" t="s">
        <v>9</v>
      </c>
      <c r="G2" s="18" t="s">
        <v>8</v>
      </c>
      <c r="H2" s="18" t="s">
        <v>16</v>
      </c>
      <c r="I2" s="18" t="s">
        <v>31</v>
      </c>
      <c r="J2" s="18" t="s">
        <v>15</v>
      </c>
      <c r="K2" s="18" t="s">
        <v>17</v>
      </c>
      <c r="L2" s="18" t="s">
        <v>85</v>
      </c>
      <c r="M2" s="18" t="s">
        <v>30</v>
      </c>
      <c r="N2" s="17" t="s">
        <v>265</v>
      </c>
      <c r="O2" s="17" t="s">
        <v>36</v>
      </c>
      <c r="P2" s="17" t="str">
        <f ca="1">CONCATENATE(TEXT(TODAY()-3,"dd/mmm/yyyy")," 12:00 AM")</f>
        <v>19/Apr/2020 12:00 AM</v>
      </c>
      <c r="Q2" s="17" t="str">
        <f ca="1">CONCATENATE(TEXT(TODAY()-3,"dd/mmm/yyyy")," 05:00 PM")</f>
        <v>19/Apr/2020 05:00 PM</v>
      </c>
      <c r="R2" s="17" t="str">
        <f ca="1">CONCATENATE(TEXT(TODAY()-1,"dd/mmm/yyyy")," 12:00 AM")</f>
        <v>21/Apr/2020 12:00 AM</v>
      </c>
      <c r="S2" s="17" t="str">
        <f ca="1">CONCATENATE(TEXT(TODAY()-1,"dd/mmm/yyyy")," 05:00 PM")</f>
        <v>21/Apr/2020 05:00 PM</v>
      </c>
      <c r="T2" s="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S18" sqref="S18"/>
    </sheetView>
  </sheetViews>
  <sheetFormatPr defaultRowHeight="15" x14ac:dyDescent="0.25"/>
  <cols>
    <col min="1" max="16384" width="9.140625" style="17"/>
  </cols>
  <sheetData>
    <row r="1" spans="1:1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12</v>
      </c>
      <c r="I1" s="18" t="s">
        <v>14</v>
      </c>
      <c r="J1" s="18" t="s">
        <v>11</v>
      </c>
      <c r="K1" s="18" t="s">
        <v>13</v>
      </c>
      <c r="L1" s="18" t="s">
        <v>18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37</v>
      </c>
    </row>
    <row r="2" spans="1:17" x14ac:dyDescent="0.25">
      <c r="A2" s="2" t="s">
        <v>22</v>
      </c>
      <c r="B2" s="2" t="s">
        <v>21</v>
      </c>
      <c r="C2" s="18" t="s">
        <v>23</v>
      </c>
      <c r="D2" s="18" t="s">
        <v>3</v>
      </c>
      <c r="E2" s="2" t="s">
        <v>22</v>
      </c>
      <c r="F2" s="18" t="s">
        <v>9</v>
      </c>
      <c r="G2" s="18" t="s">
        <v>8</v>
      </c>
      <c r="H2" s="18" t="s">
        <v>16</v>
      </c>
      <c r="I2" s="18" t="s">
        <v>31</v>
      </c>
      <c r="J2" s="18" t="s">
        <v>15</v>
      </c>
      <c r="K2" s="18" t="s">
        <v>17</v>
      </c>
      <c r="L2" s="18" t="s">
        <v>85</v>
      </c>
      <c r="M2" s="18" t="s">
        <v>30</v>
      </c>
      <c r="N2" s="17" t="str">
        <f ca="1">CONCATENATE(TEXT(TODAY(),"dd/mmm/yyyy")," 12:00 AM")</f>
        <v>22/Apr/2020 12:00 AM</v>
      </c>
      <c r="O2" s="17" t="str">
        <f ca="1">CONCATENATE(TEXT(TODAY(),"dd/mmm/yyyy")," 05:00 PM")</f>
        <v>22/Apr/2020 05:00 PM</v>
      </c>
      <c r="P2" s="17" t="s">
        <v>306</v>
      </c>
      <c r="Q2" s="17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19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12</v>
      </c>
      <c r="I1" s="18" t="s">
        <v>14</v>
      </c>
      <c r="J1" s="18" t="s">
        <v>11</v>
      </c>
      <c r="K1" s="18" t="s">
        <v>13</v>
      </c>
      <c r="L1" s="18" t="s">
        <v>18</v>
      </c>
      <c r="M1" s="18" t="s">
        <v>25</v>
      </c>
      <c r="N1" s="18" t="s">
        <v>26</v>
      </c>
      <c r="O1" s="18" t="s">
        <v>27</v>
      </c>
      <c r="P1" s="18" t="s">
        <v>88</v>
      </c>
      <c r="Q1" s="18" t="s">
        <v>37</v>
      </c>
      <c r="R1" s="18" t="s">
        <v>89</v>
      </c>
      <c r="S1" s="18" t="s">
        <v>33</v>
      </c>
    </row>
    <row r="2" spans="1:19" x14ac:dyDescent="0.25">
      <c r="A2" s="2" t="s">
        <v>32</v>
      </c>
      <c r="B2" s="2" t="s">
        <v>35</v>
      </c>
      <c r="C2" s="18" t="s">
        <v>23</v>
      </c>
      <c r="D2" s="18" t="s">
        <v>3</v>
      </c>
      <c r="E2" s="2" t="s">
        <v>32</v>
      </c>
      <c r="F2" s="18" t="s">
        <v>9</v>
      </c>
      <c r="G2" s="18" t="s">
        <v>8</v>
      </c>
      <c r="H2" s="18" t="s">
        <v>16</v>
      </c>
      <c r="I2" s="18" t="s">
        <v>31</v>
      </c>
      <c r="J2" s="18" t="s">
        <v>15</v>
      </c>
      <c r="K2" s="18" t="s">
        <v>17</v>
      </c>
      <c r="L2" s="18" t="s">
        <v>85</v>
      </c>
      <c r="M2" s="18" t="s">
        <v>30</v>
      </c>
      <c r="N2" s="17" t="str">
        <f ca="1">CONCATENATE(TEXT(TODAY(),"dd/mmm/yyyy")," 12:00 AM")</f>
        <v>22/Apr/2020 12:00 AM</v>
      </c>
      <c r="O2" s="17" t="str">
        <f ca="1">CONCATENATE(TEXT(TODAY(),"dd/mmm/yyyy")," 05:00 PM")</f>
        <v>22/Apr/2020 05:00 PM</v>
      </c>
      <c r="P2" s="17" t="s">
        <v>306</v>
      </c>
      <c r="Q2" s="17" t="s">
        <v>36</v>
      </c>
      <c r="R2" s="17" t="s">
        <v>307</v>
      </c>
      <c r="S2" s="3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21" x14ac:dyDescent="0.25">
      <c r="A1" s="2" t="s">
        <v>4</v>
      </c>
      <c r="B1" s="2" t="s">
        <v>0</v>
      </c>
      <c r="C1" s="2" t="s">
        <v>5</v>
      </c>
      <c r="D1" s="2" t="s">
        <v>2</v>
      </c>
      <c r="E1" s="2" t="s">
        <v>1</v>
      </c>
      <c r="F1" s="2" t="s">
        <v>7</v>
      </c>
      <c r="G1" s="2" t="s">
        <v>6</v>
      </c>
      <c r="H1" s="2" t="s">
        <v>18</v>
      </c>
      <c r="I1" s="2" t="s">
        <v>10</v>
      </c>
      <c r="J1" s="2" t="s">
        <v>12</v>
      </c>
      <c r="K1" s="2" t="s">
        <v>37</v>
      </c>
      <c r="L1" s="15" t="s">
        <v>70</v>
      </c>
      <c r="M1" s="2" t="s">
        <v>14</v>
      </c>
      <c r="N1" s="2" t="s">
        <v>11</v>
      </c>
      <c r="O1" s="2" t="s">
        <v>13</v>
      </c>
      <c r="P1" s="2" t="s">
        <v>18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40</v>
      </c>
    </row>
    <row r="2" spans="1:21" x14ac:dyDescent="0.25">
      <c r="A2" s="7" t="s">
        <v>87</v>
      </c>
      <c r="B2" s="2" t="s">
        <v>86</v>
      </c>
      <c r="C2" s="2" t="s">
        <v>23</v>
      </c>
      <c r="D2" s="2" t="s">
        <v>3</v>
      </c>
      <c r="E2" s="7" t="s">
        <v>87</v>
      </c>
      <c r="F2" s="2" t="s">
        <v>9</v>
      </c>
      <c r="G2" s="2" t="s">
        <v>8</v>
      </c>
      <c r="H2" s="2" t="s">
        <v>85</v>
      </c>
      <c r="I2" s="2" t="s">
        <v>231</v>
      </c>
      <c r="J2" s="2" t="s">
        <v>16</v>
      </c>
      <c r="K2" s="15" t="s">
        <v>36</v>
      </c>
      <c r="L2" s="15" t="s">
        <v>167</v>
      </c>
      <c r="M2" s="2" t="s">
        <v>31</v>
      </c>
      <c r="N2" s="2" t="s">
        <v>15</v>
      </c>
      <c r="O2" s="2" t="s">
        <v>17</v>
      </c>
      <c r="P2" s="16" t="s">
        <v>85</v>
      </c>
      <c r="Q2" s="2" t="s">
        <v>30</v>
      </c>
      <c r="R2" s="15" t="str">
        <f ca="1">CONCATENATE(TEXT(TODAY()-2,"dd/mmm/yyyy")," 12:00 AM")</f>
        <v>20/Apr/2020 12:00 AM</v>
      </c>
      <c r="S2" s="15" t="str">
        <f ca="1">CONCATENATE(TEXT(TODAY()-2,"dd/mmm/yyyy")," 05:00 PM")</f>
        <v>20/Apr/2020 05:00 PM</v>
      </c>
      <c r="T2" s="15" t="s">
        <v>306</v>
      </c>
      <c r="U2" s="15" t="s">
        <v>236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1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18</v>
      </c>
      <c r="I1" s="18" t="s">
        <v>10</v>
      </c>
      <c r="J1" s="17" t="s">
        <v>92</v>
      </c>
      <c r="K1" s="17" t="s">
        <v>93</v>
      </c>
    </row>
    <row r="2" spans="1:11" x14ac:dyDescent="0.25">
      <c r="A2" s="2" t="s">
        <v>82</v>
      </c>
      <c r="B2" s="2" t="s">
        <v>81</v>
      </c>
      <c r="C2" s="18" t="s">
        <v>23</v>
      </c>
      <c r="D2" s="18" t="s">
        <v>3</v>
      </c>
      <c r="E2" s="2" t="s">
        <v>82</v>
      </c>
      <c r="F2" s="18" t="s">
        <v>9</v>
      </c>
      <c r="G2" s="18" t="s">
        <v>8</v>
      </c>
      <c r="H2" s="18" t="s">
        <v>85</v>
      </c>
      <c r="I2" s="17" t="s">
        <v>91</v>
      </c>
      <c r="J2" s="17" t="str">
        <f>CONCATENATE(TEXT("01/JAN/2020","dd/mmm/yyyy")," 12:00 AM")</f>
        <v>01/Jan/2020 12:00 AM</v>
      </c>
      <c r="K2" s="17" t="str">
        <f>CONCATENATE(TEXT("15/FEB/2020","dd/mmm/yyyy")," 12:00 AM")</f>
        <v>15/Feb/2020 12:00 AM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P2" sqref="P2"/>
    </sheetView>
  </sheetViews>
  <sheetFormatPr defaultRowHeight="15" x14ac:dyDescent="0.25"/>
  <cols>
    <col min="1" max="6" width="9.140625" style="17"/>
    <col min="7" max="7" width="14.7109375" style="17" bestFit="1" customWidth="1"/>
    <col min="8" max="16384" width="9.140625" style="17"/>
  </cols>
  <sheetData>
    <row r="1" spans="1: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</row>
    <row r="2" spans="1:7" x14ac:dyDescent="0.25">
      <c r="A2" s="2" t="s">
        <v>54</v>
      </c>
      <c r="B2" s="2" t="s">
        <v>53</v>
      </c>
      <c r="C2" s="18" t="s">
        <v>23</v>
      </c>
      <c r="D2" s="18" t="s">
        <v>3</v>
      </c>
      <c r="E2" s="2" t="s">
        <v>54</v>
      </c>
      <c r="F2" s="18" t="s">
        <v>9</v>
      </c>
      <c r="G2" s="1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P1" workbookViewId="0">
      <selection activeCell="AD19" sqref="AD19"/>
    </sheetView>
  </sheetViews>
  <sheetFormatPr defaultRowHeight="15" x14ac:dyDescent="0.25"/>
  <cols>
    <col min="1" max="1" width="16.42578125" style="17" customWidth="1"/>
    <col min="2" max="2" width="23.42578125" style="17" bestFit="1" customWidth="1"/>
    <col min="3" max="4" width="9.140625" style="17"/>
    <col min="5" max="5" width="16" style="17" customWidth="1"/>
    <col min="6" max="15" width="9.140625" style="17"/>
    <col min="16" max="16" width="12.42578125" style="17" bestFit="1" customWidth="1"/>
    <col min="17" max="17" width="13.5703125" style="17" bestFit="1" customWidth="1"/>
    <col min="18" max="18" width="9.140625" style="17"/>
    <col min="19" max="19" width="17" style="17" bestFit="1" customWidth="1"/>
    <col min="20" max="16384" width="9.140625" style="17"/>
  </cols>
  <sheetData>
    <row r="1" spans="1:3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</row>
    <row r="2" spans="1:31" x14ac:dyDescent="0.25">
      <c r="A2" s="17" t="s">
        <v>238</v>
      </c>
      <c r="B2" s="18" t="s">
        <v>239</v>
      </c>
      <c r="C2" s="18" t="s">
        <v>240</v>
      </c>
      <c r="D2" s="18" t="s">
        <v>3</v>
      </c>
      <c r="E2" s="18" t="s">
        <v>241</v>
      </c>
      <c r="F2" s="18" t="s">
        <v>145</v>
      </c>
      <c r="G2" s="18" t="s">
        <v>8</v>
      </c>
      <c r="H2" s="18" t="s">
        <v>242</v>
      </c>
      <c r="I2" s="18" t="s">
        <v>29</v>
      </c>
      <c r="J2" s="18" t="s">
        <v>16</v>
      </c>
      <c r="K2" s="18" t="s">
        <v>31</v>
      </c>
      <c r="L2" s="18" t="s">
        <v>174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254</v>
      </c>
      <c r="S2" s="17" t="s">
        <v>36</v>
      </c>
      <c r="T2" s="18" t="s">
        <v>255</v>
      </c>
      <c r="U2" s="18" t="s">
        <v>256</v>
      </c>
      <c r="V2" s="18" t="s">
        <v>257</v>
      </c>
      <c r="W2" s="18" t="s">
        <v>258</v>
      </c>
      <c r="X2" s="18" t="s">
        <v>259</v>
      </c>
      <c r="Y2" s="18" t="s">
        <v>260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</row>
    <row r="3" spans="1:31" x14ac:dyDescent="0.25">
      <c r="W3" s="9"/>
      <c r="X3" s="9"/>
      <c r="Y3" s="9"/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P2" sqref="P2"/>
    </sheetView>
  </sheetViews>
  <sheetFormatPr defaultRowHeight="15" x14ac:dyDescent="0.25"/>
  <cols>
    <col min="1" max="1" width="9.140625" style="17"/>
    <col min="2" max="2" width="24.42578125" style="17" bestFit="1" customWidth="1"/>
    <col min="3" max="16384" width="9.140625" style="17"/>
  </cols>
  <sheetData>
    <row r="1" spans="1:9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7" t="s">
        <v>58</v>
      </c>
      <c r="I1" s="17" t="s">
        <v>59</v>
      </c>
    </row>
    <row r="2" spans="1:9" x14ac:dyDescent="0.25">
      <c r="A2" s="2" t="s">
        <v>55</v>
      </c>
      <c r="B2" s="2" t="s">
        <v>57</v>
      </c>
      <c r="C2" s="18" t="s">
        <v>23</v>
      </c>
      <c r="D2" s="18" t="s">
        <v>3</v>
      </c>
      <c r="E2" s="2" t="s">
        <v>56</v>
      </c>
      <c r="F2" s="18" t="s">
        <v>9</v>
      </c>
      <c r="G2" s="18" t="s">
        <v>8</v>
      </c>
      <c r="H2" s="17" t="s">
        <v>60</v>
      </c>
      <c r="I2" s="17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8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63</v>
      </c>
    </row>
    <row r="2" spans="1:8" x14ac:dyDescent="0.25">
      <c r="A2" s="2" t="s">
        <v>61</v>
      </c>
      <c r="B2" s="2" t="s">
        <v>62</v>
      </c>
      <c r="C2" s="18" t="s">
        <v>23</v>
      </c>
      <c r="D2" s="18" t="s">
        <v>3</v>
      </c>
      <c r="E2" s="2" t="s">
        <v>61</v>
      </c>
      <c r="F2" s="18" t="s">
        <v>9</v>
      </c>
      <c r="G2" s="18" t="s">
        <v>8</v>
      </c>
      <c r="H2" s="3" t="s">
        <v>308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20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8" t="s">
        <v>12</v>
      </c>
      <c r="J1" s="18" t="s">
        <v>37</v>
      </c>
      <c r="K1" s="17" t="s">
        <v>70</v>
      </c>
      <c r="L1" s="18" t="s">
        <v>14</v>
      </c>
      <c r="M1" s="18" t="s">
        <v>11</v>
      </c>
      <c r="N1" s="18" t="s">
        <v>13</v>
      </c>
      <c r="O1" s="18" t="s">
        <v>18</v>
      </c>
      <c r="P1" s="18" t="s">
        <v>25</v>
      </c>
      <c r="Q1" s="18" t="s">
        <v>26</v>
      </c>
      <c r="R1" s="18" t="s">
        <v>27</v>
      </c>
      <c r="S1" s="18" t="s">
        <v>28</v>
      </c>
      <c r="T1" s="18" t="s">
        <v>40</v>
      </c>
    </row>
    <row r="2" spans="1:20" x14ac:dyDescent="0.25">
      <c r="A2" s="2" t="s">
        <v>65</v>
      </c>
      <c r="B2" s="2" t="s">
        <v>66</v>
      </c>
      <c r="C2" s="18" t="s">
        <v>23</v>
      </c>
      <c r="D2" s="18" t="s">
        <v>3</v>
      </c>
      <c r="E2" s="2" t="s">
        <v>65</v>
      </c>
      <c r="F2" s="18" t="s">
        <v>9</v>
      </c>
      <c r="G2" s="18" t="s">
        <v>8</v>
      </c>
      <c r="H2" s="18" t="s">
        <v>231</v>
      </c>
      <c r="I2" s="18" t="s">
        <v>16</v>
      </c>
      <c r="J2" s="17" t="s">
        <v>36</v>
      </c>
      <c r="K2" s="17" t="s">
        <v>167</v>
      </c>
      <c r="L2" s="18" t="s">
        <v>31</v>
      </c>
      <c r="M2" s="18" t="s">
        <v>15</v>
      </c>
      <c r="N2" s="18" t="s">
        <v>17</v>
      </c>
      <c r="O2" s="6" t="s">
        <v>85</v>
      </c>
      <c r="P2" s="18" t="s">
        <v>30</v>
      </c>
      <c r="Q2" s="17" t="str">
        <f ca="1">CONCATENATE(TEXT(TODAY()-2,"dd/mmm/yyyy")," 12:00 AM")</f>
        <v>20/Apr/2020 12:00 AM</v>
      </c>
      <c r="R2" s="17" t="str">
        <f ca="1">CONCATENATE(TEXT(TODAY()-2,"dd/mmm/yyyy")," 05:00 PM")</f>
        <v>20/Apr/2020 05:00 PM</v>
      </c>
      <c r="S2" s="17" t="s">
        <v>306</v>
      </c>
      <c r="T2" s="17" t="s">
        <v>236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20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69</v>
      </c>
      <c r="I1" s="17" t="s">
        <v>10</v>
      </c>
      <c r="J1" s="17" t="s">
        <v>11</v>
      </c>
      <c r="K1" s="17" t="s">
        <v>12</v>
      </c>
      <c r="L1" s="17" t="s">
        <v>13</v>
      </c>
      <c r="M1" s="17" t="s">
        <v>37</v>
      </c>
      <c r="N1" s="17" t="s">
        <v>18</v>
      </c>
      <c r="O1" s="17" t="s">
        <v>14</v>
      </c>
      <c r="P1" s="17" t="s">
        <v>70</v>
      </c>
      <c r="Q1" s="17" t="s">
        <v>71</v>
      </c>
      <c r="R1" s="17" t="s">
        <v>76</v>
      </c>
      <c r="S1" s="17" t="s">
        <v>77</v>
      </c>
      <c r="T1" s="17" t="s">
        <v>79</v>
      </c>
    </row>
    <row r="2" spans="1:20" x14ac:dyDescent="0.25">
      <c r="A2" s="17" t="s">
        <v>67</v>
      </c>
      <c r="B2" s="17" t="s">
        <v>68</v>
      </c>
      <c r="C2" s="17" t="s">
        <v>23</v>
      </c>
      <c r="D2" s="17" t="s">
        <v>3</v>
      </c>
      <c r="E2" s="17" t="s">
        <v>67</v>
      </c>
      <c r="F2" s="17" t="s">
        <v>9</v>
      </c>
      <c r="G2" s="17" t="s">
        <v>8</v>
      </c>
      <c r="H2" s="17" t="s">
        <v>72</v>
      </c>
      <c r="I2" s="17" t="s">
        <v>75</v>
      </c>
      <c r="J2" s="17" t="s">
        <v>73</v>
      </c>
      <c r="K2" s="18" t="s">
        <v>16</v>
      </c>
      <c r="L2" s="17" t="s">
        <v>17</v>
      </c>
      <c r="M2" s="17" t="s">
        <v>36</v>
      </c>
      <c r="N2" s="18" t="s">
        <v>85</v>
      </c>
      <c r="O2" s="17" t="s">
        <v>31</v>
      </c>
      <c r="P2" s="17" t="s">
        <v>74</v>
      </c>
      <c r="Q2" s="4" t="str">
        <f ca="1">CONCATENATE(TEXT(TODAY()-1,"dd/mmm/yyyy")," 12:40 AM")</f>
        <v>21/Apr/2020 12:40 AM</v>
      </c>
      <c r="R2" s="18" t="s">
        <v>80</v>
      </c>
      <c r="S2" s="17" t="s">
        <v>237</v>
      </c>
      <c r="T2" s="17" t="s"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15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110</v>
      </c>
      <c r="I1" s="17" t="s">
        <v>111</v>
      </c>
      <c r="J1" s="17" t="s">
        <v>112</v>
      </c>
      <c r="K1" s="17" t="s">
        <v>113</v>
      </c>
      <c r="L1" s="17" t="s">
        <v>114</v>
      </c>
      <c r="M1" s="17" t="s">
        <v>115</v>
      </c>
      <c r="N1" s="17" t="s">
        <v>116</v>
      </c>
      <c r="O1" s="17" t="s">
        <v>117</v>
      </c>
    </row>
    <row r="2" spans="1:15" x14ac:dyDescent="0.25">
      <c r="A2" s="17" t="s">
        <v>118</v>
      </c>
      <c r="B2" s="17" t="s">
        <v>119</v>
      </c>
      <c r="C2" s="18" t="s">
        <v>23</v>
      </c>
      <c r="D2" s="17" t="s">
        <v>3</v>
      </c>
      <c r="E2" s="17" t="s">
        <v>118</v>
      </c>
      <c r="F2" s="17" t="s">
        <v>9</v>
      </c>
      <c r="G2" s="17" t="s">
        <v>8</v>
      </c>
      <c r="H2" s="17" t="str">
        <f ca="1">CONCATENATE("KU",TEXT(NOW(),"dd.ssmmHH"))</f>
        <v>KU22.182711</v>
      </c>
      <c r="I2" s="17" t="s">
        <v>120</v>
      </c>
      <c r="J2" s="17" t="s">
        <v>73</v>
      </c>
      <c r="K2" s="17" t="s">
        <v>16</v>
      </c>
      <c r="L2" s="17" t="s">
        <v>17</v>
      </c>
      <c r="M2" s="9" t="s">
        <v>122</v>
      </c>
      <c r="N2" s="17" t="s">
        <v>123</v>
      </c>
      <c r="O2" s="9" t="s">
        <v>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L1"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33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8" t="s">
        <v>13</v>
      </c>
      <c r="N1" s="18" t="s">
        <v>18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70</v>
      </c>
      <c r="AG1" s="17" t="s">
        <v>71</v>
      </c>
    </row>
    <row r="2" spans="1:33" x14ac:dyDescent="0.25">
      <c r="A2" s="2" t="s">
        <v>106</v>
      </c>
      <c r="B2" s="2" t="s">
        <v>107</v>
      </c>
      <c r="C2" s="18" t="s">
        <v>23</v>
      </c>
      <c r="D2" s="18" t="s">
        <v>3</v>
      </c>
      <c r="E2" s="2" t="s">
        <v>106</v>
      </c>
      <c r="F2" s="18" t="s">
        <v>9</v>
      </c>
      <c r="G2" s="18" t="s">
        <v>8</v>
      </c>
      <c r="H2" s="17" t="str">
        <f ca="1">CONCATENATE("SA.",TEXT(NOW(),"dd.ssmmHH"))</f>
        <v>SA.22.182711</v>
      </c>
      <c r="I2" s="18" t="s">
        <v>29</v>
      </c>
      <c r="J2" s="18" t="s">
        <v>16</v>
      </c>
      <c r="K2" s="18" t="s">
        <v>31</v>
      </c>
      <c r="L2" s="18" t="s">
        <v>15</v>
      </c>
      <c r="M2" s="18" t="s">
        <v>17</v>
      </c>
      <c r="N2" s="18" t="s">
        <v>85</v>
      </c>
      <c r="O2" s="18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306</v>
      </c>
      <c r="S2" s="17" t="s">
        <v>36</v>
      </c>
      <c r="T2" s="9" t="s">
        <v>250</v>
      </c>
      <c r="U2" s="9" t="s">
        <v>251</v>
      </c>
      <c r="V2" s="9" t="s">
        <v>252</v>
      </c>
      <c r="W2" s="9" t="s">
        <v>309</v>
      </c>
      <c r="X2" s="9" t="s">
        <v>108</v>
      </c>
      <c r="Y2" s="9" t="s">
        <v>253</v>
      </c>
      <c r="Z2" s="17" t="s">
        <v>248</v>
      </c>
      <c r="AA2" s="17" t="s">
        <v>249</v>
      </c>
      <c r="AB2" s="17" t="s">
        <v>249</v>
      </c>
      <c r="AC2" s="17" t="s">
        <v>109</v>
      </c>
      <c r="AD2" s="17" t="s">
        <v>249</v>
      </c>
      <c r="AE2" s="17" t="s">
        <v>109</v>
      </c>
      <c r="AF2" s="17" t="s">
        <v>167</v>
      </c>
      <c r="AG2" s="17" t="str">
        <f ca="1">CONCATENATE(TEXT(TODAY(),"dd/mmm/yyyy")," 2:00 AM")</f>
        <v>22/Apr/2020 2:00 AM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F1" workbookViewId="0">
      <selection activeCell="P2" sqref="P2"/>
    </sheetView>
  </sheetViews>
  <sheetFormatPr defaultRowHeight="15" x14ac:dyDescent="0.25"/>
  <cols>
    <col min="1" max="5" width="9.140625" style="17"/>
    <col min="6" max="6" width="11.28515625" style="17" bestFit="1" customWidth="1"/>
    <col min="7" max="7" width="14.7109375" style="17" bestFit="1" customWidth="1"/>
    <col min="8" max="12" width="11.28515625" style="17" bestFit="1" customWidth="1"/>
    <col min="13" max="18" width="9.140625" style="17"/>
    <col min="19" max="19" width="12.28515625" style="17" bestFit="1" customWidth="1"/>
    <col min="20" max="16384" width="9.140625" style="17"/>
  </cols>
  <sheetData>
    <row r="1" spans="1:19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126</v>
      </c>
      <c r="G1" s="18" t="s">
        <v>6</v>
      </c>
      <c r="H1" s="18" t="s">
        <v>127</v>
      </c>
      <c r="I1" s="18" t="s">
        <v>128</v>
      </c>
      <c r="J1" s="18" t="s">
        <v>129</v>
      </c>
      <c r="K1" s="18" t="s">
        <v>130</v>
      </c>
      <c r="L1" s="18" t="s">
        <v>131</v>
      </c>
      <c r="M1" s="18" t="s">
        <v>132</v>
      </c>
      <c r="N1" s="18" t="s">
        <v>133</v>
      </c>
      <c r="O1" s="18" t="s">
        <v>134</v>
      </c>
      <c r="P1" s="18" t="s">
        <v>135</v>
      </c>
      <c r="Q1" s="18" t="s">
        <v>136</v>
      </c>
      <c r="R1" s="18" t="s">
        <v>137</v>
      </c>
      <c r="S1" s="18" t="s">
        <v>138</v>
      </c>
    </row>
    <row r="2" spans="1:19" x14ac:dyDescent="0.25">
      <c r="A2" s="2" t="s">
        <v>139</v>
      </c>
      <c r="B2" s="2" t="s">
        <v>140</v>
      </c>
      <c r="C2" s="18" t="s">
        <v>141</v>
      </c>
      <c r="D2" s="18" t="s">
        <v>3</v>
      </c>
      <c r="E2" s="2" t="s">
        <v>139</v>
      </c>
      <c r="F2" s="18" t="s">
        <v>9</v>
      </c>
      <c r="G2" s="18" t="s">
        <v>8</v>
      </c>
      <c r="H2" s="2" t="s">
        <v>142</v>
      </c>
      <c r="I2" s="2" t="s">
        <v>143</v>
      </c>
      <c r="J2" s="2" t="s">
        <v>232</v>
      </c>
      <c r="K2" s="2" t="s">
        <v>144</v>
      </c>
      <c r="L2" s="2" t="s">
        <v>145</v>
      </c>
      <c r="M2" s="2" t="s">
        <v>146</v>
      </c>
      <c r="N2" s="2" t="s">
        <v>147</v>
      </c>
      <c r="O2" s="2" t="s">
        <v>148</v>
      </c>
      <c r="P2" s="2" t="s">
        <v>149</v>
      </c>
      <c r="Q2" s="2" t="s">
        <v>150</v>
      </c>
      <c r="R2" s="2" t="s">
        <v>151</v>
      </c>
      <c r="S2" s="2" t="s">
        <v>152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6384" width="9.140625" style="17"/>
  </cols>
  <sheetData>
    <row r="1" spans="1:12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153</v>
      </c>
      <c r="I1" s="18" t="s">
        <v>154</v>
      </c>
      <c r="J1" s="18" t="s">
        <v>155</v>
      </c>
      <c r="K1" s="18" t="s">
        <v>156</v>
      </c>
      <c r="L1" s="18" t="s">
        <v>157</v>
      </c>
    </row>
    <row r="2" spans="1:12" x14ac:dyDescent="0.25">
      <c r="A2" s="18" t="s">
        <v>158</v>
      </c>
      <c r="B2" s="18" t="s">
        <v>159</v>
      </c>
      <c r="C2" s="18" t="s">
        <v>141</v>
      </c>
      <c r="D2" s="18" t="s">
        <v>3</v>
      </c>
      <c r="E2" s="10" t="s">
        <v>158</v>
      </c>
      <c r="F2" s="18" t="s">
        <v>9</v>
      </c>
      <c r="G2" s="18" t="s">
        <v>8</v>
      </c>
      <c r="H2" s="18" t="s">
        <v>64</v>
      </c>
      <c r="I2" s="18" t="s">
        <v>74</v>
      </c>
      <c r="J2" s="18" t="s">
        <v>160</v>
      </c>
      <c r="K2" s="18" t="s">
        <v>161</v>
      </c>
      <c r="L2" s="18" t="s">
        <v>162</v>
      </c>
    </row>
  </sheetData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6" width="9.140625" style="17"/>
    <col min="17" max="17" width="12.42578125" style="17" bestFit="1" customWidth="1"/>
    <col min="18" max="16384" width="9.140625" style="17"/>
  </cols>
  <sheetData>
    <row r="1" spans="1:1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37</v>
      </c>
      <c r="N1" s="18" t="s">
        <v>18</v>
      </c>
      <c r="O1" s="18" t="s">
        <v>14</v>
      </c>
      <c r="P1" s="18" t="s">
        <v>70</v>
      </c>
      <c r="Q1" s="18" t="s">
        <v>71</v>
      </c>
    </row>
    <row r="2" spans="1:17" x14ac:dyDescent="0.25">
      <c r="A2" s="18" t="s">
        <v>163</v>
      </c>
      <c r="B2" s="18" t="s">
        <v>164</v>
      </c>
      <c r="C2" s="18" t="s">
        <v>141</v>
      </c>
      <c r="D2" s="18" t="s">
        <v>3</v>
      </c>
      <c r="E2" s="10" t="s">
        <v>163</v>
      </c>
      <c r="F2" s="18" t="s">
        <v>9</v>
      </c>
      <c r="G2" s="18" t="s">
        <v>8</v>
      </c>
      <c r="H2" s="18" t="s">
        <v>72</v>
      </c>
      <c r="I2" s="18" t="s">
        <v>165</v>
      </c>
      <c r="J2" s="18" t="s">
        <v>15</v>
      </c>
      <c r="K2" s="18" t="s">
        <v>16</v>
      </c>
      <c r="L2" s="18" t="s">
        <v>121</v>
      </c>
      <c r="M2" s="17" t="s">
        <v>36</v>
      </c>
      <c r="N2" s="18" t="s">
        <v>85</v>
      </c>
      <c r="O2" s="18" t="s">
        <v>166</v>
      </c>
      <c r="P2" s="18" t="s">
        <v>167</v>
      </c>
      <c r="Q2" s="17" t="str">
        <f ca="1">CONCATENATE(TEXT(TODAY()-1,"dd/mmm/yyyy")," 12:40 AM")</f>
        <v>21/Apr/2020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D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6" width="9.140625" style="17"/>
    <col min="17" max="17" width="12.42578125" style="17" bestFit="1" customWidth="1"/>
    <col min="18" max="16384" width="9.140625" style="17"/>
  </cols>
  <sheetData>
    <row r="1" spans="1:1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37</v>
      </c>
      <c r="N1" s="18" t="s">
        <v>18</v>
      </c>
      <c r="O1" s="18" t="s">
        <v>14</v>
      </c>
      <c r="P1" s="18" t="s">
        <v>70</v>
      </c>
      <c r="Q1" s="18" t="s">
        <v>71</v>
      </c>
    </row>
    <row r="2" spans="1:17" x14ac:dyDescent="0.25">
      <c r="A2" s="18" t="s">
        <v>168</v>
      </c>
      <c r="B2" s="18" t="s">
        <v>169</v>
      </c>
      <c r="C2" s="18" t="s">
        <v>141</v>
      </c>
      <c r="D2" s="18" t="s">
        <v>3</v>
      </c>
      <c r="E2" s="10" t="s">
        <v>168</v>
      </c>
      <c r="F2" s="18" t="s">
        <v>9</v>
      </c>
      <c r="G2" s="18" t="s">
        <v>8</v>
      </c>
      <c r="H2" s="18" t="s">
        <v>72</v>
      </c>
      <c r="I2" s="18" t="s">
        <v>170</v>
      </c>
      <c r="J2" s="18" t="s">
        <v>73</v>
      </c>
      <c r="K2" s="18" t="s">
        <v>16</v>
      </c>
      <c r="L2" s="18" t="s">
        <v>17</v>
      </c>
      <c r="M2" s="18" t="s">
        <v>36</v>
      </c>
      <c r="N2" s="18" t="s">
        <v>85</v>
      </c>
      <c r="O2" s="18" t="s">
        <v>31</v>
      </c>
      <c r="P2" s="18" t="s">
        <v>74</v>
      </c>
      <c r="Q2" s="17" t="str">
        <f ca="1">CONCATENATE(TEXT(TODAY()-1,"dd/mmm/yyyy")," 12:40 AM")</f>
        <v>21/Apr/2020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K1" workbookViewId="0">
      <selection activeCell="T2" sqref="T2:Y2"/>
    </sheetView>
  </sheetViews>
  <sheetFormatPr defaultRowHeight="15" x14ac:dyDescent="0.25"/>
  <cols>
    <col min="1" max="1" width="16.5703125" style="17" customWidth="1"/>
    <col min="2" max="14" width="9.140625" style="17"/>
    <col min="15" max="15" width="15.7109375" style="17" customWidth="1"/>
    <col min="16" max="16" width="12.42578125" style="17" bestFit="1" customWidth="1"/>
    <col min="17" max="30" width="9.140625" style="17"/>
    <col min="31" max="31" width="12" style="17" bestFit="1" customWidth="1"/>
    <col min="32" max="16384" width="9.140625" style="17"/>
  </cols>
  <sheetData>
    <row r="1" spans="1:3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</row>
    <row r="2" spans="1:31" x14ac:dyDescent="0.25">
      <c r="A2" s="17" t="s">
        <v>244</v>
      </c>
      <c r="B2" s="18" t="s">
        <v>243</v>
      </c>
      <c r="C2" s="18" t="s">
        <v>240</v>
      </c>
      <c r="D2" s="18" t="s">
        <v>3</v>
      </c>
      <c r="E2" s="17" t="s">
        <v>244</v>
      </c>
      <c r="F2" s="18" t="s">
        <v>145</v>
      </c>
      <c r="G2" s="18" t="s">
        <v>8</v>
      </c>
      <c r="H2" s="18" t="s">
        <v>242</v>
      </c>
      <c r="I2" s="18" t="s">
        <v>29</v>
      </c>
      <c r="J2" s="18" t="s">
        <v>16</v>
      </c>
      <c r="K2" s="18" t="s">
        <v>31</v>
      </c>
      <c r="L2" s="18" t="s">
        <v>174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254</v>
      </c>
      <c r="S2" s="17" t="s">
        <v>36</v>
      </c>
      <c r="T2" s="18" t="s">
        <v>255</v>
      </c>
      <c r="U2" s="18" t="s">
        <v>256</v>
      </c>
      <c r="V2" s="18" t="s">
        <v>257</v>
      </c>
      <c r="W2" s="18" t="s">
        <v>258</v>
      </c>
      <c r="X2" s="18" t="s">
        <v>259</v>
      </c>
      <c r="Y2" s="18" t="s">
        <v>260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D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2" width="9.140625" style="17"/>
    <col min="13" max="13" width="8.28515625" style="17" bestFit="1" customWidth="1"/>
    <col min="14" max="16" width="9.140625" style="17"/>
    <col min="17" max="17" width="20.28515625" style="17" bestFit="1" customWidth="1"/>
    <col min="18" max="16384" width="9.140625" style="17"/>
  </cols>
  <sheetData>
    <row r="1" spans="1:18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37</v>
      </c>
      <c r="N1" s="18" t="s">
        <v>18</v>
      </c>
      <c r="O1" s="18" t="s">
        <v>14</v>
      </c>
      <c r="P1" s="18" t="s">
        <v>70</v>
      </c>
      <c r="Q1" s="18" t="s">
        <v>71</v>
      </c>
    </row>
    <row r="2" spans="1:18" x14ac:dyDescent="0.25">
      <c r="A2" s="18" t="s">
        <v>171</v>
      </c>
      <c r="B2" s="18" t="s">
        <v>172</v>
      </c>
      <c r="C2" s="18" t="s">
        <v>141</v>
      </c>
      <c r="D2" s="18" t="s">
        <v>3</v>
      </c>
      <c r="E2" s="10" t="s">
        <v>171</v>
      </c>
      <c r="F2" s="18" t="s">
        <v>9</v>
      </c>
      <c r="G2" s="18" t="s">
        <v>8</v>
      </c>
      <c r="H2" s="18" t="s">
        <v>72</v>
      </c>
      <c r="I2" s="18" t="s">
        <v>173</v>
      </c>
      <c r="J2" s="18" t="s">
        <v>15</v>
      </c>
      <c r="K2" s="18" t="s">
        <v>16</v>
      </c>
      <c r="L2" s="18" t="s">
        <v>175</v>
      </c>
      <c r="M2" s="18" t="s">
        <v>36</v>
      </c>
      <c r="N2" s="18" t="s">
        <v>85</v>
      </c>
      <c r="O2" s="18" t="s">
        <v>176</v>
      </c>
      <c r="P2" s="18" t="s">
        <v>74</v>
      </c>
      <c r="Q2" s="17" t="str">
        <f ca="1">CONCATENATE(TEXT(TODAY()-1,"dd/mmm/yyyy")," 12:40 AM")</f>
        <v>21/Apr/2020 12:40 AM</v>
      </c>
      <c r="R2" s="11"/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7" width="9.140625" style="17"/>
    <col min="8" max="8" width="10.5703125" style="17" bestFit="1" customWidth="1"/>
    <col min="9" max="9" width="20.28515625" style="17" bestFit="1" customWidth="1"/>
    <col min="10" max="16384" width="9.140625" style="17"/>
  </cols>
  <sheetData>
    <row r="1" spans="1:10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177</v>
      </c>
      <c r="J1" s="18" t="s">
        <v>178</v>
      </c>
    </row>
    <row r="2" spans="1:10" x14ac:dyDescent="0.25">
      <c r="A2" s="18" t="s">
        <v>179</v>
      </c>
      <c r="B2" s="18" t="s">
        <v>180</v>
      </c>
      <c r="C2" s="18" t="s">
        <v>141</v>
      </c>
      <c r="D2" s="18" t="s">
        <v>3</v>
      </c>
      <c r="E2" s="10" t="s">
        <v>179</v>
      </c>
      <c r="F2" s="18" t="s">
        <v>9</v>
      </c>
      <c r="G2" s="18" t="s">
        <v>8</v>
      </c>
      <c r="H2" s="18" t="s">
        <v>72</v>
      </c>
      <c r="I2" s="17" t="str">
        <f ca="1">CONCATENATE(" &gt; ",TEXT(TODAY(),"dd/mmm/yyyy")," 12:00 AM")</f>
        <v xml:space="preserve"> &gt; 22/Apr/2020 12:00 AM</v>
      </c>
      <c r="J2" s="17" t="str">
        <f ca="1">CONCATENATE(" &lt; ",TEXT(TODAY(),"dd/mmm/yyyy")," 12:00 AM")</f>
        <v xml:space="preserve"> &lt; 22/Apr/2020 12:00 AM</v>
      </c>
    </row>
  </sheetData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7" width="9.140625" style="17"/>
    <col min="8" max="8" width="10.5703125" style="17" bestFit="1" customWidth="1"/>
    <col min="9" max="9" width="20.28515625" style="17" bestFit="1" customWidth="1"/>
    <col min="10" max="16384" width="9.140625" style="17"/>
  </cols>
  <sheetData>
    <row r="1" spans="1:1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181</v>
      </c>
      <c r="J1" s="18" t="s">
        <v>182</v>
      </c>
      <c r="K1" s="18" t="s">
        <v>183</v>
      </c>
    </row>
    <row r="2" spans="1:11" x14ac:dyDescent="0.25">
      <c r="A2" s="18" t="s">
        <v>184</v>
      </c>
      <c r="B2" s="18" t="s">
        <v>185</v>
      </c>
      <c r="C2" s="18" t="s">
        <v>141</v>
      </c>
      <c r="D2" s="18" t="s">
        <v>3</v>
      </c>
      <c r="E2" s="10" t="s">
        <v>184</v>
      </c>
      <c r="F2" s="18" t="s">
        <v>9</v>
      </c>
      <c r="G2" s="18" t="s">
        <v>8</v>
      </c>
      <c r="H2" s="18" t="s">
        <v>72</v>
      </c>
      <c r="I2" s="17" t="s">
        <v>186</v>
      </c>
      <c r="J2" s="11" t="s">
        <v>187</v>
      </c>
      <c r="K2" s="18" t="s">
        <v>310</v>
      </c>
    </row>
  </sheetData>
  <pageMargins left="0.7" right="0.7" top="0.75" bottom="0.75" header="0.3" footer="0.3"/>
  <pageSetup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H1" workbookViewId="0">
      <selection activeCell="P2" sqref="P2"/>
    </sheetView>
  </sheetViews>
  <sheetFormatPr defaultRowHeight="15" x14ac:dyDescent="0.25"/>
  <cols>
    <col min="1" max="15" width="9.140625" style="17"/>
    <col min="16" max="16" width="20.28515625" style="17" bestFit="1" customWidth="1"/>
    <col min="17" max="17" width="10.85546875" style="17" customWidth="1"/>
    <col min="18" max="18" width="14.5703125" style="17" customWidth="1"/>
    <col min="19" max="19" width="18.42578125" style="17" customWidth="1"/>
    <col min="20" max="20" width="9.140625" style="17"/>
    <col min="21" max="21" width="16.28515625" style="17" bestFit="1" customWidth="1"/>
    <col min="22" max="22" width="24" style="17" bestFit="1" customWidth="1"/>
    <col min="23" max="23" width="32.85546875" style="17" bestFit="1" customWidth="1"/>
    <col min="24" max="16384" width="9.140625" style="17"/>
  </cols>
  <sheetData>
    <row r="1" spans="1:23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37</v>
      </c>
      <c r="M1" s="18" t="s">
        <v>18</v>
      </c>
      <c r="N1" s="18" t="s">
        <v>14</v>
      </c>
      <c r="O1" s="18" t="s">
        <v>70</v>
      </c>
      <c r="P1" s="18" t="s">
        <v>71</v>
      </c>
      <c r="Q1" s="18" t="s">
        <v>77</v>
      </c>
      <c r="R1" s="18" t="s">
        <v>188</v>
      </c>
      <c r="S1" s="18" t="s">
        <v>189</v>
      </c>
      <c r="T1" s="18" t="s">
        <v>79</v>
      </c>
      <c r="U1" s="18" t="s">
        <v>76</v>
      </c>
      <c r="V1" s="17" t="s">
        <v>311</v>
      </c>
      <c r="W1" s="17" t="s">
        <v>312</v>
      </c>
    </row>
    <row r="2" spans="1:23" x14ac:dyDescent="0.25">
      <c r="A2" s="2" t="s">
        <v>190</v>
      </c>
      <c r="B2" s="18" t="s">
        <v>191</v>
      </c>
      <c r="C2" s="18" t="s">
        <v>141</v>
      </c>
      <c r="D2" s="18" t="s">
        <v>3</v>
      </c>
      <c r="E2" s="2" t="s">
        <v>190</v>
      </c>
      <c r="F2" s="18" t="s">
        <v>9</v>
      </c>
      <c r="G2" s="18" t="s">
        <v>8</v>
      </c>
      <c r="H2" s="18" t="s">
        <v>192</v>
      </c>
      <c r="I2" s="18" t="s">
        <v>15</v>
      </c>
      <c r="J2" s="18" t="s">
        <v>16</v>
      </c>
      <c r="K2" s="18" t="s">
        <v>17</v>
      </c>
      <c r="L2" s="18" t="s">
        <v>36</v>
      </c>
      <c r="M2" s="18" t="s">
        <v>85</v>
      </c>
      <c r="N2" s="18" t="s">
        <v>166</v>
      </c>
      <c r="O2" s="18" t="s">
        <v>74</v>
      </c>
      <c r="P2" s="17" t="str">
        <f>CONCATENATE("01/Apr/2020"," 11:45 PM")</f>
        <v>01/Apr/2020 11:45 PM</v>
      </c>
      <c r="Q2" s="18" t="s">
        <v>313</v>
      </c>
      <c r="R2" s="17" t="str">
        <f>TEXT("01-Apr-2020","dd-mmm-yy")</f>
        <v>01-Apr-20</v>
      </c>
      <c r="S2" s="17" t="str">
        <f ca="1">TEXT(TODAY(),"dd-mmm-yy")</f>
        <v>22-Apr-20</v>
      </c>
      <c r="T2" s="18" t="s">
        <v>314</v>
      </c>
      <c r="U2" s="17" t="str">
        <f ca="1">CONCATENATE(ROUNDDOWN((S2-R2),0))</f>
        <v>21</v>
      </c>
      <c r="V2" s="17" t="str">
        <f ca="1">CONCATENATE(TEXT(TODAY(),"dd/mmm/yyyy")," 12:40 PM")</f>
        <v>22/Apr/2020 12:40 PM</v>
      </c>
      <c r="W2" s="20" t="s">
        <v>315</v>
      </c>
    </row>
  </sheetData>
  <hyperlinks>
    <hyperlink ref="W2" r:id="rId1"/>
  </hyperlinks>
  <pageMargins left="0.7" right="0.7" top="0.75" bottom="0.75" header="0.3" footer="0.3"/>
  <pageSetup orientation="portrait" horizontalDpi="90" verticalDpi="9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E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7" width="9.140625" style="17"/>
    <col min="8" max="8" width="20.28515625" style="17" bestFit="1" customWidth="1"/>
    <col min="9" max="15" width="9.140625" style="17"/>
    <col min="16" max="16" width="12.42578125" style="17" bestFit="1" customWidth="1"/>
    <col min="17" max="16384" width="9.140625" style="17"/>
  </cols>
  <sheetData>
    <row r="1" spans="1:20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37</v>
      </c>
      <c r="M1" s="17" t="s">
        <v>18</v>
      </c>
      <c r="N1" s="17" t="s">
        <v>14</v>
      </c>
      <c r="O1" s="17" t="s">
        <v>70</v>
      </c>
      <c r="P1" s="17" t="s">
        <v>71</v>
      </c>
      <c r="Q1" s="17" t="s">
        <v>233</v>
      </c>
      <c r="R1" s="17" t="s">
        <v>234</v>
      </c>
      <c r="S1" s="17" t="s">
        <v>235</v>
      </c>
      <c r="T1" s="17" t="s">
        <v>194</v>
      </c>
    </row>
    <row r="2" spans="1:20" x14ac:dyDescent="0.25">
      <c r="A2" s="18" t="s">
        <v>195</v>
      </c>
      <c r="B2" s="18" t="s">
        <v>196</v>
      </c>
      <c r="C2" s="18" t="s">
        <v>141</v>
      </c>
      <c r="D2" s="18" t="s">
        <v>3</v>
      </c>
      <c r="E2" s="10" t="s">
        <v>195</v>
      </c>
      <c r="F2" s="18" t="s">
        <v>9</v>
      </c>
      <c r="G2" s="18" t="s">
        <v>8</v>
      </c>
      <c r="H2" s="17" t="s">
        <v>316</v>
      </c>
      <c r="I2" s="18" t="s">
        <v>15</v>
      </c>
      <c r="J2" s="18" t="s">
        <v>16</v>
      </c>
      <c r="K2" s="18" t="s">
        <v>175</v>
      </c>
      <c r="L2" s="18" t="s">
        <v>36</v>
      </c>
      <c r="M2" s="18" t="s">
        <v>85</v>
      </c>
      <c r="N2" s="17" t="s">
        <v>176</v>
      </c>
      <c r="O2" s="17" t="s">
        <v>74</v>
      </c>
      <c r="P2" s="17" t="str">
        <f ca="1">CONCATENATE(TEXT(TODAY()-1,"dd/mmm/yyyy")," 12:40 AM")</f>
        <v>21/Apr/2020 12:40 AM</v>
      </c>
      <c r="Q2" s="17" t="s">
        <v>15</v>
      </c>
      <c r="R2" s="17" t="s">
        <v>17</v>
      </c>
      <c r="S2" s="17" t="s">
        <v>31</v>
      </c>
      <c r="T2" s="17" t="s">
        <v>197</v>
      </c>
    </row>
  </sheetData>
  <pageMargins left="0.7" right="0.7" top="0.75" bottom="0.75" header="0.3" footer="0.3"/>
  <pageSetup orientation="portrait" horizontalDpi="90" verticalDpi="9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B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5" width="9.140625" style="17"/>
    <col min="16" max="16" width="20.28515625" style="17" bestFit="1" customWidth="1"/>
    <col min="17" max="17" width="20.28515625" style="17" customWidth="1"/>
    <col min="18" max="16384" width="9.140625" style="17"/>
  </cols>
  <sheetData>
    <row r="1" spans="1:18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37</v>
      </c>
      <c r="M1" s="18" t="s">
        <v>18</v>
      </c>
      <c r="N1" s="18" t="s">
        <v>14</v>
      </c>
      <c r="O1" s="18" t="s">
        <v>70</v>
      </c>
      <c r="P1" s="18" t="s">
        <v>71</v>
      </c>
      <c r="Q1" s="18" t="s">
        <v>198</v>
      </c>
      <c r="R1" s="18" t="s">
        <v>199</v>
      </c>
    </row>
    <row r="2" spans="1:18" x14ac:dyDescent="0.25">
      <c r="A2" s="18" t="s">
        <v>200</v>
      </c>
      <c r="B2" s="18" t="s">
        <v>201</v>
      </c>
      <c r="C2" s="18" t="s">
        <v>141</v>
      </c>
      <c r="D2" s="18" t="s">
        <v>3</v>
      </c>
      <c r="E2" s="10" t="s">
        <v>200</v>
      </c>
      <c r="F2" s="18" t="s">
        <v>9</v>
      </c>
      <c r="G2" s="18" t="s">
        <v>8</v>
      </c>
      <c r="H2" s="18" t="s">
        <v>202</v>
      </c>
      <c r="I2" s="18" t="s">
        <v>15</v>
      </c>
      <c r="J2" s="18" t="s">
        <v>16</v>
      </c>
      <c r="K2" s="18" t="s">
        <v>121</v>
      </c>
      <c r="L2" s="18" t="s">
        <v>36</v>
      </c>
      <c r="M2" s="18" t="s">
        <v>85</v>
      </c>
      <c r="N2" s="18" t="s">
        <v>166</v>
      </c>
      <c r="O2" s="18" t="s">
        <v>167</v>
      </c>
      <c r="P2" s="17" t="str">
        <f ca="1">CONCATENATE(TEXT(TODAY()-1,"dd/mmm/yyyy")," 12:40 AM")</f>
        <v>21/Apr/2020 12:40 AM</v>
      </c>
      <c r="Q2" s="18" t="s">
        <v>203</v>
      </c>
      <c r="R2" s="12" t="s">
        <v>204</v>
      </c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E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5" width="9.140625" style="17"/>
    <col min="16" max="16" width="20.28515625" style="17" bestFit="1" customWidth="1"/>
    <col min="17" max="16384" width="9.140625" style="17"/>
  </cols>
  <sheetData>
    <row r="1" spans="1:16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37</v>
      </c>
      <c r="M1" s="18" t="s">
        <v>18</v>
      </c>
      <c r="N1" s="18" t="s">
        <v>14</v>
      </c>
      <c r="O1" s="18" t="s">
        <v>70</v>
      </c>
      <c r="P1" s="18" t="s">
        <v>71</v>
      </c>
    </row>
    <row r="2" spans="1:16" x14ac:dyDescent="0.25">
      <c r="A2" s="18" t="s">
        <v>205</v>
      </c>
      <c r="B2" s="18" t="s">
        <v>206</v>
      </c>
      <c r="C2" s="18" t="s">
        <v>141</v>
      </c>
      <c r="D2" s="18" t="s">
        <v>3</v>
      </c>
      <c r="E2" s="10" t="s">
        <v>205</v>
      </c>
      <c r="F2" s="18" t="s">
        <v>9</v>
      </c>
      <c r="G2" s="18" t="s">
        <v>8</v>
      </c>
      <c r="H2" s="18" t="s">
        <v>207</v>
      </c>
      <c r="I2" s="18" t="s">
        <v>15</v>
      </c>
      <c r="J2" s="18" t="s">
        <v>16</v>
      </c>
      <c r="K2" s="18" t="s">
        <v>121</v>
      </c>
      <c r="L2" s="18" t="s">
        <v>36</v>
      </c>
      <c r="M2" s="18" t="s">
        <v>85</v>
      </c>
      <c r="N2" s="18" t="s">
        <v>166</v>
      </c>
      <c r="O2" s="18" t="s">
        <v>208</v>
      </c>
      <c r="P2" s="17" t="str">
        <f ca="1">CONCATENATE(TEXT(TODAY()-1,"dd/mmm/yyyy")," 12:40 AM")</f>
        <v>21/Apr/2020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10" width="9.140625" style="17"/>
    <col min="11" max="11" width="38.28515625" style="17" bestFit="1" customWidth="1"/>
    <col min="12" max="16384" width="9.140625" style="17"/>
  </cols>
  <sheetData>
    <row r="1" spans="1:12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10</v>
      </c>
      <c r="I1" s="17" t="s">
        <v>193</v>
      </c>
      <c r="J1" s="18" t="s">
        <v>209</v>
      </c>
      <c r="K1" s="18" t="s">
        <v>210</v>
      </c>
      <c r="L1" s="18" t="s">
        <v>211</v>
      </c>
    </row>
    <row r="2" spans="1:12" x14ac:dyDescent="0.25">
      <c r="A2" s="18" t="s">
        <v>212</v>
      </c>
      <c r="B2" s="18" t="s">
        <v>213</v>
      </c>
      <c r="C2" s="18" t="s">
        <v>141</v>
      </c>
      <c r="D2" s="18" t="s">
        <v>3</v>
      </c>
      <c r="E2" s="10" t="s">
        <v>212</v>
      </c>
      <c r="F2" s="18" t="s">
        <v>9</v>
      </c>
      <c r="G2" s="18" t="s">
        <v>8</v>
      </c>
      <c r="H2" s="18" t="s">
        <v>207</v>
      </c>
      <c r="I2" s="18" t="s">
        <v>214</v>
      </c>
      <c r="J2" s="18" t="s">
        <v>215</v>
      </c>
      <c r="K2" s="17" t="str">
        <f ca="1">CONCATENATE("OWL243 Query Target Finish Date","_",HOUR(NOW()),MINUTE(NOW()),SECOND(NOW()))</f>
        <v>OWL243 Query Target Finish Date_112718</v>
      </c>
      <c r="L2" s="18" t="s">
        <v>216</v>
      </c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9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188</v>
      </c>
      <c r="I1" s="18" t="s">
        <v>189</v>
      </c>
    </row>
    <row r="2" spans="1:9" x14ac:dyDescent="0.25">
      <c r="A2" s="18" t="s">
        <v>217</v>
      </c>
      <c r="B2" s="18" t="s">
        <v>218</v>
      </c>
      <c r="C2" s="18" t="s">
        <v>141</v>
      </c>
      <c r="D2" s="18" t="s">
        <v>3</v>
      </c>
      <c r="E2" s="18" t="s">
        <v>217</v>
      </c>
      <c r="F2" s="18" t="s">
        <v>9</v>
      </c>
      <c r="G2" s="18" t="s">
        <v>8</v>
      </c>
      <c r="H2" s="18" t="s">
        <v>219</v>
      </c>
      <c r="I2" s="18" t="s">
        <v>220</v>
      </c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P2" sqref="P2"/>
    </sheetView>
  </sheetViews>
  <sheetFormatPr defaultRowHeight="15" x14ac:dyDescent="0.25"/>
  <cols>
    <col min="1" max="16384" width="9.140625" style="17"/>
  </cols>
  <sheetData>
    <row r="1" spans="1:8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79</v>
      </c>
    </row>
    <row r="2" spans="1:8" x14ac:dyDescent="0.25">
      <c r="A2" s="2" t="s">
        <v>221</v>
      </c>
      <c r="B2" s="18" t="s">
        <v>222</v>
      </c>
      <c r="C2" s="18" t="s">
        <v>141</v>
      </c>
      <c r="D2" s="18" t="s">
        <v>3</v>
      </c>
      <c r="E2" s="2" t="s">
        <v>221</v>
      </c>
      <c r="F2" s="18" t="s">
        <v>9</v>
      </c>
      <c r="G2" s="18" t="s">
        <v>8</v>
      </c>
      <c r="H2" s="1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T2" sqref="T2:Y2"/>
    </sheetView>
  </sheetViews>
  <sheetFormatPr defaultRowHeight="15" x14ac:dyDescent="0.25"/>
  <cols>
    <col min="1" max="1" width="15.7109375" style="17" customWidth="1"/>
    <col min="2" max="4" width="9.140625" style="17"/>
    <col min="5" max="5" width="17.85546875" style="17" customWidth="1"/>
    <col min="6" max="16384" width="9.140625" style="17"/>
  </cols>
  <sheetData>
    <row r="1" spans="1:31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</row>
    <row r="2" spans="1:31" x14ac:dyDescent="0.25">
      <c r="A2" s="17" t="s">
        <v>261</v>
      </c>
      <c r="B2" s="18" t="s">
        <v>262</v>
      </c>
      <c r="C2" s="18" t="s">
        <v>240</v>
      </c>
      <c r="D2" s="18" t="s">
        <v>3</v>
      </c>
      <c r="E2" s="17" t="s">
        <v>261</v>
      </c>
      <c r="F2" s="18" t="s">
        <v>145</v>
      </c>
      <c r="G2" s="18" t="s">
        <v>8</v>
      </c>
      <c r="H2" s="18" t="s">
        <v>242</v>
      </c>
      <c r="I2" s="18" t="s">
        <v>29</v>
      </c>
      <c r="J2" s="18" t="s">
        <v>16</v>
      </c>
      <c r="K2" s="18" t="s">
        <v>31</v>
      </c>
      <c r="L2" s="18" t="s">
        <v>174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254</v>
      </c>
      <c r="S2" s="17" t="s">
        <v>36</v>
      </c>
      <c r="T2" s="18" t="s">
        <v>255</v>
      </c>
      <c r="U2" s="18" t="s">
        <v>256</v>
      </c>
      <c r="V2" s="18" t="s">
        <v>257</v>
      </c>
      <c r="W2" s="18" t="s">
        <v>258</v>
      </c>
      <c r="X2" s="18" t="s">
        <v>259</v>
      </c>
      <c r="Y2" s="18" t="s">
        <v>260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P2" sqref="P2"/>
    </sheetView>
  </sheetViews>
  <sheetFormatPr defaultRowHeight="15" x14ac:dyDescent="0.25"/>
  <cols>
    <col min="1" max="7" width="9.140625" style="17"/>
    <col min="8" max="8" width="24.140625" style="17" bestFit="1" customWidth="1"/>
    <col min="9" max="16384" width="9.140625" style="17"/>
  </cols>
  <sheetData>
    <row r="1" spans="1:1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69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37</v>
      </c>
      <c r="N1" s="18" t="s">
        <v>18</v>
      </c>
      <c r="O1" s="18" t="s">
        <v>14</v>
      </c>
      <c r="P1" s="18" t="s">
        <v>70</v>
      </c>
      <c r="Q1" s="18" t="s">
        <v>71</v>
      </c>
    </row>
    <row r="2" spans="1:17" x14ac:dyDescent="0.25">
      <c r="A2" s="18" t="s">
        <v>317</v>
      </c>
      <c r="B2" s="18" t="s">
        <v>224</v>
      </c>
      <c r="C2" s="18" t="s">
        <v>141</v>
      </c>
      <c r="D2" s="18" t="s">
        <v>3</v>
      </c>
      <c r="E2" s="10" t="s">
        <v>317</v>
      </c>
      <c r="F2" s="18" t="s">
        <v>9</v>
      </c>
      <c r="G2" s="18" t="s">
        <v>8</v>
      </c>
      <c r="H2" s="18" t="s">
        <v>72</v>
      </c>
      <c r="I2" s="18" t="s">
        <v>170</v>
      </c>
      <c r="J2" s="18" t="s">
        <v>15</v>
      </c>
      <c r="K2" s="18" t="s">
        <v>16</v>
      </c>
      <c r="L2" s="18" t="s">
        <v>17</v>
      </c>
      <c r="M2" s="18" t="s">
        <v>36</v>
      </c>
      <c r="N2" s="18" t="s">
        <v>85</v>
      </c>
      <c r="O2" s="18" t="s">
        <v>31</v>
      </c>
      <c r="P2" s="18" t="s">
        <v>74</v>
      </c>
      <c r="Q2" s="17" t="str">
        <f ca="1">CONCATENATE(TEXT(TODAY()-1,"dd/mmm/yyyy")," 12:40 AM")</f>
        <v>21/Apr/2020 12:40 AM</v>
      </c>
    </row>
    <row r="3" spans="1:17" x14ac:dyDescent="0.25">
      <c r="H3" s="11"/>
    </row>
    <row r="4" spans="1:17" x14ac:dyDescent="0.25">
      <c r="J4" s="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7" width="9.140625" style="17"/>
    <col min="8" max="8" width="16" style="17" customWidth="1"/>
    <col min="9" max="16384" width="9.140625" style="17"/>
  </cols>
  <sheetData>
    <row r="1" spans="1:12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</row>
    <row r="2" spans="1:12" x14ac:dyDescent="0.25">
      <c r="A2" s="18" t="s">
        <v>163</v>
      </c>
      <c r="B2" s="18" t="s">
        <v>225</v>
      </c>
      <c r="C2" s="18" t="s">
        <v>141</v>
      </c>
      <c r="D2" s="18" t="s">
        <v>3</v>
      </c>
      <c r="E2" s="10" t="s">
        <v>163</v>
      </c>
      <c r="F2" s="18" t="s">
        <v>9</v>
      </c>
      <c r="G2" s="18" t="s">
        <v>8</v>
      </c>
      <c r="H2" s="17" t="str">
        <f ca="1">CONCATENATE("SEL_AUT_",B2,"_",TEXT(TODAY(),"ddmmyyyy"),HOUR(NOW()),MINUTE(NOW()),SECOND(NOW()))</f>
        <v>SEL_AUT_OWL_252_22042020112718</v>
      </c>
      <c r="I2" s="18" t="s">
        <v>226</v>
      </c>
      <c r="J2" s="18" t="s">
        <v>15</v>
      </c>
      <c r="K2" s="18" t="s">
        <v>16</v>
      </c>
      <c r="L2" s="18" t="s">
        <v>121</v>
      </c>
    </row>
  </sheetData>
  <pageMargins left="0.7" right="0.7" top="0.75" bottom="0.75" header="0.3" footer="0.3"/>
  <pageSetup orientation="portrait" horizontalDpi="90" verticalDpi="9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" sqref="P2"/>
    </sheetView>
  </sheetViews>
  <sheetFormatPr defaultRowHeight="15" x14ac:dyDescent="0.25"/>
  <cols>
    <col min="1" max="1" width="10.7109375" style="17" bestFit="1" customWidth="1"/>
    <col min="2" max="2" width="25.140625" style="17" customWidth="1"/>
    <col min="3" max="3" width="18.28515625" style="17" bestFit="1" customWidth="1"/>
    <col min="4" max="4" width="13.5703125" style="17" bestFit="1" customWidth="1"/>
    <col min="5" max="5" width="23.7109375" style="17" bestFit="1" customWidth="1"/>
    <col min="6" max="6" width="9.140625" style="17"/>
    <col min="7" max="7" width="14.7109375" style="17" bestFit="1" customWidth="1"/>
    <col min="8" max="8" width="33.28515625" style="17" bestFit="1" customWidth="1"/>
    <col min="9" max="16384" width="9.140625" style="17"/>
  </cols>
  <sheetData>
    <row r="1" spans="1:12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</row>
    <row r="2" spans="1:12" x14ac:dyDescent="0.25">
      <c r="A2" s="18" t="s">
        <v>227</v>
      </c>
      <c r="B2" s="18" t="s">
        <v>228</v>
      </c>
      <c r="C2" s="18" t="s">
        <v>141</v>
      </c>
      <c r="D2" s="18" t="s">
        <v>3</v>
      </c>
      <c r="E2" s="10" t="s">
        <v>227</v>
      </c>
      <c r="F2" s="18" t="s">
        <v>9</v>
      </c>
      <c r="G2" s="18" t="s">
        <v>8</v>
      </c>
      <c r="H2" s="17" t="s">
        <v>229</v>
      </c>
      <c r="I2" s="18" t="s">
        <v>226</v>
      </c>
      <c r="J2" s="18" t="s">
        <v>15</v>
      </c>
      <c r="K2" s="18" t="s">
        <v>16</v>
      </c>
      <c r="L2" s="18" t="s">
        <v>121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opLeftCell="E1" workbookViewId="0">
      <selection activeCell="T2" sqref="T2:Y2"/>
    </sheetView>
  </sheetViews>
  <sheetFormatPr defaultRowHeight="15" x14ac:dyDescent="0.25"/>
  <cols>
    <col min="1" max="18" width="9.140625" style="17"/>
    <col min="19" max="19" width="17" style="17" bestFit="1" customWidth="1"/>
    <col min="20" max="32" width="9.140625" style="17"/>
    <col min="33" max="33" width="29.42578125" style="17" bestFit="1" customWidth="1"/>
    <col min="34" max="34" width="18.42578125" style="17" bestFit="1" customWidth="1"/>
    <col min="35" max="35" width="19.140625" style="17" bestFit="1" customWidth="1"/>
    <col min="36" max="36" width="26" style="17" bestFit="1" customWidth="1"/>
    <col min="37" max="16384" width="9.140625" style="17"/>
  </cols>
  <sheetData>
    <row r="1" spans="1:36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24</v>
      </c>
      <c r="I1" s="18" t="s">
        <v>10</v>
      </c>
      <c r="J1" s="18" t="s">
        <v>12</v>
      </c>
      <c r="K1" s="18" t="s">
        <v>14</v>
      </c>
      <c r="L1" s="18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48</v>
      </c>
      <c r="AG1" s="17" t="s">
        <v>49</v>
      </c>
      <c r="AH1" s="17" t="s">
        <v>50</v>
      </c>
      <c r="AI1" s="17" t="s">
        <v>263</v>
      </c>
      <c r="AJ1" s="17" t="s">
        <v>264</v>
      </c>
    </row>
    <row r="2" spans="1:36" x14ac:dyDescent="0.25">
      <c r="A2" s="17" t="s">
        <v>245</v>
      </c>
      <c r="B2" s="18" t="s">
        <v>246</v>
      </c>
      <c r="C2" s="18" t="s">
        <v>240</v>
      </c>
      <c r="D2" s="18" t="s">
        <v>3</v>
      </c>
      <c r="E2" s="18" t="s">
        <v>241</v>
      </c>
      <c r="F2" s="18" t="s">
        <v>9</v>
      </c>
      <c r="G2" s="18" t="s">
        <v>8</v>
      </c>
      <c r="H2" s="18" t="s">
        <v>242</v>
      </c>
      <c r="I2" s="18" t="s">
        <v>29</v>
      </c>
      <c r="J2" s="18" t="s">
        <v>16</v>
      </c>
      <c r="K2" s="18" t="s">
        <v>31</v>
      </c>
      <c r="L2" s="18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248</v>
      </c>
      <c r="AC2" s="17" t="s">
        <v>249</v>
      </c>
      <c r="AD2" s="17" t="s">
        <v>248</v>
      </c>
      <c r="AE2" s="17" t="s">
        <v>249</v>
      </c>
      <c r="AF2" s="18" t="s">
        <v>19</v>
      </c>
      <c r="AG2" s="18" t="s">
        <v>269</v>
      </c>
      <c r="AH2" s="18" t="s">
        <v>270</v>
      </c>
      <c r="AI2" s="18" t="s">
        <v>271</v>
      </c>
      <c r="AJ2" s="1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C1" workbookViewId="0">
      <selection activeCell="T2" sqref="T2:Y2"/>
    </sheetView>
  </sheetViews>
  <sheetFormatPr defaultRowHeight="15" x14ac:dyDescent="0.25"/>
  <cols>
    <col min="1" max="1" width="40.5703125" style="17" bestFit="1" customWidth="1"/>
    <col min="2" max="2" width="24.42578125" style="17" bestFit="1" customWidth="1"/>
    <col min="3" max="12" width="9.140625" style="17"/>
    <col min="13" max="13" width="25.7109375" style="17" bestFit="1" customWidth="1"/>
    <col min="14" max="14" width="12.42578125" style="17" bestFit="1" customWidth="1"/>
    <col min="15" max="15" width="13.5703125" style="17" bestFit="1" customWidth="1"/>
    <col min="16" max="16" width="9.140625" style="17"/>
    <col min="17" max="17" width="17" style="17" bestFit="1" customWidth="1"/>
    <col min="18" max="18" width="14.85546875" style="17" bestFit="1" customWidth="1"/>
    <col min="19" max="16384" width="9.140625" style="17"/>
  </cols>
  <sheetData>
    <row r="1" spans="1:19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12</v>
      </c>
      <c r="I1" s="17" t="s">
        <v>14</v>
      </c>
      <c r="J1" s="17" t="s">
        <v>11</v>
      </c>
      <c r="K1" s="17" t="s">
        <v>13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37</v>
      </c>
      <c r="R1" s="17" t="s">
        <v>40</v>
      </c>
      <c r="S1" s="17" t="s">
        <v>41</v>
      </c>
    </row>
    <row r="2" spans="1:19" x14ac:dyDescent="0.25">
      <c r="A2" s="17" t="s">
        <v>39</v>
      </c>
      <c r="B2" s="17" t="s">
        <v>38</v>
      </c>
      <c r="C2" s="17" t="s">
        <v>23</v>
      </c>
      <c r="D2" s="17" t="s">
        <v>3</v>
      </c>
      <c r="E2" s="17" t="s">
        <v>39</v>
      </c>
      <c r="F2" s="18" t="s">
        <v>9</v>
      </c>
      <c r="G2" s="17" t="s">
        <v>8</v>
      </c>
      <c r="H2" s="17" t="s">
        <v>16</v>
      </c>
      <c r="I2" s="17" t="s">
        <v>31</v>
      </c>
      <c r="J2" s="17" t="s">
        <v>15</v>
      </c>
      <c r="K2" s="17" t="s">
        <v>17</v>
      </c>
      <c r="L2" s="18" t="s">
        <v>85</v>
      </c>
      <c r="M2" s="17" t="s">
        <v>30</v>
      </c>
      <c r="N2" s="17" t="str">
        <f ca="1">CONCATENATE(TEXT(TODAY(),"dd/mmm/yyyy")," 12:00 AM")</f>
        <v>22/Apr/2020 12:00 AM</v>
      </c>
      <c r="O2" s="17" t="str">
        <f ca="1">CONCATENATE(TEXT(TODAY(),"dd/mmm/yyyy")," 05:00 PM")</f>
        <v>22/Apr/2020 05:00 PM</v>
      </c>
      <c r="P2" s="17" t="s">
        <v>265</v>
      </c>
      <c r="Q2" s="17" t="s">
        <v>36</v>
      </c>
      <c r="R2" s="17" t="s">
        <v>247</v>
      </c>
      <c r="S2" s="17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E1" workbookViewId="0">
      <selection activeCell="T2" sqref="T2:Y2"/>
    </sheetView>
  </sheetViews>
  <sheetFormatPr defaultRowHeight="15" x14ac:dyDescent="0.25"/>
  <cols>
    <col min="1" max="1" width="63.42578125" style="17" bestFit="1" customWidth="1"/>
    <col min="2" max="2" width="24.42578125" style="17" bestFit="1" customWidth="1"/>
    <col min="3" max="20" width="9.140625" style="17"/>
    <col min="21" max="21" width="29.42578125" style="17" bestFit="1" customWidth="1"/>
    <col min="22" max="22" width="18.42578125" style="17" bestFit="1" customWidth="1"/>
    <col min="23" max="30" width="9.140625" style="17"/>
    <col min="31" max="31" width="12" style="17" bestFit="1" customWidth="1"/>
    <col min="32" max="32" width="20.7109375" style="17" bestFit="1" customWidth="1"/>
    <col min="33" max="33" width="29.42578125" style="17" bestFit="1" customWidth="1"/>
    <col min="34" max="34" width="18.42578125" style="17" bestFit="1" customWidth="1"/>
    <col min="35" max="16384" width="9.140625" style="17"/>
  </cols>
  <sheetData>
    <row r="1" spans="1:34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12</v>
      </c>
      <c r="I1" s="18" t="s">
        <v>14</v>
      </c>
      <c r="J1" s="18" t="s">
        <v>11</v>
      </c>
      <c r="K1" s="18" t="s">
        <v>13</v>
      </c>
      <c r="L1" s="18" t="s">
        <v>18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37</v>
      </c>
      <c r="R1" s="18" t="s">
        <v>45</v>
      </c>
      <c r="S1" s="18" t="s">
        <v>46</v>
      </c>
      <c r="T1" s="18" t="s">
        <v>48</v>
      </c>
      <c r="U1" s="18" t="s">
        <v>49</v>
      </c>
      <c r="V1" s="18" t="s">
        <v>50</v>
      </c>
      <c r="W1" s="17" t="s">
        <v>263</v>
      </c>
      <c r="X1" s="17" t="s">
        <v>264</v>
      </c>
    </row>
    <row r="2" spans="1:34" x14ac:dyDescent="0.25">
      <c r="A2" s="2" t="s">
        <v>43</v>
      </c>
      <c r="B2" s="2" t="s">
        <v>42</v>
      </c>
      <c r="C2" s="18" t="s">
        <v>23</v>
      </c>
      <c r="D2" s="18" t="s">
        <v>3</v>
      </c>
      <c r="E2" s="2" t="s">
        <v>43</v>
      </c>
      <c r="F2" s="18" t="s">
        <v>9</v>
      </c>
      <c r="G2" s="18" t="s">
        <v>8</v>
      </c>
      <c r="H2" s="18" t="s">
        <v>16</v>
      </c>
      <c r="I2" s="18" t="s">
        <v>31</v>
      </c>
      <c r="J2" s="18" t="s">
        <v>15</v>
      </c>
      <c r="K2" s="18" t="s">
        <v>17</v>
      </c>
      <c r="L2" s="18" t="s">
        <v>85</v>
      </c>
      <c r="M2" s="18" t="s">
        <v>30</v>
      </c>
      <c r="N2" s="17" t="str">
        <f ca="1">CONCATENATE(TEXT(TODAY(),"dd/mmm/yyyy")," 12:00 AM")</f>
        <v>22/Apr/2020 12:00 AM</v>
      </c>
      <c r="O2" s="17" t="str">
        <f ca="1">CONCATENATE(TEXT(TODAY(),"dd/mmm/yyyy")," 05:00 PM")</f>
        <v>22/Apr/2020 05:00 PM</v>
      </c>
      <c r="P2" s="17" t="s">
        <v>265</v>
      </c>
      <c r="Q2" s="17" t="s">
        <v>36</v>
      </c>
      <c r="R2" s="3" t="s">
        <v>44</v>
      </c>
      <c r="S2" s="3" t="s">
        <v>47</v>
      </c>
      <c r="T2" s="18" t="s">
        <v>19</v>
      </c>
      <c r="U2" s="18" t="s">
        <v>269</v>
      </c>
      <c r="V2" s="18" t="s">
        <v>52</v>
      </c>
      <c r="W2" s="18" t="s">
        <v>271</v>
      </c>
      <c r="X2" s="18" t="s">
        <v>17</v>
      </c>
      <c r="Y2" s="18"/>
      <c r="AF2" s="18"/>
      <c r="AG2" s="18"/>
      <c r="AH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T2" sqref="T2:Y2"/>
    </sheetView>
  </sheetViews>
  <sheetFormatPr defaultRowHeight="15" x14ac:dyDescent="0.25"/>
  <cols>
    <col min="1" max="1" width="27.140625" style="17" bestFit="1" customWidth="1"/>
    <col min="2" max="2" width="24.42578125" style="17" bestFit="1" customWidth="1"/>
    <col min="3" max="16384" width="9.140625" style="17"/>
  </cols>
  <sheetData>
    <row r="1" spans="1:27" x14ac:dyDescent="0.25">
      <c r="A1" s="18" t="s">
        <v>4</v>
      </c>
      <c r="B1" s="18" t="s">
        <v>0</v>
      </c>
      <c r="C1" s="18" t="s">
        <v>5</v>
      </c>
      <c r="D1" s="18" t="s">
        <v>2</v>
      </c>
      <c r="E1" s="18" t="s">
        <v>1</v>
      </c>
      <c r="F1" s="18" t="s">
        <v>7</v>
      </c>
      <c r="G1" s="18" t="s">
        <v>6</v>
      </c>
      <c r="H1" s="18" t="s">
        <v>12</v>
      </c>
      <c r="I1" s="18" t="s">
        <v>14</v>
      </c>
      <c r="J1" s="18" t="s">
        <v>11</v>
      </c>
      <c r="K1" s="18" t="s">
        <v>13</v>
      </c>
      <c r="L1" s="18" t="s">
        <v>18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37</v>
      </c>
      <c r="R1" s="18" t="s">
        <v>90</v>
      </c>
    </row>
    <row r="2" spans="1:27" x14ac:dyDescent="0.25">
      <c r="A2" s="2" t="s">
        <v>83</v>
      </c>
      <c r="B2" s="2" t="s">
        <v>84</v>
      </c>
      <c r="C2" s="18" t="s">
        <v>23</v>
      </c>
      <c r="D2" s="18" t="s">
        <v>3</v>
      </c>
      <c r="E2" s="2" t="s">
        <v>83</v>
      </c>
      <c r="F2" s="18" t="s">
        <v>145</v>
      </c>
      <c r="G2" s="18" t="s">
        <v>8</v>
      </c>
      <c r="H2" s="18" t="s">
        <v>16</v>
      </c>
      <c r="I2" s="18" t="s">
        <v>31</v>
      </c>
      <c r="J2" s="18" t="s">
        <v>174</v>
      </c>
      <c r="K2" s="18" t="s">
        <v>17</v>
      </c>
      <c r="L2" s="18" t="s">
        <v>85</v>
      </c>
      <c r="M2" s="18" t="s">
        <v>30</v>
      </c>
      <c r="N2" s="17" t="str">
        <f ca="1">CONCATENATE(TEXT(TODAY(),"dd/mmm/yyyy")," 12:00 AM")</f>
        <v>22/Apr/2020 12:00 AM</v>
      </c>
      <c r="O2" s="17" t="str">
        <f ca="1">CONCATENATE(TEXT(TODAY(),"dd/mmm/yyyy")," 05:00 PM")</f>
        <v>22/Apr/2020 05:00 PM</v>
      </c>
      <c r="P2" s="17" t="s">
        <v>20</v>
      </c>
      <c r="Q2" s="17" t="s">
        <v>36</v>
      </c>
    </row>
    <row r="11" spans="1:27" x14ac:dyDescent="0.25"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s="14" customFormat="1" x14ac:dyDescent="0.25"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G1" workbookViewId="0">
      <selection activeCell="T2" sqref="T2:Y2"/>
    </sheetView>
  </sheetViews>
  <sheetFormatPr defaultRowHeight="15" x14ac:dyDescent="0.25"/>
  <cols>
    <col min="1" max="1" width="9.140625" style="17"/>
    <col min="2" max="2" width="23.42578125" style="17" bestFit="1" customWidth="1"/>
    <col min="3" max="15" width="9.140625" style="17"/>
    <col min="16" max="16" width="12.42578125" style="17" bestFit="1" customWidth="1"/>
    <col min="17" max="17" width="13.5703125" style="17" bestFit="1" customWidth="1"/>
    <col min="18" max="18" width="9.140625" style="17"/>
    <col min="19" max="19" width="17" style="17" bestFit="1" customWidth="1"/>
    <col min="20" max="30" width="9.140625" style="17"/>
    <col min="31" max="31" width="12" style="17" bestFit="1" customWidth="1"/>
    <col min="32" max="32" width="20.7109375" style="17" bestFit="1" customWidth="1"/>
    <col min="33" max="33" width="29.42578125" style="17" bestFit="1" customWidth="1"/>
    <col min="34" max="34" width="18.42578125" style="17" bestFit="1" customWidth="1"/>
    <col min="35" max="35" width="54.28515625" style="17" bestFit="1" customWidth="1"/>
    <col min="36" max="36" width="54.28515625" style="17" customWidth="1"/>
    <col min="37" max="37" width="27.28515625" style="17" bestFit="1" customWidth="1"/>
    <col min="38" max="38" width="27.85546875" style="17" bestFit="1" customWidth="1"/>
    <col min="39" max="39" width="24.5703125" style="17" bestFit="1" customWidth="1"/>
    <col min="40" max="40" width="12.42578125" style="17" bestFit="1" customWidth="1"/>
    <col min="41" max="41" width="19.140625" style="17" bestFit="1" customWidth="1"/>
    <col min="42" max="42" width="26" style="17" bestFit="1" customWidth="1"/>
    <col min="43" max="16384" width="9.140625" style="17"/>
  </cols>
  <sheetData>
    <row r="1" spans="1:42" x14ac:dyDescent="0.25">
      <c r="A1" s="17" t="s">
        <v>4</v>
      </c>
      <c r="B1" s="17" t="s">
        <v>0</v>
      </c>
      <c r="C1" s="17" t="s">
        <v>5</v>
      </c>
      <c r="D1" s="17" t="s">
        <v>2</v>
      </c>
      <c r="E1" s="17" t="s">
        <v>1</v>
      </c>
      <c r="F1" s="17" t="s">
        <v>7</v>
      </c>
      <c r="G1" s="17" t="s">
        <v>6</v>
      </c>
      <c r="H1" s="17" t="s">
        <v>24</v>
      </c>
      <c r="I1" s="17" t="s">
        <v>10</v>
      </c>
      <c r="J1" s="17" t="s">
        <v>12</v>
      </c>
      <c r="K1" s="17" t="s">
        <v>14</v>
      </c>
      <c r="L1" s="17" t="s">
        <v>11</v>
      </c>
      <c r="M1" s="17" t="s">
        <v>13</v>
      </c>
      <c r="N1" s="17" t="s">
        <v>18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37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48</v>
      </c>
      <c r="AG1" s="17" t="s">
        <v>49</v>
      </c>
      <c r="AH1" s="17" t="s">
        <v>50</v>
      </c>
      <c r="AI1" s="17" t="s">
        <v>45</v>
      </c>
      <c r="AJ1" s="17" t="s">
        <v>46</v>
      </c>
      <c r="AK1" s="17" t="s">
        <v>272</v>
      </c>
      <c r="AL1" s="17" t="s">
        <v>273</v>
      </c>
      <c r="AM1" s="17" t="s">
        <v>274</v>
      </c>
      <c r="AN1" s="17" t="s">
        <v>275</v>
      </c>
      <c r="AO1" s="17" t="s">
        <v>263</v>
      </c>
      <c r="AP1" s="17" t="s">
        <v>264</v>
      </c>
    </row>
    <row r="2" spans="1:42" x14ac:dyDescent="0.25">
      <c r="A2" s="17" t="s">
        <v>276</v>
      </c>
      <c r="B2" s="17" t="s">
        <v>277</v>
      </c>
      <c r="C2" s="17" t="s">
        <v>240</v>
      </c>
      <c r="D2" s="17" t="s">
        <v>3</v>
      </c>
      <c r="E2" s="17" t="s">
        <v>276</v>
      </c>
      <c r="F2" s="18" t="s">
        <v>9</v>
      </c>
      <c r="G2" s="17" t="s">
        <v>8</v>
      </c>
      <c r="H2" s="17" t="s">
        <v>278</v>
      </c>
      <c r="I2" s="17" t="s">
        <v>29</v>
      </c>
      <c r="J2" s="17" t="s">
        <v>16</v>
      </c>
      <c r="K2" s="17" t="s">
        <v>31</v>
      </c>
      <c r="L2" s="17" t="s">
        <v>15</v>
      </c>
      <c r="M2" s="17" t="s">
        <v>17</v>
      </c>
      <c r="N2" s="18" t="s">
        <v>85</v>
      </c>
      <c r="O2" s="17" t="s">
        <v>30</v>
      </c>
      <c r="P2" s="17" t="str">
        <f ca="1">CONCATENATE(TEXT(TODAY(),"dd/mmm/yyyy")," 12:00 AM")</f>
        <v>22/Apr/2020 12:00 AM</v>
      </c>
      <c r="Q2" s="17" t="str">
        <f ca="1">CONCATENATE(TEXT(TODAY(),"dd/mmm/yyyy")," 05:00 PM")</f>
        <v>22/Apr/2020 05:00 PM</v>
      </c>
      <c r="R2" s="17" t="s">
        <v>265</v>
      </c>
      <c r="S2" s="17" t="s">
        <v>36</v>
      </c>
      <c r="T2" s="18" t="s">
        <v>250</v>
      </c>
      <c r="U2" s="18" t="s">
        <v>251</v>
      </c>
      <c r="V2" s="18" t="s">
        <v>252</v>
      </c>
      <c r="W2" s="18" t="s">
        <v>266</v>
      </c>
      <c r="X2" s="18" t="s">
        <v>267</v>
      </c>
      <c r="Y2" s="18" t="s">
        <v>268</v>
      </c>
      <c r="Z2" s="17" t="s">
        <v>248</v>
      </c>
      <c r="AA2" s="17" t="s">
        <v>249</v>
      </c>
      <c r="AB2" s="17" t="s">
        <v>109</v>
      </c>
      <c r="AC2" s="17" t="s">
        <v>248</v>
      </c>
      <c r="AD2" s="17" t="s">
        <v>249</v>
      </c>
      <c r="AE2" s="17" t="s">
        <v>109</v>
      </c>
      <c r="AF2" s="18" t="s">
        <v>19</v>
      </c>
      <c r="AG2" s="18" t="s">
        <v>51</v>
      </c>
      <c r="AH2" s="18" t="s">
        <v>52</v>
      </c>
      <c r="AI2" s="17" t="s">
        <v>44</v>
      </c>
      <c r="AJ2" s="18" t="s">
        <v>279</v>
      </c>
      <c r="AK2" s="18" t="s">
        <v>280</v>
      </c>
      <c r="AL2" s="18" t="s">
        <v>281</v>
      </c>
      <c r="AM2" s="18" t="s">
        <v>282</v>
      </c>
      <c r="AN2" s="18" t="s">
        <v>283</v>
      </c>
      <c r="AO2" s="18" t="s">
        <v>271</v>
      </c>
      <c r="AP2" s="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TestData</vt:lpstr>
      <vt:lpstr>OWL_134</vt:lpstr>
      <vt:lpstr>OWL_135</vt:lpstr>
      <vt:lpstr>OWL_136</vt:lpstr>
      <vt:lpstr>OWL_379</vt:lpstr>
      <vt:lpstr>OWL_UAT_R01R02_TEST03</vt:lpstr>
      <vt:lpstr>OWL_UAT_R01R02_TEST04</vt:lpstr>
      <vt:lpstr>OWL_UAT_R01R02_TEST05</vt:lpstr>
      <vt:lpstr>OWL_399</vt:lpstr>
      <vt:lpstr>OWL_170</vt:lpstr>
      <vt:lpstr>OWL_337</vt:lpstr>
      <vt:lpstr>OWL_400</vt:lpstr>
      <vt:lpstr>OWL_401</vt:lpstr>
      <vt:lpstr>OWL_146</vt:lpstr>
      <vt:lpstr>OWL_UAT_R01R02_TEST01</vt:lpstr>
      <vt:lpstr>OWL_UAT_R01R02_TEST02</vt:lpstr>
      <vt:lpstr>OWL_UAT_R01R02_TEST06</vt:lpstr>
      <vt:lpstr>OWL_UAT_R01R02_TEST07</vt:lpstr>
      <vt:lpstr>OWL_UAT_R01R02_TEST08</vt:lpstr>
      <vt:lpstr>OWL_UAT_R01R02_TEST09</vt:lpstr>
      <vt:lpstr>OWL_UAT_R01R02_TEST10</vt:lpstr>
      <vt:lpstr>OWL_UAT_R01R02_TEST11</vt:lpstr>
      <vt:lpstr>OWL_UAT_R01R02_TEST12</vt:lpstr>
      <vt:lpstr>OWL_QC_R01R02_TEST01</vt:lpstr>
      <vt:lpstr>OWL_QC_R01R02_TEST02</vt:lpstr>
      <vt:lpstr>SMK_TEST_ACC</vt:lpstr>
      <vt:lpstr>OWL_229</vt:lpstr>
      <vt:lpstr>OWL_230</vt:lpstr>
      <vt:lpstr>OWL_231</vt:lpstr>
      <vt:lpstr>OWL_232</vt:lpstr>
      <vt:lpstr>OWL_233</vt:lpstr>
      <vt:lpstr>OWL_235</vt:lpstr>
      <vt:lpstr>OWL_236</vt:lpstr>
      <vt:lpstr>OWL_237</vt:lpstr>
      <vt:lpstr>OWL_238</vt:lpstr>
      <vt:lpstr>OWL_242</vt:lpstr>
      <vt:lpstr>OWL_243</vt:lpstr>
      <vt:lpstr>OWL_246</vt:lpstr>
      <vt:lpstr>OWL_247</vt:lpstr>
      <vt:lpstr>OWL_250</vt:lpstr>
      <vt:lpstr>OWL_252</vt:lpstr>
      <vt:lpstr>OWL_253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Vijay Raju Paila</dc:creator>
  <cp:lastModifiedBy>Paila, Vijay</cp:lastModifiedBy>
  <dcterms:created xsi:type="dcterms:W3CDTF">2015-06-05T18:17:20Z</dcterms:created>
  <dcterms:modified xsi:type="dcterms:W3CDTF">2020-04-22T05:57:19Z</dcterms:modified>
</cp:coreProperties>
</file>