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C:\Users\cbettib\OneDrive - The TJX Companies, Inc (1)\Desktop\Fast Flow Relaunch\"/>
    </mc:Choice>
  </mc:AlternateContent>
  <xr:revisionPtr revIDLastSave="29" documentId="8_{6D1C7D80-862E-4CC5-8038-3CC4A9D1B6D7}" xr6:coauthVersionLast="47" xr6:coauthVersionMax="47" xr10:uidLastSave="{62079C2E-EB3F-4DC1-B465-C6E424F36251}"/>
  <bookViews>
    <workbookView xWindow="-110" yWindow="-110" windowWidth="19420" windowHeight="10420" tabRatio="749" firstSheet="2" activeTab="2" xr2:uid="{00000000-000D-0000-FFFF-FFFF00000000}"/>
  </bookViews>
  <sheets>
    <sheet name="Inputs" sheetId="2" r:id="rId1"/>
    <sheet name="Wk 1" sheetId="1" r:id="rId2"/>
    <sheet name="Wk 2" sheetId="3" r:id="rId3"/>
    <sheet name="Wk 3" sheetId="4" r:id="rId4"/>
    <sheet name="Wk 4" sheetId="5" r:id="rId5"/>
    <sheet name="Wk 5" sheetId="6" r:id="rId6"/>
    <sheet name="Wk 6" sheetId="7" r:id="rId7"/>
    <sheet name="Wk 7" sheetId="8" r:id="rId8"/>
    <sheet name="Wk 8" sheetId="9" r:id="rId9"/>
    <sheet name="Wk 9" sheetId="10" r:id="rId10"/>
    <sheet name="Wk 10" sheetId="11" r:id="rId11"/>
    <sheet name="Wk 12" sheetId="13" r:id="rId12"/>
    <sheet name="Wk 11" sheetId="12" r:id="rId13"/>
    <sheet name="Wk 13" sheetId="14" r:id="rId14"/>
    <sheet name="Wk 14" sheetId="15" r:id="rId15"/>
    <sheet name="Wk 15" sheetId="16" r:id="rId16"/>
    <sheet name="Wk 16" sheetId="17" r:id="rId17"/>
    <sheet name="Wk 17" sheetId="18" r:id="rId18"/>
    <sheet name="Wk 18" sheetId="19" r:id="rId19"/>
    <sheet name="Wk 19" sheetId="20" r:id="rId20"/>
    <sheet name="Wk 20" sheetId="21" r:id="rId21"/>
    <sheet name="Wk 21" sheetId="22" r:id="rId22"/>
    <sheet name="Wk 22" sheetId="23" r:id="rId23"/>
    <sheet name="Wk 23" sheetId="24" r:id="rId24"/>
    <sheet name="Wk 24" sheetId="25" r:id="rId25"/>
    <sheet name="Wk 25" sheetId="26" r:id="rId26"/>
    <sheet name="Wk 26" sheetId="27" r:id="rId27"/>
    <sheet name="Wk 27" sheetId="28" r:id="rId28"/>
    <sheet name="Wk 28" sheetId="29" r:id="rId29"/>
    <sheet name="Wk 29" sheetId="30" r:id="rId30"/>
    <sheet name="Wk 30" sheetId="31" r:id="rId31"/>
    <sheet name="Wk 31" sheetId="32" r:id="rId32"/>
    <sheet name="Wk 32" sheetId="33" r:id="rId33"/>
    <sheet name="Wk 33" sheetId="34" r:id="rId34"/>
    <sheet name="Wk 34" sheetId="35" r:id="rId35"/>
    <sheet name="Wk 35" sheetId="36" r:id="rId36"/>
    <sheet name="Wk 36" sheetId="37" r:id="rId37"/>
    <sheet name="Wk 37" sheetId="38" r:id="rId38"/>
    <sheet name="Wk 38" sheetId="39" r:id="rId39"/>
    <sheet name="Wk 39" sheetId="40" r:id="rId40"/>
    <sheet name="Wk 40" sheetId="41" r:id="rId41"/>
    <sheet name="Wk 41" sheetId="42" r:id="rId42"/>
    <sheet name="Wk 42" sheetId="43" r:id="rId43"/>
    <sheet name="Wk 43" sheetId="44" r:id="rId44"/>
    <sheet name="Wk 44" sheetId="45" r:id="rId45"/>
    <sheet name="Wk 45" sheetId="46" r:id="rId46"/>
    <sheet name="Wk 46" sheetId="47" r:id="rId47"/>
    <sheet name="Wk 47" sheetId="48" r:id="rId48"/>
    <sheet name="Wk 48" sheetId="49" r:id="rId49"/>
    <sheet name="Wk 49" sheetId="50" r:id="rId50"/>
    <sheet name="Wk 50" sheetId="51" r:id="rId51"/>
    <sheet name="Wk 51" sheetId="52" r:id="rId52"/>
    <sheet name="Wk 52" sheetId="53" r:id="rId53"/>
    <sheet name="Wk 53" sheetId="54" r:id="rId5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E28" i="54"/>
  <c r="D28" i="54"/>
  <c r="C28" i="54"/>
  <c r="I27" i="54"/>
  <c r="H27" i="54"/>
  <c r="G27" i="54"/>
  <c r="F27" i="54"/>
  <c r="I26" i="54"/>
  <c r="H26" i="54"/>
  <c r="G26" i="54"/>
  <c r="F26" i="54"/>
  <c r="I25" i="54"/>
  <c r="H25" i="54"/>
  <c r="G25" i="54"/>
  <c r="F25" i="54"/>
  <c r="I24" i="54"/>
  <c r="H24" i="54"/>
  <c r="G24" i="54"/>
  <c r="F24" i="54"/>
  <c r="I23" i="54"/>
  <c r="H23" i="54"/>
  <c r="G23" i="54"/>
  <c r="F23" i="54"/>
  <c r="I22" i="54"/>
  <c r="H22" i="54"/>
  <c r="G22" i="54"/>
  <c r="F22" i="54"/>
  <c r="I21" i="54"/>
  <c r="I28" i="54" s="1"/>
  <c r="H21" i="54"/>
  <c r="H28" i="54" s="1"/>
  <c r="G21" i="54"/>
  <c r="G28" i="54" s="1"/>
  <c r="F21" i="54"/>
  <c r="F28" i="54" s="1"/>
  <c r="F13" i="54"/>
  <c r="E13" i="54"/>
  <c r="D13" i="54"/>
  <c r="C13" i="54"/>
  <c r="G13" i="54" s="1"/>
  <c r="H13" i="54" s="1"/>
  <c r="G12" i="54"/>
  <c r="H12" i="54" s="1"/>
  <c r="G11" i="54"/>
  <c r="H11" i="54" s="1"/>
  <c r="G10" i="54"/>
  <c r="H10" i="54" s="1"/>
  <c r="G9" i="54"/>
  <c r="H9" i="54" s="1"/>
  <c r="G8" i="54"/>
  <c r="H8" i="54" s="1"/>
  <c r="O7" i="54"/>
  <c r="N7" i="54"/>
  <c r="G7" i="54"/>
  <c r="H7" i="54" s="1"/>
  <c r="O6" i="54"/>
  <c r="N6" i="54"/>
  <c r="M6" i="54"/>
  <c r="H6" i="54"/>
  <c r="G6" i="54"/>
  <c r="I26" i="53"/>
  <c r="H26" i="53"/>
  <c r="G26" i="53"/>
  <c r="F26" i="53"/>
  <c r="I26" i="52"/>
  <c r="H26" i="52"/>
  <c r="G26" i="52"/>
  <c r="F26" i="52"/>
  <c r="I26" i="51"/>
  <c r="H26" i="51"/>
  <c r="G26" i="51"/>
  <c r="F26" i="51"/>
  <c r="I26" i="50"/>
  <c r="H26" i="50"/>
  <c r="G26" i="50"/>
  <c r="F26" i="50"/>
  <c r="I26" i="49"/>
  <c r="H26" i="49"/>
  <c r="G26" i="49"/>
  <c r="F26" i="49"/>
  <c r="I26" i="48"/>
  <c r="H26" i="48"/>
  <c r="H28" i="48" s="1"/>
  <c r="G26" i="48"/>
  <c r="F26" i="48"/>
  <c r="I26" i="47"/>
  <c r="H26" i="47"/>
  <c r="G26" i="47"/>
  <c r="F26" i="47"/>
  <c r="I26" i="46"/>
  <c r="H26" i="46"/>
  <c r="G26" i="46"/>
  <c r="F26" i="46"/>
  <c r="I26" i="45"/>
  <c r="H26" i="45"/>
  <c r="G26" i="45"/>
  <c r="F26" i="45"/>
  <c r="I26" i="44"/>
  <c r="H26" i="44"/>
  <c r="G26" i="44"/>
  <c r="F26" i="44"/>
  <c r="I26" i="43"/>
  <c r="H26" i="43"/>
  <c r="G26" i="43"/>
  <c r="F26" i="43"/>
  <c r="I26" i="42"/>
  <c r="H26" i="42"/>
  <c r="G26" i="42"/>
  <c r="F26" i="42"/>
  <c r="I26" i="41"/>
  <c r="H26" i="41"/>
  <c r="G26" i="41"/>
  <c r="F26" i="41"/>
  <c r="I26" i="40"/>
  <c r="H26" i="40"/>
  <c r="G26" i="40"/>
  <c r="F26" i="40"/>
  <c r="I26" i="39"/>
  <c r="H26" i="39"/>
  <c r="G26" i="39"/>
  <c r="F26" i="39"/>
  <c r="I26" i="38"/>
  <c r="H26" i="38"/>
  <c r="G26" i="38"/>
  <c r="F26" i="38"/>
  <c r="I26" i="37"/>
  <c r="H26" i="37"/>
  <c r="G26" i="37"/>
  <c r="F26" i="37"/>
  <c r="F28" i="37" s="1"/>
  <c r="I26" i="36"/>
  <c r="H26" i="36"/>
  <c r="G26" i="36"/>
  <c r="F26" i="36"/>
  <c r="I26" i="35"/>
  <c r="H26" i="35"/>
  <c r="G26" i="35"/>
  <c r="F26" i="35"/>
  <c r="I26" i="34"/>
  <c r="H26" i="34"/>
  <c r="G26" i="34"/>
  <c r="F26" i="34"/>
  <c r="I26" i="33"/>
  <c r="H26" i="33"/>
  <c r="G26" i="33"/>
  <c r="F26" i="33"/>
  <c r="I26" i="32"/>
  <c r="H26" i="32"/>
  <c r="G26" i="32"/>
  <c r="F26" i="32"/>
  <c r="I26" i="31"/>
  <c r="H26" i="31"/>
  <c r="G26" i="31"/>
  <c r="F26" i="31"/>
  <c r="I26" i="30"/>
  <c r="H26" i="30"/>
  <c r="G26" i="30"/>
  <c r="F26" i="30"/>
  <c r="I26" i="29"/>
  <c r="H26" i="29"/>
  <c r="G26" i="29"/>
  <c r="F26" i="29"/>
  <c r="I26" i="28"/>
  <c r="H26" i="28"/>
  <c r="G26" i="28"/>
  <c r="F26" i="28"/>
  <c r="I26" i="27"/>
  <c r="H26" i="27"/>
  <c r="G26" i="27"/>
  <c r="F26" i="27"/>
  <c r="I26" i="25"/>
  <c r="H26" i="25"/>
  <c r="G26" i="25"/>
  <c r="F26" i="25"/>
  <c r="I26" i="24"/>
  <c r="I28" i="24" s="1"/>
  <c r="H26" i="24"/>
  <c r="G26" i="24"/>
  <c r="I26" i="23"/>
  <c r="H26" i="23"/>
  <c r="G26" i="23"/>
  <c r="F26" i="23"/>
  <c r="I26" i="22"/>
  <c r="H26" i="22"/>
  <c r="G26" i="22"/>
  <c r="F26" i="22"/>
  <c r="I26" i="21"/>
  <c r="H26" i="21"/>
  <c r="G26" i="21"/>
  <c r="F26" i="21"/>
  <c r="I26" i="20"/>
  <c r="H26" i="20"/>
  <c r="G26" i="20"/>
  <c r="F26" i="20"/>
  <c r="I26" i="19"/>
  <c r="H26" i="19"/>
  <c r="G26" i="19"/>
  <c r="F26" i="19"/>
  <c r="I26" i="18"/>
  <c r="H26" i="18"/>
  <c r="G26" i="18"/>
  <c r="F26" i="18"/>
  <c r="I26" i="17"/>
  <c r="H26" i="17"/>
  <c r="G26" i="17"/>
  <c r="F26" i="17"/>
  <c r="I26" i="16"/>
  <c r="H26" i="16"/>
  <c r="G26" i="16"/>
  <c r="F26" i="16"/>
  <c r="I26" i="15"/>
  <c r="H26" i="15"/>
  <c r="G26" i="15"/>
  <c r="F26" i="15"/>
  <c r="I26" i="14"/>
  <c r="H26" i="14"/>
  <c r="G26" i="14"/>
  <c r="F26" i="14"/>
  <c r="I26" i="13"/>
  <c r="H26" i="13"/>
  <c r="G26" i="13"/>
  <c r="F26" i="13"/>
  <c r="I26" i="12"/>
  <c r="H26" i="12"/>
  <c r="G26" i="12"/>
  <c r="F26" i="12"/>
  <c r="I26" i="11"/>
  <c r="H26" i="11"/>
  <c r="G26" i="11"/>
  <c r="F26" i="11"/>
  <c r="I26" i="10"/>
  <c r="H26" i="10"/>
  <c r="G26" i="10"/>
  <c r="F26" i="10"/>
  <c r="I26" i="9"/>
  <c r="H26" i="9"/>
  <c r="G26" i="9"/>
  <c r="F26" i="9"/>
  <c r="I26" i="8"/>
  <c r="H26" i="8"/>
  <c r="G26" i="8"/>
  <c r="F26" i="8"/>
  <c r="I26" i="7"/>
  <c r="H26" i="7"/>
  <c r="G26" i="7"/>
  <c r="F26" i="7"/>
  <c r="I26" i="6"/>
  <c r="H26" i="6"/>
  <c r="G26" i="6"/>
  <c r="F26" i="6"/>
  <c r="I26" i="5"/>
  <c r="H26" i="5"/>
  <c r="G26" i="5"/>
  <c r="F26" i="5"/>
  <c r="I26" i="4"/>
  <c r="H26" i="4"/>
  <c r="G26" i="4"/>
  <c r="G28" i="4" s="1"/>
  <c r="F26" i="4"/>
  <c r="I26" i="3"/>
  <c r="H26" i="3"/>
  <c r="G26" i="3"/>
  <c r="F26" i="3"/>
  <c r="I26" i="1"/>
  <c r="H26" i="1"/>
  <c r="G26" i="1"/>
  <c r="F26" i="1"/>
  <c r="F26" i="24"/>
  <c r="I26" i="26"/>
  <c r="H26" i="26"/>
  <c r="H28" i="26" s="1"/>
  <c r="G26" i="26"/>
  <c r="F26" i="26"/>
  <c r="M6" i="4"/>
  <c r="G6" i="3"/>
  <c r="H6" i="3"/>
  <c r="C13" i="3"/>
  <c r="D13" i="3"/>
  <c r="E13" i="3"/>
  <c r="F13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7" i="3"/>
  <c r="G27" i="3"/>
  <c r="H27" i="3"/>
  <c r="I27" i="3"/>
  <c r="G6" i="4"/>
  <c r="H6" i="4"/>
  <c r="C13" i="4"/>
  <c r="D13" i="4"/>
  <c r="E13" i="4"/>
  <c r="F13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7" i="4"/>
  <c r="G27" i="4"/>
  <c r="H27" i="4"/>
  <c r="I27" i="4"/>
  <c r="G6" i="5"/>
  <c r="H6" i="5"/>
  <c r="C13" i="5"/>
  <c r="D13" i="5"/>
  <c r="E13" i="5"/>
  <c r="F13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7" i="5"/>
  <c r="G27" i="5"/>
  <c r="H27" i="5"/>
  <c r="I27" i="5"/>
  <c r="G6" i="6"/>
  <c r="H6" i="6"/>
  <c r="C13" i="6"/>
  <c r="D13" i="6"/>
  <c r="E13" i="6"/>
  <c r="F13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7" i="6"/>
  <c r="G27" i="6"/>
  <c r="H27" i="6"/>
  <c r="I27" i="6"/>
  <c r="G6" i="7"/>
  <c r="H6" i="7"/>
  <c r="C13" i="7"/>
  <c r="D13" i="7"/>
  <c r="E13" i="7"/>
  <c r="F13" i="7"/>
  <c r="F21" i="7"/>
  <c r="G21" i="7"/>
  <c r="H21" i="7"/>
  <c r="I21" i="7"/>
  <c r="F22" i="7"/>
  <c r="G22" i="7"/>
  <c r="H22" i="7"/>
  <c r="I22" i="7"/>
  <c r="F23" i="7"/>
  <c r="G23" i="7"/>
  <c r="H23" i="7"/>
  <c r="I23" i="7"/>
  <c r="F24" i="7"/>
  <c r="G24" i="7"/>
  <c r="H24" i="7"/>
  <c r="I24" i="7"/>
  <c r="F25" i="7"/>
  <c r="G25" i="7"/>
  <c r="H25" i="7"/>
  <c r="I25" i="7"/>
  <c r="F27" i="7"/>
  <c r="G27" i="7"/>
  <c r="H27" i="7"/>
  <c r="I27" i="7"/>
  <c r="G6" i="8"/>
  <c r="H6" i="8"/>
  <c r="C13" i="8"/>
  <c r="D13" i="8"/>
  <c r="N7" i="7" s="1"/>
  <c r="E13" i="8"/>
  <c r="F13" i="8"/>
  <c r="O7" i="7" s="1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7" i="8"/>
  <c r="G27" i="8"/>
  <c r="H27" i="8"/>
  <c r="I27" i="8"/>
  <c r="G6" i="9"/>
  <c r="H6" i="9"/>
  <c r="C13" i="9"/>
  <c r="D13" i="9"/>
  <c r="E13" i="9"/>
  <c r="F13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7" i="9"/>
  <c r="G27" i="9"/>
  <c r="H27" i="9"/>
  <c r="I27" i="9"/>
  <c r="G6" i="10"/>
  <c r="H6" i="10"/>
  <c r="C13" i="10"/>
  <c r="D13" i="10"/>
  <c r="E13" i="10"/>
  <c r="F13" i="10"/>
  <c r="F21" i="10"/>
  <c r="G21" i="10"/>
  <c r="H21" i="10"/>
  <c r="I21" i="10"/>
  <c r="F22" i="10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H25" i="10"/>
  <c r="I25" i="10"/>
  <c r="F27" i="10"/>
  <c r="G27" i="10"/>
  <c r="H27" i="10"/>
  <c r="I27" i="10"/>
  <c r="G6" i="11"/>
  <c r="H6" i="11"/>
  <c r="C13" i="11"/>
  <c r="D13" i="11"/>
  <c r="E13" i="11"/>
  <c r="F13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7" i="11"/>
  <c r="G27" i="11"/>
  <c r="H27" i="11"/>
  <c r="I27" i="11"/>
  <c r="G6" i="12"/>
  <c r="H6" i="12"/>
  <c r="C13" i="12"/>
  <c r="D13" i="12"/>
  <c r="E13" i="12"/>
  <c r="F13" i="12"/>
  <c r="F21" i="12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7" i="12"/>
  <c r="G27" i="12"/>
  <c r="H27" i="12"/>
  <c r="I27" i="12"/>
  <c r="G6" i="13"/>
  <c r="H6" i="13"/>
  <c r="C13" i="13"/>
  <c r="D13" i="13"/>
  <c r="E13" i="13"/>
  <c r="F13" i="13"/>
  <c r="F21" i="13"/>
  <c r="G21" i="13"/>
  <c r="H21" i="13"/>
  <c r="I21" i="13"/>
  <c r="F22" i="13"/>
  <c r="G22" i="13"/>
  <c r="H22" i="13"/>
  <c r="I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7" i="13"/>
  <c r="G27" i="13"/>
  <c r="H27" i="13"/>
  <c r="I27" i="13"/>
  <c r="G6" i="14"/>
  <c r="H6" i="14"/>
  <c r="C13" i="14"/>
  <c r="D13" i="14"/>
  <c r="E13" i="14"/>
  <c r="F13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7" i="14"/>
  <c r="G27" i="14"/>
  <c r="H27" i="14"/>
  <c r="I27" i="14"/>
  <c r="G6" i="15"/>
  <c r="H6" i="15"/>
  <c r="C13" i="15"/>
  <c r="D13" i="15"/>
  <c r="E13" i="15"/>
  <c r="F13" i="15"/>
  <c r="F21" i="15"/>
  <c r="G21" i="15"/>
  <c r="H21" i="15"/>
  <c r="I21" i="15"/>
  <c r="F22" i="15"/>
  <c r="G22" i="15"/>
  <c r="H22" i="15"/>
  <c r="I22" i="15"/>
  <c r="F23" i="15"/>
  <c r="G23" i="15"/>
  <c r="H23" i="15"/>
  <c r="I23" i="15"/>
  <c r="F24" i="15"/>
  <c r="G24" i="15"/>
  <c r="H24" i="15"/>
  <c r="I24" i="15"/>
  <c r="F25" i="15"/>
  <c r="G25" i="15"/>
  <c r="H25" i="15"/>
  <c r="I25" i="15"/>
  <c r="F27" i="15"/>
  <c r="G27" i="15"/>
  <c r="H27" i="15"/>
  <c r="I27" i="15"/>
  <c r="G6" i="16"/>
  <c r="H6" i="16"/>
  <c r="C13" i="16"/>
  <c r="D13" i="16"/>
  <c r="E13" i="16"/>
  <c r="F13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7" i="16"/>
  <c r="G27" i="16"/>
  <c r="H27" i="16"/>
  <c r="I27" i="16"/>
  <c r="G6" i="17"/>
  <c r="H6" i="17"/>
  <c r="C13" i="17"/>
  <c r="D13" i="17"/>
  <c r="E13" i="17"/>
  <c r="F13" i="17"/>
  <c r="F21" i="17"/>
  <c r="G21" i="17"/>
  <c r="H21" i="17"/>
  <c r="I21" i="17"/>
  <c r="F22" i="17"/>
  <c r="G22" i="17"/>
  <c r="H22" i="17"/>
  <c r="I22" i="17"/>
  <c r="F23" i="17"/>
  <c r="G23" i="17"/>
  <c r="H23" i="17"/>
  <c r="I23" i="17"/>
  <c r="F24" i="17"/>
  <c r="G24" i="17"/>
  <c r="H24" i="17"/>
  <c r="I24" i="17"/>
  <c r="F25" i="17"/>
  <c r="G25" i="17"/>
  <c r="H25" i="17"/>
  <c r="I25" i="17"/>
  <c r="F27" i="17"/>
  <c r="G27" i="17"/>
  <c r="H27" i="17"/>
  <c r="I27" i="17"/>
  <c r="G6" i="18"/>
  <c r="H6" i="18"/>
  <c r="C13" i="18"/>
  <c r="D13" i="18"/>
  <c r="N7" i="17" s="1"/>
  <c r="E13" i="18"/>
  <c r="F13" i="18"/>
  <c r="O7" i="17" s="1"/>
  <c r="F21" i="18"/>
  <c r="G21" i="18"/>
  <c r="H21" i="18"/>
  <c r="I21" i="18"/>
  <c r="F22" i="18"/>
  <c r="G22" i="18"/>
  <c r="H22" i="18"/>
  <c r="I22" i="18"/>
  <c r="F23" i="18"/>
  <c r="G23" i="18"/>
  <c r="H23" i="18"/>
  <c r="I23" i="18"/>
  <c r="F24" i="18"/>
  <c r="G24" i="18"/>
  <c r="H24" i="18"/>
  <c r="I24" i="18"/>
  <c r="F25" i="18"/>
  <c r="G25" i="18"/>
  <c r="H25" i="18"/>
  <c r="I25" i="18"/>
  <c r="F27" i="18"/>
  <c r="G27" i="18"/>
  <c r="H27" i="18"/>
  <c r="I27" i="18"/>
  <c r="G6" i="19"/>
  <c r="H6" i="19"/>
  <c r="C13" i="19"/>
  <c r="D13" i="19"/>
  <c r="E13" i="19"/>
  <c r="F13" i="19"/>
  <c r="F21" i="19"/>
  <c r="G21" i="19"/>
  <c r="H21" i="19"/>
  <c r="I21" i="19"/>
  <c r="F22" i="19"/>
  <c r="G22" i="19"/>
  <c r="H22" i="19"/>
  <c r="I22" i="19"/>
  <c r="F23" i="19"/>
  <c r="G23" i="19"/>
  <c r="H23" i="19"/>
  <c r="I23" i="19"/>
  <c r="F24" i="19"/>
  <c r="G24" i="19"/>
  <c r="H24" i="19"/>
  <c r="I24" i="19"/>
  <c r="F25" i="19"/>
  <c r="G25" i="19"/>
  <c r="H25" i="19"/>
  <c r="I25" i="19"/>
  <c r="F27" i="19"/>
  <c r="G27" i="19"/>
  <c r="H27" i="19"/>
  <c r="I27" i="19"/>
  <c r="G6" i="20"/>
  <c r="H6" i="20"/>
  <c r="C13" i="20"/>
  <c r="D13" i="20"/>
  <c r="E13" i="20"/>
  <c r="F13" i="20"/>
  <c r="F21" i="20"/>
  <c r="G21" i="20"/>
  <c r="H21" i="20"/>
  <c r="I21" i="20"/>
  <c r="F22" i="20"/>
  <c r="G22" i="20"/>
  <c r="H22" i="20"/>
  <c r="I22" i="20"/>
  <c r="F23" i="20"/>
  <c r="G23" i="20"/>
  <c r="H23" i="20"/>
  <c r="I23" i="20"/>
  <c r="F24" i="20"/>
  <c r="G24" i="20"/>
  <c r="H24" i="20"/>
  <c r="I24" i="20"/>
  <c r="F25" i="20"/>
  <c r="G25" i="20"/>
  <c r="H25" i="20"/>
  <c r="I25" i="20"/>
  <c r="F27" i="20"/>
  <c r="G27" i="20"/>
  <c r="H27" i="20"/>
  <c r="I27" i="20"/>
  <c r="G6" i="21"/>
  <c r="H6" i="21"/>
  <c r="C13" i="21"/>
  <c r="D13" i="21"/>
  <c r="E13" i="21"/>
  <c r="F13" i="21"/>
  <c r="F21" i="21"/>
  <c r="G21" i="21"/>
  <c r="H21" i="21"/>
  <c r="I21" i="21"/>
  <c r="F22" i="21"/>
  <c r="G22" i="21"/>
  <c r="H22" i="21"/>
  <c r="I22" i="21"/>
  <c r="F23" i="21"/>
  <c r="G23" i="21"/>
  <c r="H23" i="21"/>
  <c r="I23" i="21"/>
  <c r="F24" i="21"/>
  <c r="G24" i="21"/>
  <c r="H24" i="21"/>
  <c r="I24" i="21"/>
  <c r="F25" i="21"/>
  <c r="G25" i="21"/>
  <c r="H25" i="21"/>
  <c r="I25" i="21"/>
  <c r="F27" i="21"/>
  <c r="G27" i="21"/>
  <c r="H27" i="21"/>
  <c r="I27" i="21"/>
  <c r="G6" i="22"/>
  <c r="H6" i="22"/>
  <c r="C13" i="22"/>
  <c r="D13" i="22"/>
  <c r="E13" i="22"/>
  <c r="F13" i="22"/>
  <c r="F21" i="22"/>
  <c r="G21" i="22"/>
  <c r="H21" i="22"/>
  <c r="I21" i="22"/>
  <c r="F22" i="22"/>
  <c r="G22" i="22"/>
  <c r="H22" i="22"/>
  <c r="I22" i="22"/>
  <c r="F23" i="22"/>
  <c r="G23" i="22"/>
  <c r="H23" i="22"/>
  <c r="I23" i="22"/>
  <c r="F24" i="22"/>
  <c r="G24" i="22"/>
  <c r="H24" i="22"/>
  <c r="I24" i="22"/>
  <c r="F25" i="22"/>
  <c r="G25" i="22"/>
  <c r="H25" i="22"/>
  <c r="I25" i="22"/>
  <c r="F27" i="22"/>
  <c r="G27" i="22"/>
  <c r="H27" i="22"/>
  <c r="I27" i="22"/>
  <c r="G6" i="23"/>
  <c r="H6" i="23"/>
  <c r="C13" i="23"/>
  <c r="D13" i="23"/>
  <c r="E13" i="23"/>
  <c r="F13" i="23"/>
  <c r="F21" i="23"/>
  <c r="G21" i="23"/>
  <c r="H21" i="23"/>
  <c r="I21" i="23"/>
  <c r="F22" i="23"/>
  <c r="G22" i="23"/>
  <c r="H22" i="23"/>
  <c r="I22" i="23"/>
  <c r="F23" i="23"/>
  <c r="G23" i="23"/>
  <c r="H23" i="23"/>
  <c r="I23" i="23"/>
  <c r="F24" i="23"/>
  <c r="G24" i="23"/>
  <c r="H24" i="23"/>
  <c r="I24" i="23"/>
  <c r="F25" i="23"/>
  <c r="G25" i="23"/>
  <c r="H25" i="23"/>
  <c r="I25" i="23"/>
  <c r="F27" i="23"/>
  <c r="G27" i="23"/>
  <c r="H27" i="23"/>
  <c r="I27" i="23"/>
  <c r="G6" i="24"/>
  <c r="H6" i="24"/>
  <c r="C13" i="24"/>
  <c r="D13" i="24"/>
  <c r="E13" i="24"/>
  <c r="F13" i="24"/>
  <c r="F21" i="24"/>
  <c r="G21" i="24"/>
  <c r="H21" i="24"/>
  <c r="I21" i="24"/>
  <c r="F22" i="24"/>
  <c r="G22" i="24"/>
  <c r="H22" i="24"/>
  <c r="I22" i="24"/>
  <c r="F23" i="24"/>
  <c r="G23" i="24"/>
  <c r="H23" i="24"/>
  <c r="I23" i="24"/>
  <c r="F24" i="24"/>
  <c r="G24" i="24"/>
  <c r="H24" i="24"/>
  <c r="I24" i="24"/>
  <c r="F25" i="24"/>
  <c r="G25" i="24"/>
  <c r="H25" i="24"/>
  <c r="I25" i="24"/>
  <c r="F27" i="24"/>
  <c r="G27" i="24"/>
  <c r="H27" i="24"/>
  <c r="I27" i="24"/>
  <c r="G6" i="25"/>
  <c r="H6" i="25"/>
  <c r="C13" i="25"/>
  <c r="D13" i="25"/>
  <c r="E13" i="25"/>
  <c r="F13" i="25"/>
  <c r="F21" i="25"/>
  <c r="G21" i="25"/>
  <c r="H21" i="25"/>
  <c r="I21" i="25"/>
  <c r="F22" i="25"/>
  <c r="G22" i="25"/>
  <c r="H22" i="25"/>
  <c r="I22" i="25"/>
  <c r="F23" i="25"/>
  <c r="G23" i="25"/>
  <c r="H23" i="25"/>
  <c r="I23" i="25"/>
  <c r="F24" i="25"/>
  <c r="G24" i="25"/>
  <c r="H24" i="25"/>
  <c r="I24" i="25"/>
  <c r="F25" i="25"/>
  <c r="G25" i="25"/>
  <c r="H25" i="25"/>
  <c r="I25" i="25"/>
  <c r="F27" i="25"/>
  <c r="G27" i="25"/>
  <c r="H27" i="25"/>
  <c r="I27" i="25"/>
  <c r="G6" i="26"/>
  <c r="H6" i="26"/>
  <c r="C13" i="26"/>
  <c r="D13" i="26"/>
  <c r="E13" i="26"/>
  <c r="F13" i="26"/>
  <c r="F21" i="26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7" i="26"/>
  <c r="G27" i="26"/>
  <c r="H27" i="26"/>
  <c r="I27" i="26"/>
  <c r="G6" i="27"/>
  <c r="H6" i="27"/>
  <c r="C13" i="27"/>
  <c r="D13" i="27"/>
  <c r="E13" i="27"/>
  <c r="F13" i="27"/>
  <c r="F21" i="27"/>
  <c r="G21" i="27"/>
  <c r="H21" i="27"/>
  <c r="I21" i="27"/>
  <c r="F22" i="27"/>
  <c r="G22" i="27"/>
  <c r="H22" i="27"/>
  <c r="I22" i="27"/>
  <c r="F23" i="27"/>
  <c r="G23" i="27"/>
  <c r="H23" i="27"/>
  <c r="I23" i="27"/>
  <c r="F24" i="27"/>
  <c r="G24" i="27"/>
  <c r="H24" i="27"/>
  <c r="I24" i="27"/>
  <c r="F25" i="27"/>
  <c r="G25" i="27"/>
  <c r="H25" i="27"/>
  <c r="I25" i="27"/>
  <c r="F27" i="27"/>
  <c r="G27" i="27"/>
  <c r="H27" i="27"/>
  <c r="I27" i="27"/>
  <c r="G6" i="28"/>
  <c r="H6" i="28"/>
  <c r="C13" i="28"/>
  <c r="D13" i="28"/>
  <c r="N7" i="27" s="1"/>
  <c r="E13" i="28"/>
  <c r="F13" i="28"/>
  <c r="O7" i="27" s="1"/>
  <c r="F21" i="28"/>
  <c r="G21" i="28"/>
  <c r="H21" i="28"/>
  <c r="I21" i="28"/>
  <c r="F22" i="28"/>
  <c r="G22" i="28"/>
  <c r="H22" i="28"/>
  <c r="I22" i="28"/>
  <c r="F23" i="28"/>
  <c r="G23" i="28"/>
  <c r="H23" i="28"/>
  <c r="I23" i="28"/>
  <c r="F24" i="28"/>
  <c r="G24" i="28"/>
  <c r="H24" i="28"/>
  <c r="I24" i="28"/>
  <c r="F25" i="28"/>
  <c r="G25" i="28"/>
  <c r="H25" i="28"/>
  <c r="I25" i="28"/>
  <c r="F27" i="28"/>
  <c r="G27" i="28"/>
  <c r="H27" i="28"/>
  <c r="I27" i="28"/>
  <c r="G6" i="29"/>
  <c r="H6" i="29"/>
  <c r="C13" i="29"/>
  <c r="D13" i="29"/>
  <c r="E13" i="29"/>
  <c r="F13" i="29"/>
  <c r="F21" i="29"/>
  <c r="G21" i="29"/>
  <c r="H21" i="29"/>
  <c r="I21" i="29"/>
  <c r="F22" i="29"/>
  <c r="G22" i="29"/>
  <c r="H22" i="29"/>
  <c r="I22" i="29"/>
  <c r="F23" i="29"/>
  <c r="G23" i="29"/>
  <c r="H23" i="29"/>
  <c r="I23" i="29"/>
  <c r="F24" i="29"/>
  <c r="G24" i="29"/>
  <c r="H24" i="29"/>
  <c r="I24" i="29"/>
  <c r="F25" i="29"/>
  <c r="G25" i="29"/>
  <c r="H25" i="29"/>
  <c r="I25" i="29"/>
  <c r="F27" i="29"/>
  <c r="G27" i="29"/>
  <c r="H27" i="29"/>
  <c r="I27" i="29"/>
  <c r="G6" i="30"/>
  <c r="H6" i="30"/>
  <c r="C13" i="30"/>
  <c r="D13" i="30"/>
  <c r="E13" i="30"/>
  <c r="F13" i="30"/>
  <c r="F21" i="30"/>
  <c r="G21" i="30"/>
  <c r="H21" i="30"/>
  <c r="I21" i="30"/>
  <c r="F22" i="30"/>
  <c r="G22" i="30"/>
  <c r="H22" i="30"/>
  <c r="I22" i="30"/>
  <c r="F23" i="30"/>
  <c r="G23" i="30"/>
  <c r="H23" i="30"/>
  <c r="I23" i="30"/>
  <c r="F24" i="30"/>
  <c r="G24" i="30"/>
  <c r="H24" i="30"/>
  <c r="I24" i="30"/>
  <c r="F25" i="30"/>
  <c r="G25" i="30"/>
  <c r="H25" i="30"/>
  <c r="I25" i="30"/>
  <c r="F27" i="30"/>
  <c r="G27" i="30"/>
  <c r="H27" i="30"/>
  <c r="I27" i="30"/>
  <c r="G6" i="31"/>
  <c r="H6" i="31"/>
  <c r="C13" i="31"/>
  <c r="D13" i="31"/>
  <c r="E13" i="31"/>
  <c r="F13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7" i="31"/>
  <c r="G27" i="31"/>
  <c r="H27" i="31"/>
  <c r="I27" i="31"/>
  <c r="G6" i="32"/>
  <c r="H6" i="32"/>
  <c r="C13" i="32"/>
  <c r="D13" i="32"/>
  <c r="E13" i="32"/>
  <c r="F13" i="32"/>
  <c r="F21" i="32"/>
  <c r="G21" i="32"/>
  <c r="H21" i="32"/>
  <c r="I21" i="32"/>
  <c r="F22" i="32"/>
  <c r="G22" i="32"/>
  <c r="H22" i="32"/>
  <c r="I22" i="32"/>
  <c r="F23" i="32"/>
  <c r="G23" i="32"/>
  <c r="H23" i="32"/>
  <c r="I23" i="32"/>
  <c r="F24" i="32"/>
  <c r="G24" i="32"/>
  <c r="H24" i="32"/>
  <c r="I24" i="32"/>
  <c r="F25" i="32"/>
  <c r="G25" i="32"/>
  <c r="H25" i="32"/>
  <c r="I25" i="32"/>
  <c r="F27" i="32"/>
  <c r="G27" i="32"/>
  <c r="H27" i="32"/>
  <c r="I27" i="32"/>
  <c r="G6" i="33"/>
  <c r="H6" i="33"/>
  <c r="C13" i="33"/>
  <c r="D13" i="33"/>
  <c r="E13" i="33"/>
  <c r="F13" i="33"/>
  <c r="F21" i="33"/>
  <c r="G21" i="33"/>
  <c r="H21" i="33"/>
  <c r="I21" i="33"/>
  <c r="F22" i="33"/>
  <c r="G22" i="33"/>
  <c r="H22" i="33"/>
  <c r="I22" i="33"/>
  <c r="F23" i="33"/>
  <c r="G23" i="33"/>
  <c r="H23" i="33"/>
  <c r="I23" i="33"/>
  <c r="F24" i="33"/>
  <c r="G24" i="33"/>
  <c r="H24" i="33"/>
  <c r="I24" i="33"/>
  <c r="F25" i="33"/>
  <c r="G25" i="33"/>
  <c r="H25" i="33"/>
  <c r="I25" i="33"/>
  <c r="F27" i="33"/>
  <c r="G27" i="33"/>
  <c r="H27" i="33"/>
  <c r="I27" i="33"/>
  <c r="G6" i="34"/>
  <c r="H6" i="34"/>
  <c r="C13" i="34"/>
  <c r="D13" i="34"/>
  <c r="E13" i="34"/>
  <c r="F13" i="34"/>
  <c r="F21" i="34"/>
  <c r="G21" i="34"/>
  <c r="H21" i="34"/>
  <c r="I21" i="34"/>
  <c r="F22" i="34"/>
  <c r="G22" i="34"/>
  <c r="H22" i="34"/>
  <c r="I22" i="34"/>
  <c r="F23" i="34"/>
  <c r="G23" i="34"/>
  <c r="H23" i="34"/>
  <c r="I23" i="34"/>
  <c r="F24" i="34"/>
  <c r="G24" i="34"/>
  <c r="H24" i="34"/>
  <c r="I24" i="34"/>
  <c r="F25" i="34"/>
  <c r="G25" i="34"/>
  <c r="H25" i="34"/>
  <c r="I25" i="34"/>
  <c r="F27" i="34"/>
  <c r="G27" i="34"/>
  <c r="H27" i="34"/>
  <c r="I27" i="34"/>
  <c r="G6" i="35"/>
  <c r="H6" i="35"/>
  <c r="C13" i="35"/>
  <c r="D13" i="35"/>
  <c r="E13" i="35"/>
  <c r="F13" i="35"/>
  <c r="F21" i="35"/>
  <c r="G21" i="35"/>
  <c r="H21" i="35"/>
  <c r="I21" i="35"/>
  <c r="F22" i="35"/>
  <c r="G22" i="35"/>
  <c r="H22" i="35"/>
  <c r="I22" i="35"/>
  <c r="F23" i="35"/>
  <c r="G23" i="35"/>
  <c r="H23" i="35"/>
  <c r="I23" i="35"/>
  <c r="F24" i="35"/>
  <c r="G24" i="35"/>
  <c r="H24" i="35"/>
  <c r="I24" i="35"/>
  <c r="F25" i="35"/>
  <c r="G25" i="35"/>
  <c r="H25" i="35"/>
  <c r="I25" i="35"/>
  <c r="F27" i="35"/>
  <c r="G27" i="35"/>
  <c r="H27" i="35"/>
  <c r="I27" i="35"/>
  <c r="G6" i="36"/>
  <c r="H6" i="36"/>
  <c r="C13" i="36"/>
  <c r="D13" i="36"/>
  <c r="E13" i="36"/>
  <c r="F13" i="36"/>
  <c r="F21" i="36"/>
  <c r="G21" i="36"/>
  <c r="H21" i="36"/>
  <c r="I21" i="36"/>
  <c r="F22" i="36"/>
  <c r="G22" i="36"/>
  <c r="H22" i="36"/>
  <c r="I22" i="36"/>
  <c r="F23" i="36"/>
  <c r="G23" i="36"/>
  <c r="H23" i="36"/>
  <c r="I23" i="36"/>
  <c r="F24" i="36"/>
  <c r="G24" i="36"/>
  <c r="H24" i="36"/>
  <c r="I24" i="36"/>
  <c r="F25" i="36"/>
  <c r="G25" i="36"/>
  <c r="H25" i="36"/>
  <c r="I25" i="36"/>
  <c r="F27" i="36"/>
  <c r="G27" i="36"/>
  <c r="H27" i="36"/>
  <c r="I27" i="36"/>
  <c r="G6" i="37"/>
  <c r="H6" i="37"/>
  <c r="C13" i="37"/>
  <c r="D13" i="37"/>
  <c r="E13" i="37"/>
  <c r="F13" i="37"/>
  <c r="F21" i="37"/>
  <c r="G21" i="37"/>
  <c r="H21" i="37"/>
  <c r="I21" i="37"/>
  <c r="F22" i="37"/>
  <c r="G22" i="37"/>
  <c r="H22" i="37"/>
  <c r="I22" i="37"/>
  <c r="F23" i="37"/>
  <c r="G23" i="37"/>
  <c r="H23" i="37"/>
  <c r="I23" i="37"/>
  <c r="F24" i="37"/>
  <c r="G24" i="37"/>
  <c r="H24" i="37"/>
  <c r="I24" i="37"/>
  <c r="F25" i="37"/>
  <c r="G25" i="37"/>
  <c r="H25" i="37"/>
  <c r="I25" i="37"/>
  <c r="F27" i="37"/>
  <c r="G27" i="37"/>
  <c r="H27" i="37"/>
  <c r="I27" i="37"/>
  <c r="G6" i="38"/>
  <c r="H6" i="38"/>
  <c r="C13" i="38"/>
  <c r="D13" i="38"/>
  <c r="N7" i="37" s="1"/>
  <c r="E13" i="38"/>
  <c r="F13" i="38"/>
  <c r="O7" i="37" s="1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7" i="38"/>
  <c r="G27" i="38"/>
  <c r="H27" i="38"/>
  <c r="I27" i="38"/>
  <c r="G6" i="39"/>
  <c r="H6" i="39"/>
  <c r="C13" i="39"/>
  <c r="D13" i="39"/>
  <c r="E13" i="39"/>
  <c r="F13" i="39"/>
  <c r="F21" i="39"/>
  <c r="G21" i="39"/>
  <c r="H21" i="39"/>
  <c r="I21" i="39"/>
  <c r="F22" i="39"/>
  <c r="G22" i="39"/>
  <c r="H22" i="39"/>
  <c r="I22" i="39"/>
  <c r="F23" i="39"/>
  <c r="G23" i="39"/>
  <c r="H23" i="39"/>
  <c r="I23" i="39"/>
  <c r="F24" i="39"/>
  <c r="G24" i="39"/>
  <c r="H24" i="39"/>
  <c r="I24" i="39"/>
  <c r="F25" i="39"/>
  <c r="G25" i="39"/>
  <c r="H25" i="39"/>
  <c r="I25" i="39"/>
  <c r="F27" i="39"/>
  <c r="G27" i="39"/>
  <c r="H27" i="39"/>
  <c r="I27" i="39"/>
  <c r="G6" i="40"/>
  <c r="H6" i="40"/>
  <c r="C13" i="40"/>
  <c r="D13" i="40"/>
  <c r="E13" i="40"/>
  <c r="F13" i="40"/>
  <c r="F21" i="40"/>
  <c r="G21" i="40"/>
  <c r="H21" i="40"/>
  <c r="I21" i="40"/>
  <c r="F22" i="40"/>
  <c r="G22" i="40"/>
  <c r="H22" i="40"/>
  <c r="I22" i="40"/>
  <c r="F23" i="40"/>
  <c r="G23" i="40"/>
  <c r="H23" i="40"/>
  <c r="I23" i="40"/>
  <c r="F24" i="40"/>
  <c r="G24" i="40"/>
  <c r="H24" i="40"/>
  <c r="I24" i="40"/>
  <c r="F25" i="40"/>
  <c r="G25" i="40"/>
  <c r="H25" i="40"/>
  <c r="I25" i="40"/>
  <c r="F27" i="40"/>
  <c r="G27" i="40"/>
  <c r="H27" i="40"/>
  <c r="I27" i="40"/>
  <c r="G6" i="41"/>
  <c r="H6" i="41"/>
  <c r="C13" i="41"/>
  <c r="D13" i="41"/>
  <c r="E13" i="41"/>
  <c r="F13" i="41"/>
  <c r="F21" i="41"/>
  <c r="G21" i="41"/>
  <c r="H21" i="41"/>
  <c r="I21" i="41"/>
  <c r="F22" i="41"/>
  <c r="G22" i="41"/>
  <c r="H22" i="41"/>
  <c r="I22" i="41"/>
  <c r="F23" i="41"/>
  <c r="G23" i="41"/>
  <c r="H23" i="41"/>
  <c r="I23" i="41"/>
  <c r="F24" i="41"/>
  <c r="G24" i="41"/>
  <c r="H24" i="41"/>
  <c r="I24" i="41"/>
  <c r="F25" i="41"/>
  <c r="G25" i="41"/>
  <c r="H25" i="41"/>
  <c r="I25" i="41"/>
  <c r="F27" i="41"/>
  <c r="G27" i="41"/>
  <c r="H27" i="41"/>
  <c r="I27" i="41"/>
  <c r="G6" i="42"/>
  <c r="H6" i="42"/>
  <c r="C13" i="42"/>
  <c r="D13" i="42"/>
  <c r="E13" i="42"/>
  <c r="F13" i="42"/>
  <c r="F21" i="42"/>
  <c r="G21" i="42"/>
  <c r="H21" i="42"/>
  <c r="I21" i="42"/>
  <c r="F22" i="42"/>
  <c r="G22" i="42"/>
  <c r="H22" i="42"/>
  <c r="I22" i="42"/>
  <c r="F23" i="42"/>
  <c r="G23" i="42"/>
  <c r="H23" i="42"/>
  <c r="I23" i="42"/>
  <c r="F24" i="42"/>
  <c r="G24" i="42"/>
  <c r="H24" i="42"/>
  <c r="I24" i="42"/>
  <c r="F25" i="42"/>
  <c r="G25" i="42"/>
  <c r="H25" i="42"/>
  <c r="I25" i="42"/>
  <c r="F27" i="42"/>
  <c r="G27" i="42"/>
  <c r="H27" i="42"/>
  <c r="I27" i="42"/>
  <c r="G6" i="43"/>
  <c r="H6" i="43"/>
  <c r="C13" i="43"/>
  <c r="D13" i="43"/>
  <c r="E13" i="43"/>
  <c r="F13" i="43"/>
  <c r="F21" i="43"/>
  <c r="G21" i="43"/>
  <c r="H21" i="43"/>
  <c r="I21" i="43"/>
  <c r="F22" i="43"/>
  <c r="G22" i="43"/>
  <c r="H22" i="43"/>
  <c r="I22" i="43"/>
  <c r="F23" i="43"/>
  <c r="G23" i="43"/>
  <c r="H23" i="43"/>
  <c r="I23" i="43"/>
  <c r="F24" i="43"/>
  <c r="G24" i="43"/>
  <c r="H24" i="43"/>
  <c r="I24" i="43"/>
  <c r="F25" i="43"/>
  <c r="G25" i="43"/>
  <c r="H25" i="43"/>
  <c r="I25" i="43"/>
  <c r="F27" i="43"/>
  <c r="G27" i="43"/>
  <c r="H27" i="43"/>
  <c r="I27" i="43"/>
  <c r="G6" i="44"/>
  <c r="H6" i="44"/>
  <c r="C13" i="44"/>
  <c r="D13" i="44"/>
  <c r="E13" i="44"/>
  <c r="F13" i="44"/>
  <c r="F21" i="44"/>
  <c r="G21" i="44"/>
  <c r="H21" i="44"/>
  <c r="I21" i="44"/>
  <c r="F22" i="44"/>
  <c r="G22" i="44"/>
  <c r="H22" i="44"/>
  <c r="I22" i="44"/>
  <c r="F23" i="44"/>
  <c r="G23" i="44"/>
  <c r="H23" i="44"/>
  <c r="I23" i="44"/>
  <c r="F24" i="44"/>
  <c r="G24" i="44"/>
  <c r="H24" i="44"/>
  <c r="I24" i="44"/>
  <c r="F25" i="44"/>
  <c r="G25" i="44"/>
  <c r="H25" i="44"/>
  <c r="I25" i="44"/>
  <c r="F27" i="44"/>
  <c r="G27" i="44"/>
  <c r="H27" i="44"/>
  <c r="I27" i="44"/>
  <c r="G6" i="45"/>
  <c r="H6" i="45"/>
  <c r="C13" i="45"/>
  <c r="D13" i="45"/>
  <c r="E13" i="45"/>
  <c r="F13" i="45"/>
  <c r="F21" i="45"/>
  <c r="G21" i="45"/>
  <c r="H21" i="45"/>
  <c r="I21" i="45"/>
  <c r="F22" i="45"/>
  <c r="G22" i="45"/>
  <c r="H22" i="45"/>
  <c r="I22" i="45"/>
  <c r="F23" i="45"/>
  <c r="G23" i="45"/>
  <c r="H23" i="45"/>
  <c r="I23" i="45"/>
  <c r="F24" i="45"/>
  <c r="G24" i="45"/>
  <c r="H24" i="45"/>
  <c r="I24" i="45"/>
  <c r="F25" i="45"/>
  <c r="G25" i="45"/>
  <c r="H25" i="45"/>
  <c r="I25" i="45"/>
  <c r="F27" i="45"/>
  <c r="G27" i="45"/>
  <c r="H27" i="45"/>
  <c r="I27" i="45"/>
  <c r="G6" i="46"/>
  <c r="H6" i="46"/>
  <c r="C13" i="46"/>
  <c r="D13" i="46"/>
  <c r="E13" i="46"/>
  <c r="F13" i="46"/>
  <c r="F21" i="46"/>
  <c r="G21" i="46"/>
  <c r="H21" i="46"/>
  <c r="I21" i="46"/>
  <c r="F22" i="46"/>
  <c r="G22" i="46"/>
  <c r="H22" i="46"/>
  <c r="I22" i="46"/>
  <c r="F23" i="46"/>
  <c r="G23" i="46"/>
  <c r="H23" i="46"/>
  <c r="I23" i="46"/>
  <c r="F24" i="46"/>
  <c r="G24" i="46"/>
  <c r="H24" i="46"/>
  <c r="I24" i="46"/>
  <c r="F25" i="46"/>
  <c r="G25" i="46"/>
  <c r="H25" i="46"/>
  <c r="I25" i="46"/>
  <c r="F27" i="46"/>
  <c r="G27" i="46"/>
  <c r="H27" i="46"/>
  <c r="I27" i="46"/>
  <c r="G6" i="47"/>
  <c r="H6" i="47"/>
  <c r="C13" i="47"/>
  <c r="D13" i="47"/>
  <c r="E13" i="47"/>
  <c r="F13" i="47"/>
  <c r="F21" i="47"/>
  <c r="G21" i="47"/>
  <c r="H21" i="47"/>
  <c r="I21" i="47"/>
  <c r="F22" i="47"/>
  <c r="G22" i="47"/>
  <c r="H22" i="47"/>
  <c r="I22" i="47"/>
  <c r="F23" i="47"/>
  <c r="G23" i="47"/>
  <c r="H23" i="47"/>
  <c r="I23" i="47"/>
  <c r="F24" i="47"/>
  <c r="G24" i="47"/>
  <c r="H24" i="47"/>
  <c r="I24" i="47"/>
  <c r="F25" i="47"/>
  <c r="G25" i="47"/>
  <c r="H25" i="47"/>
  <c r="I25" i="47"/>
  <c r="F27" i="47"/>
  <c r="G27" i="47"/>
  <c r="H27" i="47"/>
  <c r="I27" i="47"/>
  <c r="G6" i="48"/>
  <c r="H6" i="48"/>
  <c r="C13" i="48"/>
  <c r="D13" i="48"/>
  <c r="N7" i="47" s="1"/>
  <c r="E13" i="48"/>
  <c r="F13" i="48"/>
  <c r="O7" i="47" s="1"/>
  <c r="F21" i="48"/>
  <c r="G21" i="48"/>
  <c r="H21" i="48"/>
  <c r="I21" i="48"/>
  <c r="F22" i="48"/>
  <c r="G22" i="48"/>
  <c r="H22" i="48"/>
  <c r="I22" i="48"/>
  <c r="F23" i="48"/>
  <c r="G23" i="48"/>
  <c r="H23" i="48"/>
  <c r="I23" i="48"/>
  <c r="F24" i="48"/>
  <c r="G24" i="48"/>
  <c r="H24" i="48"/>
  <c r="I24" i="48"/>
  <c r="F25" i="48"/>
  <c r="G25" i="48"/>
  <c r="H25" i="48"/>
  <c r="I25" i="48"/>
  <c r="F27" i="48"/>
  <c r="G27" i="48"/>
  <c r="H27" i="48"/>
  <c r="I27" i="48"/>
  <c r="G6" i="49"/>
  <c r="H6" i="49"/>
  <c r="C13" i="49"/>
  <c r="D13" i="49"/>
  <c r="E13" i="49"/>
  <c r="F13" i="49"/>
  <c r="F21" i="49"/>
  <c r="G21" i="49"/>
  <c r="H21" i="49"/>
  <c r="I21" i="49"/>
  <c r="F22" i="49"/>
  <c r="G22" i="49"/>
  <c r="H22" i="49"/>
  <c r="I22" i="49"/>
  <c r="F23" i="49"/>
  <c r="G23" i="49"/>
  <c r="H23" i="49"/>
  <c r="I23" i="49"/>
  <c r="F24" i="49"/>
  <c r="G24" i="49"/>
  <c r="H24" i="49"/>
  <c r="I24" i="49"/>
  <c r="F25" i="49"/>
  <c r="G25" i="49"/>
  <c r="H25" i="49"/>
  <c r="I25" i="49"/>
  <c r="F27" i="49"/>
  <c r="G27" i="49"/>
  <c r="H27" i="49"/>
  <c r="I27" i="49"/>
  <c r="G6" i="50"/>
  <c r="H6" i="50"/>
  <c r="C13" i="50"/>
  <c r="D13" i="50"/>
  <c r="E13" i="50"/>
  <c r="F13" i="50"/>
  <c r="F21" i="50"/>
  <c r="G21" i="50"/>
  <c r="H21" i="50"/>
  <c r="I21" i="50"/>
  <c r="F22" i="50"/>
  <c r="G22" i="50"/>
  <c r="H22" i="50"/>
  <c r="I22" i="50"/>
  <c r="F23" i="50"/>
  <c r="G23" i="50"/>
  <c r="H23" i="50"/>
  <c r="I23" i="50"/>
  <c r="F24" i="50"/>
  <c r="G24" i="50"/>
  <c r="H24" i="50"/>
  <c r="I24" i="50"/>
  <c r="F25" i="50"/>
  <c r="G25" i="50"/>
  <c r="H25" i="50"/>
  <c r="I25" i="50"/>
  <c r="F27" i="50"/>
  <c r="G27" i="50"/>
  <c r="H27" i="50"/>
  <c r="I27" i="50"/>
  <c r="G6" i="51"/>
  <c r="H6" i="51"/>
  <c r="C13" i="51"/>
  <c r="D13" i="51"/>
  <c r="E13" i="51"/>
  <c r="F13" i="51"/>
  <c r="F21" i="51"/>
  <c r="G21" i="51"/>
  <c r="H21" i="51"/>
  <c r="I21" i="51"/>
  <c r="F22" i="51"/>
  <c r="G22" i="51"/>
  <c r="H22" i="51"/>
  <c r="I22" i="51"/>
  <c r="F23" i="51"/>
  <c r="G23" i="51"/>
  <c r="H23" i="51"/>
  <c r="I23" i="51"/>
  <c r="F24" i="51"/>
  <c r="G24" i="51"/>
  <c r="H24" i="51"/>
  <c r="I24" i="51"/>
  <c r="F25" i="51"/>
  <c r="G25" i="51"/>
  <c r="H25" i="51"/>
  <c r="I25" i="51"/>
  <c r="F27" i="51"/>
  <c r="G27" i="51"/>
  <c r="H27" i="51"/>
  <c r="I27" i="51"/>
  <c r="G6" i="52"/>
  <c r="H6" i="52"/>
  <c r="C13" i="52"/>
  <c r="D13" i="52"/>
  <c r="E13" i="52"/>
  <c r="F13" i="52"/>
  <c r="F21" i="52"/>
  <c r="G21" i="52"/>
  <c r="H21" i="52"/>
  <c r="I21" i="52"/>
  <c r="F22" i="52"/>
  <c r="G22" i="52"/>
  <c r="H22" i="52"/>
  <c r="I22" i="52"/>
  <c r="F23" i="52"/>
  <c r="G23" i="52"/>
  <c r="H23" i="52"/>
  <c r="I23" i="52"/>
  <c r="F24" i="52"/>
  <c r="G24" i="52"/>
  <c r="H24" i="52"/>
  <c r="I24" i="52"/>
  <c r="F25" i="52"/>
  <c r="G25" i="52"/>
  <c r="H25" i="52"/>
  <c r="I25" i="52"/>
  <c r="F27" i="52"/>
  <c r="G27" i="52"/>
  <c r="H27" i="52"/>
  <c r="I27" i="52"/>
  <c r="G6" i="53"/>
  <c r="H6" i="53"/>
  <c r="C13" i="53"/>
  <c r="D13" i="53"/>
  <c r="E13" i="53"/>
  <c r="F13" i="53"/>
  <c r="F21" i="53"/>
  <c r="G21" i="53"/>
  <c r="H21" i="53"/>
  <c r="I21" i="53"/>
  <c r="F22" i="53"/>
  <c r="G22" i="53"/>
  <c r="H22" i="53"/>
  <c r="I22" i="53"/>
  <c r="F23" i="53"/>
  <c r="G23" i="53"/>
  <c r="H23" i="53"/>
  <c r="I23" i="53"/>
  <c r="F24" i="53"/>
  <c r="G24" i="53"/>
  <c r="H24" i="53"/>
  <c r="I24" i="53"/>
  <c r="F25" i="53"/>
  <c r="G25" i="53"/>
  <c r="H25" i="53"/>
  <c r="I25" i="53"/>
  <c r="F27" i="53"/>
  <c r="G27" i="53"/>
  <c r="H27" i="53"/>
  <c r="I27" i="53"/>
  <c r="G6" i="1"/>
  <c r="C13" i="1"/>
  <c r="D13" i="1"/>
  <c r="E13" i="1"/>
  <c r="F13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7" i="1"/>
  <c r="G27" i="1"/>
  <c r="H27" i="1"/>
  <c r="I27" i="1"/>
  <c r="G13" i="25"/>
  <c r="G13" i="27"/>
  <c r="G13" i="28"/>
  <c r="G13" i="32"/>
  <c r="G13" i="33"/>
  <c r="G13" i="38"/>
  <c r="G13" i="44"/>
  <c r="G13" i="45"/>
  <c r="G13" i="46"/>
  <c r="G13" i="48"/>
  <c r="G13" i="50"/>
  <c r="G13" i="51"/>
  <c r="G13" i="52"/>
  <c r="G13" i="53"/>
  <c r="G13" i="18"/>
  <c r="I28" i="53"/>
  <c r="E28" i="53"/>
  <c r="D28" i="53"/>
  <c r="C28" i="53"/>
  <c r="H28" i="53"/>
  <c r="G28" i="53"/>
  <c r="F28" i="53"/>
  <c r="O7" i="53"/>
  <c r="N7" i="53"/>
  <c r="G12" i="53"/>
  <c r="H12" i="53" s="1"/>
  <c r="H11" i="53"/>
  <c r="G11" i="53"/>
  <c r="G10" i="53"/>
  <c r="H10" i="53" s="1"/>
  <c r="G9" i="53"/>
  <c r="H9" i="53" s="1"/>
  <c r="G8" i="53"/>
  <c r="H8" i="53" s="1"/>
  <c r="G7" i="53"/>
  <c r="H7" i="53" s="1"/>
  <c r="M6" i="53"/>
  <c r="I28" i="52"/>
  <c r="E28" i="52"/>
  <c r="D28" i="52"/>
  <c r="C28" i="52"/>
  <c r="H28" i="52"/>
  <c r="G28" i="52"/>
  <c r="F28" i="52"/>
  <c r="N7" i="52"/>
  <c r="G12" i="52"/>
  <c r="H12" i="52" s="1"/>
  <c r="G11" i="52"/>
  <c r="H11" i="52" s="1"/>
  <c r="G10" i="52"/>
  <c r="H10" i="52" s="1"/>
  <c r="G9" i="52"/>
  <c r="H9" i="52" s="1"/>
  <c r="G8" i="52"/>
  <c r="H8" i="52" s="1"/>
  <c r="O7" i="52"/>
  <c r="G7" i="52"/>
  <c r="H7" i="52" s="1"/>
  <c r="M6" i="52"/>
  <c r="H28" i="51"/>
  <c r="E28" i="51"/>
  <c r="D28" i="51"/>
  <c r="C28" i="51"/>
  <c r="E30" i="51" s="1"/>
  <c r="I28" i="51"/>
  <c r="G28" i="51"/>
  <c r="F28" i="51"/>
  <c r="N7" i="51"/>
  <c r="G12" i="51"/>
  <c r="H12" i="51" s="1"/>
  <c r="G11" i="51"/>
  <c r="H11" i="51" s="1"/>
  <c r="G10" i="51"/>
  <c r="H10" i="51" s="1"/>
  <c r="G9" i="51"/>
  <c r="H9" i="51" s="1"/>
  <c r="G8" i="51"/>
  <c r="H8" i="51" s="1"/>
  <c r="H7" i="51"/>
  <c r="G7" i="51"/>
  <c r="M6" i="51"/>
  <c r="E28" i="50"/>
  <c r="E30" i="50" s="1"/>
  <c r="D28" i="50"/>
  <c r="C28" i="50"/>
  <c r="I28" i="50"/>
  <c r="H28" i="50"/>
  <c r="G28" i="50"/>
  <c r="F28" i="50"/>
  <c r="F15" i="50"/>
  <c r="O7" i="50"/>
  <c r="N7" i="50"/>
  <c r="G12" i="50"/>
  <c r="H12" i="50" s="1"/>
  <c r="G11" i="50"/>
  <c r="H11" i="50" s="1"/>
  <c r="G10" i="50"/>
  <c r="H10" i="50" s="1"/>
  <c r="G9" i="50"/>
  <c r="H9" i="50" s="1"/>
  <c r="G8" i="50"/>
  <c r="H8" i="50" s="1"/>
  <c r="H7" i="50"/>
  <c r="G7" i="50"/>
  <c r="M6" i="50"/>
  <c r="G28" i="49"/>
  <c r="E28" i="49"/>
  <c r="D28" i="49"/>
  <c r="C28" i="49"/>
  <c r="I28" i="49"/>
  <c r="H28" i="49"/>
  <c r="F28" i="49"/>
  <c r="F15" i="49"/>
  <c r="G13" i="49"/>
  <c r="G12" i="49"/>
  <c r="H12" i="49" s="1"/>
  <c r="G11" i="49"/>
  <c r="H11" i="49" s="1"/>
  <c r="G10" i="49"/>
  <c r="H10" i="49" s="1"/>
  <c r="G9" i="49"/>
  <c r="H9" i="49" s="1"/>
  <c r="G8" i="49"/>
  <c r="H8" i="49" s="1"/>
  <c r="N7" i="49"/>
  <c r="G7" i="49"/>
  <c r="H7" i="49" s="1"/>
  <c r="M6" i="49"/>
  <c r="E28" i="48"/>
  <c r="E30" i="48" s="1"/>
  <c r="D28" i="48"/>
  <c r="C28" i="48"/>
  <c r="I28" i="48"/>
  <c r="G28" i="48"/>
  <c r="F28" i="48"/>
  <c r="O7" i="48"/>
  <c r="N7" i="48"/>
  <c r="G12" i="48"/>
  <c r="H12" i="48" s="1"/>
  <c r="G11" i="48"/>
  <c r="H11" i="48" s="1"/>
  <c r="G10" i="48"/>
  <c r="H10" i="48" s="1"/>
  <c r="G9" i="48"/>
  <c r="H9" i="48" s="1"/>
  <c r="G8" i="48"/>
  <c r="H8" i="48" s="1"/>
  <c r="H7" i="48"/>
  <c r="G7" i="48"/>
  <c r="M6" i="48"/>
  <c r="E28" i="47"/>
  <c r="E30" i="47" s="1"/>
  <c r="D28" i="47"/>
  <c r="C28" i="47"/>
  <c r="I28" i="47"/>
  <c r="H28" i="47"/>
  <c r="G28" i="47"/>
  <c r="F28" i="47"/>
  <c r="G13" i="47"/>
  <c r="G12" i="47"/>
  <c r="H12" i="47" s="1"/>
  <c r="G11" i="47"/>
  <c r="H11" i="47" s="1"/>
  <c r="G10" i="47"/>
  <c r="H10" i="47" s="1"/>
  <c r="H9" i="47"/>
  <c r="G9" i="47"/>
  <c r="G8" i="47"/>
  <c r="H8" i="47" s="1"/>
  <c r="G7" i="47"/>
  <c r="H7" i="47" s="1"/>
  <c r="M6" i="47"/>
  <c r="E28" i="46"/>
  <c r="E30" i="46" s="1"/>
  <c r="D28" i="46"/>
  <c r="C28" i="46"/>
  <c r="I28" i="46"/>
  <c r="H28" i="46"/>
  <c r="G28" i="46"/>
  <c r="F28" i="46"/>
  <c r="N7" i="46"/>
  <c r="G12" i="46"/>
  <c r="H12" i="46" s="1"/>
  <c r="G11" i="46"/>
  <c r="H11" i="46" s="1"/>
  <c r="G10" i="46"/>
  <c r="H10" i="46" s="1"/>
  <c r="G9" i="46"/>
  <c r="H9" i="46" s="1"/>
  <c r="G8" i="46"/>
  <c r="H8" i="46" s="1"/>
  <c r="O7" i="46"/>
  <c r="G7" i="46"/>
  <c r="H7" i="46" s="1"/>
  <c r="M6" i="46"/>
  <c r="E28" i="45"/>
  <c r="D28" i="45"/>
  <c r="C28" i="45"/>
  <c r="I28" i="45"/>
  <c r="H28" i="45"/>
  <c r="G28" i="45"/>
  <c r="F28" i="45"/>
  <c r="N7" i="45"/>
  <c r="H12" i="45"/>
  <c r="G12" i="45"/>
  <c r="G11" i="45"/>
  <c r="H11" i="45" s="1"/>
  <c r="G10" i="45"/>
  <c r="H10" i="45" s="1"/>
  <c r="G9" i="45"/>
  <c r="H9" i="45" s="1"/>
  <c r="G8" i="45"/>
  <c r="H8" i="45" s="1"/>
  <c r="G7" i="45"/>
  <c r="H7" i="45" s="1"/>
  <c r="M6" i="45"/>
  <c r="G28" i="44"/>
  <c r="E28" i="44"/>
  <c r="E30" i="44" s="1"/>
  <c r="D28" i="44"/>
  <c r="C28" i="44"/>
  <c r="I28" i="44"/>
  <c r="H28" i="44"/>
  <c r="F28" i="44"/>
  <c r="F15" i="44"/>
  <c r="O7" i="44"/>
  <c r="N7" i="44"/>
  <c r="G12" i="44"/>
  <c r="H12" i="44" s="1"/>
  <c r="G11" i="44"/>
  <c r="H11" i="44" s="1"/>
  <c r="G10" i="44"/>
  <c r="H10" i="44" s="1"/>
  <c r="G9" i="44"/>
  <c r="H9" i="44" s="1"/>
  <c r="G8" i="44"/>
  <c r="H8" i="44" s="1"/>
  <c r="G7" i="44"/>
  <c r="H7" i="44" s="1"/>
  <c r="M6" i="44"/>
  <c r="I28" i="43"/>
  <c r="E28" i="43"/>
  <c r="D28" i="43"/>
  <c r="C28" i="43"/>
  <c r="H28" i="43"/>
  <c r="G28" i="43"/>
  <c r="F28" i="43"/>
  <c r="O7" i="43"/>
  <c r="N7" i="43"/>
  <c r="G13" i="43"/>
  <c r="G12" i="43"/>
  <c r="H12" i="43" s="1"/>
  <c r="G11" i="43"/>
  <c r="H11" i="43" s="1"/>
  <c r="G10" i="43"/>
  <c r="H10" i="43" s="1"/>
  <c r="G9" i="43"/>
  <c r="H9" i="43" s="1"/>
  <c r="G8" i="43"/>
  <c r="H8" i="43" s="1"/>
  <c r="G7" i="43"/>
  <c r="H7" i="43" s="1"/>
  <c r="M6" i="43"/>
  <c r="E28" i="42"/>
  <c r="D28" i="42"/>
  <c r="C28" i="42"/>
  <c r="I28" i="42"/>
  <c r="H28" i="42"/>
  <c r="G28" i="42"/>
  <c r="F28" i="42"/>
  <c r="F15" i="42"/>
  <c r="G13" i="42"/>
  <c r="G12" i="42"/>
  <c r="H12" i="42" s="1"/>
  <c r="G11" i="42"/>
  <c r="H11" i="42" s="1"/>
  <c r="G10" i="42"/>
  <c r="H10" i="42" s="1"/>
  <c r="G9" i="42"/>
  <c r="H9" i="42" s="1"/>
  <c r="G8" i="42"/>
  <c r="H8" i="42" s="1"/>
  <c r="O7" i="42"/>
  <c r="N7" i="42"/>
  <c r="G7" i="42"/>
  <c r="H7" i="42" s="1"/>
  <c r="M6" i="42"/>
  <c r="H28" i="41"/>
  <c r="E28" i="41"/>
  <c r="D28" i="41"/>
  <c r="C28" i="41"/>
  <c r="E30" i="41" s="1"/>
  <c r="I28" i="41"/>
  <c r="G28" i="41"/>
  <c r="F28" i="41"/>
  <c r="N7" i="41"/>
  <c r="G13" i="41"/>
  <c r="G12" i="41"/>
  <c r="H12" i="41" s="1"/>
  <c r="G11" i="41"/>
  <c r="H11" i="41" s="1"/>
  <c r="G10" i="41"/>
  <c r="H10" i="41" s="1"/>
  <c r="G9" i="41"/>
  <c r="H9" i="41" s="1"/>
  <c r="G8" i="41"/>
  <c r="H8" i="41" s="1"/>
  <c r="G7" i="41"/>
  <c r="H7" i="41" s="1"/>
  <c r="M6" i="41"/>
  <c r="G28" i="40"/>
  <c r="E28" i="40"/>
  <c r="E30" i="40" s="1"/>
  <c r="D28" i="40"/>
  <c r="C28" i="40"/>
  <c r="I28" i="40"/>
  <c r="H28" i="40"/>
  <c r="F28" i="40"/>
  <c r="N7" i="40"/>
  <c r="G13" i="40"/>
  <c r="G12" i="40"/>
  <c r="H12" i="40" s="1"/>
  <c r="G11" i="40"/>
  <c r="H11" i="40" s="1"/>
  <c r="G10" i="40"/>
  <c r="H10" i="40" s="1"/>
  <c r="G9" i="40"/>
  <c r="H9" i="40" s="1"/>
  <c r="G8" i="40"/>
  <c r="H8" i="40" s="1"/>
  <c r="H7" i="40"/>
  <c r="G7" i="40"/>
  <c r="M6" i="40"/>
  <c r="E28" i="39"/>
  <c r="D28" i="39"/>
  <c r="C28" i="39"/>
  <c r="E30" i="39" s="1"/>
  <c r="I28" i="39"/>
  <c r="H28" i="39"/>
  <c r="G28" i="39"/>
  <c r="F28" i="39"/>
  <c r="O7" i="39"/>
  <c r="N7" i="39"/>
  <c r="G13" i="39"/>
  <c r="G12" i="39"/>
  <c r="H12" i="39" s="1"/>
  <c r="G11" i="39"/>
  <c r="H11" i="39" s="1"/>
  <c r="G10" i="39"/>
  <c r="H10" i="39" s="1"/>
  <c r="H9" i="39"/>
  <c r="G9" i="39"/>
  <c r="G8" i="39"/>
  <c r="H8" i="39" s="1"/>
  <c r="G7" i="39"/>
  <c r="H7" i="39" s="1"/>
  <c r="M6" i="39"/>
  <c r="E28" i="38"/>
  <c r="E30" i="38" s="1"/>
  <c r="D28" i="38"/>
  <c r="C28" i="38"/>
  <c r="I28" i="38"/>
  <c r="H28" i="38"/>
  <c r="G28" i="38"/>
  <c r="F28" i="38"/>
  <c r="F15" i="38"/>
  <c r="N7" i="38"/>
  <c r="G12" i="38"/>
  <c r="H12" i="38" s="1"/>
  <c r="G11" i="38"/>
  <c r="H11" i="38" s="1"/>
  <c r="G10" i="38"/>
  <c r="H10" i="38" s="1"/>
  <c r="G9" i="38"/>
  <c r="H9" i="38" s="1"/>
  <c r="G8" i="38"/>
  <c r="H8" i="38" s="1"/>
  <c r="G7" i="38"/>
  <c r="H7" i="38" s="1"/>
  <c r="M6" i="38"/>
  <c r="E28" i="37"/>
  <c r="D28" i="37"/>
  <c r="C28" i="37"/>
  <c r="I28" i="37"/>
  <c r="H28" i="37"/>
  <c r="G28" i="37"/>
  <c r="G13" i="37"/>
  <c r="G12" i="37"/>
  <c r="H12" i="37" s="1"/>
  <c r="G11" i="37"/>
  <c r="H11" i="37" s="1"/>
  <c r="G10" i="37"/>
  <c r="H10" i="37" s="1"/>
  <c r="G9" i="37"/>
  <c r="H9" i="37" s="1"/>
  <c r="G8" i="37"/>
  <c r="H8" i="37" s="1"/>
  <c r="G7" i="37"/>
  <c r="H7" i="37" s="1"/>
  <c r="M6" i="37"/>
  <c r="E28" i="36"/>
  <c r="D28" i="36"/>
  <c r="C28" i="36"/>
  <c r="E30" i="36" s="1"/>
  <c r="I28" i="36"/>
  <c r="H28" i="36"/>
  <c r="G28" i="36"/>
  <c r="F28" i="36"/>
  <c r="N7" i="36"/>
  <c r="G13" i="36"/>
  <c r="G12" i="36"/>
  <c r="H12" i="36" s="1"/>
  <c r="G11" i="36"/>
  <c r="H11" i="36" s="1"/>
  <c r="G10" i="36"/>
  <c r="H10" i="36" s="1"/>
  <c r="G9" i="36"/>
  <c r="H9" i="36" s="1"/>
  <c r="G8" i="36"/>
  <c r="H8" i="36" s="1"/>
  <c r="H7" i="36"/>
  <c r="G7" i="36"/>
  <c r="M6" i="36"/>
  <c r="E28" i="35"/>
  <c r="E30" i="35" s="1"/>
  <c r="D28" i="35"/>
  <c r="C28" i="35"/>
  <c r="I28" i="35"/>
  <c r="H28" i="35"/>
  <c r="G28" i="35"/>
  <c r="F28" i="35"/>
  <c r="F15" i="35"/>
  <c r="N7" i="35"/>
  <c r="G13" i="35"/>
  <c r="G12" i="35"/>
  <c r="H12" i="35" s="1"/>
  <c r="G11" i="35"/>
  <c r="H11" i="35" s="1"/>
  <c r="G10" i="35"/>
  <c r="H10" i="35" s="1"/>
  <c r="G9" i="35"/>
  <c r="H9" i="35" s="1"/>
  <c r="G8" i="35"/>
  <c r="H8" i="35" s="1"/>
  <c r="O7" i="35"/>
  <c r="H7" i="35"/>
  <c r="G7" i="35"/>
  <c r="M6" i="35"/>
  <c r="E28" i="34"/>
  <c r="E30" i="34" s="1"/>
  <c r="D28" i="34"/>
  <c r="C28" i="34"/>
  <c r="I28" i="34"/>
  <c r="H28" i="34"/>
  <c r="G28" i="34"/>
  <c r="F28" i="34"/>
  <c r="F15" i="34"/>
  <c r="N7" i="34"/>
  <c r="G13" i="34"/>
  <c r="G12" i="34"/>
  <c r="H12" i="34" s="1"/>
  <c r="G11" i="34"/>
  <c r="H11" i="34" s="1"/>
  <c r="G10" i="34"/>
  <c r="H10" i="34" s="1"/>
  <c r="G9" i="34"/>
  <c r="H9" i="34" s="1"/>
  <c r="G8" i="34"/>
  <c r="H8" i="34" s="1"/>
  <c r="G7" i="34"/>
  <c r="H7" i="34" s="1"/>
  <c r="M6" i="34"/>
  <c r="E28" i="33"/>
  <c r="E30" i="33" s="1"/>
  <c r="D28" i="33"/>
  <c r="C28" i="33"/>
  <c r="I28" i="33"/>
  <c r="H28" i="33"/>
  <c r="G28" i="33"/>
  <c r="F28" i="33"/>
  <c r="N7" i="33"/>
  <c r="G12" i="33"/>
  <c r="H12" i="33" s="1"/>
  <c r="G11" i="33"/>
  <c r="H11" i="33" s="1"/>
  <c r="G10" i="33"/>
  <c r="H10" i="33" s="1"/>
  <c r="G9" i="33"/>
  <c r="H9" i="33" s="1"/>
  <c r="G8" i="33"/>
  <c r="H8" i="33" s="1"/>
  <c r="H7" i="33"/>
  <c r="G7" i="33"/>
  <c r="M6" i="33"/>
  <c r="E28" i="32"/>
  <c r="D28" i="32"/>
  <c r="C28" i="32"/>
  <c r="E30" i="32" s="1"/>
  <c r="I28" i="32"/>
  <c r="H28" i="32"/>
  <c r="G28" i="32"/>
  <c r="F28" i="32"/>
  <c r="N7" i="32"/>
  <c r="G12" i="32"/>
  <c r="H12" i="32" s="1"/>
  <c r="G11" i="32"/>
  <c r="H11" i="32" s="1"/>
  <c r="G10" i="32"/>
  <c r="H10" i="32" s="1"/>
  <c r="G9" i="32"/>
  <c r="H9" i="32" s="1"/>
  <c r="G8" i="32"/>
  <c r="H8" i="32" s="1"/>
  <c r="H7" i="32"/>
  <c r="G7" i="32"/>
  <c r="M6" i="32"/>
  <c r="E28" i="31"/>
  <c r="E30" i="31" s="1"/>
  <c r="D28" i="31"/>
  <c r="C28" i="31"/>
  <c r="I28" i="31"/>
  <c r="H28" i="31"/>
  <c r="G28" i="31"/>
  <c r="F28" i="31"/>
  <c r="F15" i="31"/>
  <c r="N7" i="31"/>
  <c r="G13" i="31"/>
  <c r="G12" i="31"/>
  <c r="H12" i="31" s="1"/>
  <c r="G11" i="31"/>
  <c r="H11" i="31" s="1"/>
  <c r="G10" i="31"/>
  <c r="H10" i="31" s="1"/>
  <c r="G9" i="31"/>
  <c r="H9" i="31" s="1"/>
  <c r="G8" i="31"/>
  <c r="H8" i="31" s="1"/>
  <c r="G7" i="31"/>
  <c r="H7" i="31" s="1"/>
  <c r="M6" i="31"/>
  <c r="E28" i="30"/>
  <c r="E30" i="30" s="1"/>
  <c r="D28" i="30"/>
  <c r="C28" i="30"/>
  <c r="I28" i="30"/>
  <c r="H28" i="30"/>
  <c r="G28" i="30"/>
  <c r="F28" i="30"/>
  <c r="F15" i="30"/>
  <c r="N7" i="30"/>
  <c r="G13" i="30"/>
  <c r="G12" i="30"/>
  <c r="H12" i="30" s="1"/>
  <c r="G11" i="30"/>
  <c r="H11" i="30" s="1"/>
  <c r="G10" i="30"/>
  <c r="H10" i="30" s="1"/>
  <c r="G9" i="30"/>
  <c r="H9" i="30" s="1"/>
  <c r="G8" i="30"/>
  <c r="H8" i="30" s="1"/>
  <c r="G7" i="30"/>
  <c r="H7" i="30" s="1"/>
  <c r="M6" i="30"/>
  <c r="E28" i="29"/>
  <c r="E30" i="29" s="1"/>
  <c r="D28" i="29"/>
  <c r="C28" i="29"/>
  <c r="I28" i="29"/>
  <c r="H28" i="29"/>
  <c r="G28" i="29"/>
  <c r="F28" i="29"/>
  <c r="F15" i="29"/>
  <c r="G13" i="29"/>
  <c r="G12" i="29"/>
  <c r="H12" i="29" s="1"/>
  <c r="G11" i="29"/>
  <c r="H11" i="29" s="1"/>
  <c r="G10" i="29"/>
  <c r="H10" i="29" s="1"/>
  <c r="G9" i="29"/>
  <c r="H9" i="29" s="1"/>
  <c r="G8" i="29"/>
  <c r="H8" i="29" s="1"/>
  <c r="N7" i="29"/>
  <c r="G7" i="29"/>
  <c r="H7" i="29" s="1"/>
  <c r="M6" i="29"/>
  <c r="G28" i="28"/>
  <c r="E28" i="28"/>
  <c r="D28" i="28"/>
  <c r="C28" i="28"/>
  <c r="E30" i="28" s="1"/>
  <c r="I28" i="28"/>
  <c r="H28" i="28"/>
  <c r="F28" i="28"/>
  <c r="F15" i="28"/>
  <c r="G12" i="28"/>
  <c r="H12" i="28" s="1"/>
  <c r="G11" i="28"/>
  <c r="H11" i="28" s="1"/>
  <c r="G10" i="28"/>
  <c r="H10" i="28" s="1"/>
  <c r="G9" i="28"/>
  <c r="H9" i="28" s="1"/>
  <c r="G8" i="28"/>
  <c r="H8" i="28" s="1"/>
  <c r="N7" i="28"/>
  <c r="H7" i="28"/>
  <c r="G7" i="28"/>
  <c r="M6" i="28"/>
  <c r="E28" i="27"/>
  <c r="E30" i="27" s="1"/>
  <c r="D28" i="27"/>
  <c r="C28" i="27"/>
  <c r="I28" i="27"/>
  <c r="H28" i="27"/>
  <c r="F28" i="27"/>
  <c r="F15" i="27"/>
  <c r="G12" i="27"/>
  <c r="H12" i="27" s="1"/>
  <c r="G11" i="27"/>
  <c r="H11" i="27" s="1"/>
  <c r="G10" i="27"/>
  <c r="H10" i="27" s="1"/>
  <c r="G9" i="27"/>
  <c r="H9" i="27" s="1"/>
  <c r="G8" i="27"/>
  <c r="H8" i="27" s="1"/>
  <c r="G7" i="27"/>
  <c r="H7" i="27" s="1"/>
  <c r="M6" i="27"/>
  <c r="E28" i="26"/>
  <c r="E30" i="26" s="1"/>
  <c r="D28" i="26"/>
  <c r="C28" i="26"/>
  <c r="I28" i="26"/>
  <c r="G28" i="26"/>
  <c r="F28" i="26"/>
  <c r="F15" i="26"/>
  <c r="G13" i="26"/>
  <c r="G12" i="26"/>
  <c r="H12" i="26" s="1"/>
  <c r="G11" i="26"/>
  <c r="H11" i="26" s="1"/>
  <c r="G10" i="26"/>
  <c r="H10" i="26" s="1"/>
  <c r="G9" i="26"/>
  <c r="H9" i="26" s="1"/>
  <c r="G8" i="26"/>
  <c r="H8" i="26" s="1"/>
  <c r="N7" i="26"/>
  <c r="G7" i="26"/>
  <c r="H7" i="26" s="1"/>
  <c r="M6" i="26"/>
  <c r="F28" i="25"/>
  <c r="E28" i="25"/>
  <c r="E30" i="25" s="1"/>
  <c r="D28" i="25"/>
  <c r="C28" i="25"/>
  <c r="I28" i="25"/>
  <c r="H28" i="25"/>
  <c r="G28" i="25"/>
  <c r="N7" i="25"/>
  <c r="G12" i="25"/>
  <c r="H12" i="25" s="1"/>
  <c r="G11" i="25"/>
  <c r="H11" i="25" s="1"/>
  <c r="G10" i="25"/>
  <c r="H10" i="25" s="1"/>
  <c r="G9" i="25"/>
  <c r="H9" i="25" s="1"/>
  <c r="G8" i="25"/>
  <c r="H8" i="25" s="1"/>
  <c r="O7" i="25"/>
  <c r="G7" i="25"/>
  <c r="H7" i="25" s="1"/>
  <c r="M6" i="25"/>
  <c r="E28" i="24"/>
  <c r="E30" i="24" s="1"/>
  <c r="D28" i="24"/>
  <c r="C28" i="24"/>
  <c r="H28" i="24"/>
  <c r="G28" i="24"/>
  <c r="F28" i="24"/>
  <c r="F15" i="24"/>
  <c r="N7" i="24"/>
  <c r="G13" i="24"/>
  <c r="G12" i="24"/>
  <c r="H12" i="24" s="1"/>
  <c r="G11" i="24"/>
  <c r="H11" i="24" s="1"/>
  <c r="G10" i="24"/>
  <c r="H10" i="24" s="1"/>
  <c r="G9" i="24"/>
  <c r="H9" i="24" s="1"/>
  <c r="G8" i="24"/>
  <c r="H8" i="24" s="1"/>
  <c r="G7" i="24"/>
  <c r="H7" i="24" s="1"/>
  <c r="M6" i="24"/>
  <c r="H28" i="23"/>
  <c r="E28" i="23"/>
  <c r="E30" i="23" s="1"/>
  <c r="D28" i="23"/>
  <c r="C28" i="23"/>
  <c r="I28" i="23"/>
  <c r="G28" i="23"/>
  <c r="F28" i="23"/>
  <c r="F15" i="23"/>
  <c r="G13" i="23"/>
  <c r="G12" i="23"/>
  <c r="H12" i="23" s="1"/>
  <c r="G11" i="23"/>
  <c r="H11" i="23" s="1"/>
  <c r="G10" i="23"/>
  <c r="H10" i="23" s="1"/>
  <c r="G9" i="23"/>
  <c r="H9" i="23" s="1"/>
  <c r="G8" i="23"/>
  <c r="H8" i="23" s="1"/>
  <c r="N7" i="23"/>
  <c r="H7" i="23"/>
  <c r="G7" i="23"/>
  <c r="M6" i="23"/>
  <c r="E28" i="22"/>
  <c r="D28" i="22"/>
  <c r="C28" i="22"/>
  <c r="E30" i="22" s="1"/>
  <c r="I28" i="22"/>
  <c r="H28" i="22"/>
  <c r="G28" i="22"/>
  <c r="F28" i="22"/>
  <c r="N7" i="22"/>
  <c r="G13" i="22"/>
  <c r="G12" i="22"/>
  <c r="H12" i="22" s="1"/>
  <c r="G11" i="22"/>
  <c r="H11" i="22" s="1"/>
  <c r="G10" i="22"/>
  <c r="H10" i="22" s="1"/>
  <c r="G9" i="22"/>
  <c r="H9" i="22" s="1"/>
  <c r="G8" i="22"/>
  <c r="H8" i="22" s="1"/>
  <c r="G7" i="22"/>
  <c r="H7" i="22" s="1"/>
  <c r="M6" i="22"/>
  <c r="E28" i="21"/>
  <c r="E30" i="21" s="1"/>
  <c r="D28" i="21"/>
  <c r="C28" i="21"/>
  <c r="I28" i="21"/>
  <c r="H28" i="21"/>
  <c r="G28" i="21"/>
  <c r="F28" i="21"/>
  <c r="F15" i="21"/>
  <c r="N7" i="21"/>
  <c r="G13" i="21"/>
  <c r="G12" i="21"/>
  <c r="H12" i="21" s="1"/>
  <c r="G11" i="21"/>
  <c r="H11" i="21" s="1"/>
  <c r="G10" i="21"/>
  <c r="H10" i="21" s="1"/>
  <c r="G9" i="21"/>
  <c r="H9" i="21" s="1"/>
  <c r="G8" i="21"/>
  <c r="H8" i="21" s="1"/>
  <c r="H7" i="21"/>
  <c r="G7" i="21"/>
  <c r="M6" i="21"/>
  <c r="E28" i="20"/>
  <c r="D28" i="20"/>
  <c r="C28" i="20"/>
  <c r="I28" i="20"/>
  <c r="H28" i="20"/>
  <c r="G28" i="20"/>
  <c r="F28" i="20"/>
  <c r="N7" i="20"/>
  <c r="G13" i="20"/>
  <c r="G12" i="20"/>
  <c r="H12" i="20" s="1"/>
  <c r="G11" i="20"/>
  <c r="H11" i="20" s="1"/>
  <c r="G10" i="20"/>
  <c r="H10" i="20" s="1"/>
  <c r="G9" i="20"/>
  <c r="H9" i="20" s="1"/>
  <c r="G8" i="20"/>
  <c r="H8" i="20" s="1"/>
  <c r="O7" i="20"/>
  <c r="G7" i="20"/>
  <c r="H7" i="20" s="1"/>
  <c r="M6" i="20"/>
  <c r="E28" i="19"/>
  <c r="E30" i="19" s="1"/>
  <c r="D28" i="19"/>
  <c r="C28" i="19"/>
  <c r="I28" i="19"/>
  <c r="H28" i="19"/>
  <c r="G28" i="19"/>
  <c r="F28" i="19"/>
  <c r="N7" i="19"/>
  <c r="G13" i="19"/>
  <c r="G12" i="19"/>
  <c r="H12" i="19" s="1"/>
  <c r="G11" i="19"/>
  <c r="H11" i="19" s="1"/>
  <c r="G10" i="19"/>
  <c r="H10" i="19" s="1"/>
  <c r="G9" i="19"/>
  <c r="H9" i="19" s="1"/>
  <c r="G8" i="19"/>
  <c r="H8" i="19" s="1"/>
  <c r="H7" i="19"/>
  <c r="G7" i="19"/>
  <c r="M6" i="19"/>
  <c r="G28" i="18"/>
  <c r="E28" i="18"/>
  <c r="D28" i="18"/>
  <c r="C28" i="18"/>
  <c r="E30" i="18" s="1"/>
  <c r="I28" i="18"/>
  <c r="H28" i="18"/>
  <c r="F28" i="18"/>
  <c r="N7" i="18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M6" i="18"/>
  <c r="F28" i="17"/>
  <c r="E28" i="17"/>
  <c r="E30" i="17" s="1"/>
  <c r="D28" i="17"/>
  <c r="C28" i="17"/>
  <c r="I28" i="17"/>
  <c r="H28" i="17"/>
  <c r="G28" i="17"/>
  <c r="F15" i="17"/>
  <c r="G13" i="17"/>
  <c r="G12" i="17"/>
  <c r="H12" i="17" s="1"/>
  <c r="G11" i="17"/>
  <c r="H11" i="17" s="1"/>
  <c r="G10" i="17"/>
  <c r="H10" i="17" s="1"/>
  <c r="G9" i="17"/>
  <c r="H9" i="17" s="1"/>
  <c r="G8" i="17"/>
  <c r="H8" i="17" s="1"/>
  <c r="H7" i="17"/>
  <c r="G7" i="17"/>
  <c r="M6" i="17"/>
  <c r="E28" i="16"/>
  <c r="D28" i="16"/>
  <c r="C28" i="16"/>
  <c r="I28" i="16"/>
  <c r="H28" i="16"/>
  <c r="G28" i="16"/>
  <c r="F28" i="16"/>
  <c r="F15" i="16"/>
  <c r="N7" i="16"/>
  <c r="G13" i="16"/>
  <c r="G12" i="16"/>
  <c r="H12" i="16" s="1"/>
  <c r="G11" i="16"/>
  <c r="H11" i="16" s="1"/>
  <c r="G10" i="16"/>
  <c r="H10" i="16" s="1"/>
  <c r="G9" i="16"/>
  <c r="H9" i="16" s="1"/>
  <c r="G8" i="16"/>
  <c r="H8" i="16" s="1"/>
  <c r="G7" i="16"/>
  <c r="H7" i="16" s="1"/>
  <c r="M6" i="16"/>
  <c r="E28" i="15"/>
  <c r="D28" i="15"/>
  <c r="C28" i="15"/>
  <c r="I28" i="15"/>
  <c r="H28" i="15"/>
  <c r="G28" i="15"/>
  <c r="F28" i="15"/>
  <c r="F15" i="15"/>
  <c r="G13" i="15"/>
  <c r="G12" i="15"/>
  <c r="H12" i="15" s="1"/>
  <c r="G11" i="15"/>
  <c r="H11" i="15" s="1"/>
  <c r="G10" i="15"/>
  <c r="H10" i="15" s="1"/>
  <c r="G9" i="15"/>
  <c r="H9" i="15" s="1"/>
  <c r="G8" i="15"/>
  <c r="H8" i="15" s="1"/>
  <c r="N7" i="15"/>
  <c r="G7" i="15"/>
  <c r="H7" i="15" s="1"/>
  <c r="M6" i="15"/>
  <c r="E28" i="14"/>
  <c r="E30" i="14" s="1"/>
  <c r="D28" i="14"/>
  <c r="C28" i="14"/>
  <c r="I28" i="14"/>
  <c r="H28" i="14"/>
  <c r="G28" i="14"/>
  <c r="F28" i="14"/>
  <c r="N7" i="14"/>
  <c r="G13" i="14"/>
  <c r="G12" i="14"/>
  <c r="H12" i="14" s="1"/>
  <c r="G11" i="14"/>
  <c r="H11" i="14" s="1"/>
  <c r="G10" i="14"/>
  <c r="H10" i="14" s="1"/>
  <c r="G9" i="14"/>
  <c r="H9" i="14" s="1"/>
  <c r="G8" i="14"/>
  <c r="H8" i="14" s="1"/>
  <c r="H7" i="14"/>
  <c r="G7" i="14"/>
  <c r="M6" i="14"/>
  <c r="E30" i="13"/>
  <c r="E28" i="13"/>
  <c r="D28" i="13"/>
  <c r="C28" i="13"/>
  <c r="I28" i="13"/>
  <c r="H28" i="13"/>
  <c r="G28" i="13"/>
  <c r="F28" i="13"/>
  <c r="F15" i="13"/>
  <c r="O7" i="13"/>
  <c r="G13" i="13"/>
  <c r="G12" i="13"/>
  <c r="H12" i="13" s="1"/>
  <c r="G11" i="13"/>
  <c r="H11" i="13" s="1"/>
  <c r="G10" i="13"/>
  <c r="H10" i="13" s="1"/>
  <c r="G9" i="13"/>
  <c r="H9" i="13" s="1"/>
  <c r="G8" i="13"/>
  <c r="H8" i="13" s="1"/>
  <c r="N7" i="13"/>
  <c r="G7" i="13"/>
  <c r="H7" i="13" s="1"/>
  <c r="M6" i="13"/>
  <c r="F28" i="12"/>
  <c r="E28" i="12"/>
  <c r="D28" i="12"/>
  <c r="C28" i="12"/>
  <c r="I28" i="12"/>
  <c r="H28" i="12"/>
  <c r="G28" i="12"/>
  <c r="N7" i="12"/>
  <c r="G13" i="12"/>
  <c r="G12" i="12"/>
  <c r="H12" i="12" s="1"/>
  <c r="G11" i="12"/>
  <c r="H11" i="12" s="1"/>
  <c r="G10" i="12"/>
  <c r="H10" i="12" s="1"/>
  <c r="G9" i="12"/>
  <c r="H9" i="12" s="1"/>
  <c r="G8" i="12"/>
  <c r="H8" i="12" s="1"/>
  <c r="O7" i="12"/>
  <c r="G7" i="12"/>
  <c r="H7" i="12" s="1"/>
  <c r="M6" i="12"/>
  <c r="E28" i="11"/>
  <c r="D28" i="11"/>
  <c r="C28" i="11"/>
  <c r="I28" i="11"/>
  <c r="H28" i="11"/>
  <c r="G28" i="11"/>
  <c r="F28" i="11"/>
  <c r="O7" i="11"/>
  <c r="G13" i="11"/>
  <c r="G12" i="11"/>
  <c r="H12" i="11" s="1"/>
  <c r="G11" i="11"/>
  <c r="H11" i="11" s="1"/>
  <c r="G10" i="11"/>
  <c r="H10" i="11" s="1"/>
  <c r="G9" i="11"/>
  <c r="H9" i="11" s="1"/>
  <c r="G8" i="11"/>
  <c r="H8" i="11" s="1"/>
  <c r="N7" i="11"/>
  <c r="G7" i="11"/>
  <c r="H7" i="11" s="1"/>
  <c r="M6" i="11"/>
  <c r="E28" i="10"/>
  <c r="D28" i="10"/>
  <c r="C28" i="10"/>
  <c r="G28" i="10"/>
  <c r="I28" i="10"/>
  <c r="H28" i="10"/>
  <c r="F28" i="10"/>
  <c r="F15" i="10"/>
  <c r="G13" i="10"/>
  <c r="G12" i="10"/>
  <c r="H12" i="10" s="1"/>
  <c r="G11" i="10"/>
  <c r="H11" i="10" s="1"/>
  <c r="G10" i="10"/>
  <c r="H10" i="10" s="1"/>
  <c r="G9" i="10"/>
  <c r="H9" i="10" s="1"/>
  <c r="G8" i="10"/>
  <c r="H8" i="10" s="1"/>
  <c r="N7" i="10"/>
  <c r="G7" i="10"/>
  <c r="H7" i="10" s="1"/>
  <c r="E28" i="9"/>
  <c r="E30" i="9" s="1"/>
  <c r="D28" i="9"/>
  <c r="C28" i="9"/>
  <c r="I28" i="9"/>
  <c r="H28" i="9"/>
  <c r="G28" i="9"/>
  <c r="F28" i="9"/>
  <c r="O7" i="9"/>
  <c r="G13" i="9"/>
  <c r="G12" i="9"/>
  <c r="H12" i="9" s="1"/>
  <c r="G11" i="9"/>
  <c r="H11" i="9" s="1"/>
  <c r="G10" i="9"/>
  <c r="H10" i="9" s="1"/>
  <c r="G9" i="9"/>
  <c r="H9" i="9" s="1"/>
  <c r="G8" i="9"/>
  <c r="H8" i="9" s="1"/>
  <c r="N7" i="9"/>
  <c r="G7" i="9"/>
  <c r="H7" i="9" s="1"/>
  <c r="M6" i="9"/>
  <c r="G28" i="8"/>
  <c r="E28" i="8"/>
  <c r="E30" i="8" s="1"/>
  <c r="D28" i="8"/>
  <c r="C28" i="8"/>
  <c r="I28" i="8"/>
  <c r="H28" i="8"/>
  <c r="F28" i="8"/>
  <c r="N7" i="8"/>
  <c r="G13" i="8"/>
  <c r="G12" i="8"/>
  <c r="H12" i="8" s="1"/>
  <c r="G11" i="8"/>
  <c r="H11" i="8" s="1"/>
  <c r="G10" i="8"/>
  <c r="H10" i="8" s="1"/>
  <c r="G9" i="8"/>
  <c r="H9" i="8" s="1"/>
  <c r="G8" i="8"/>
  <c r="H8" i="8" s="1"/>
  <c r="H7" i="8"/>
  <c r="G7" i="8"/>
  <c r="M6" i="8"/>
  <c r="E28" i="7"/>
  <c r="D28" i="7"/>
  <c r="C28" i="7"/>
  <c r="E30" i="7" s="1"/>
  <c r="I28" i="7"/>
  <c r="H28" i="7"/>
  <c r="G28" i="7"/>
  <c r="F28" i="7"/>
  <c r="F15" i="7"/>
  <c r="G13" i="7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M6" i="7"/>
  <c r="E28" i="6"/>
  <c r="E30" i="6" s="1"/>
  <c r="D28" i="6"/>
  <c r="C28" i="6"/>
  <c r="I28" i="6"/>
  <c r="H28" i="6"/>
  <c r="G28" i="6"/>
  <c r="F28" i="6"/>
  <c r="F15" i="6"/>
  <c r="N7" i="6"/>
  <c r="G13" i="6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M6" i="6"/>
  <c r="E28" i="5"/>
  <c r="E30" i="5" s="1"/>
  <c r="D28" i="5"/>
  <c r="C28" i="5"/>
  <c r="I28" i="5"/>
  <c r="H28" i="5"/>
  <c r="G28" i="5"/>
  <c r="F28" i="5"/>
  <c r="F15" i="5"/>
  <c r="G13" i="5"/>
  <c r="H12" i="5"/>
  <c r="G12" i="5"/>
  <c r="G11" i="5"/>
  <c r="H11" i="5" s="1"/>
  <c r="G10" i="5"/>
  <c r="H10" i="5" s="1"/>
  <c r="G9" i="5"/>
  <c r="H9" i="5" s="1"/>
  <c r="G8" i="5"/>
  <c r="H8" i="5" s="1"/>
  <c r="N7" i="5"/>
  <c r="H7" i="5"/>
  <c r="G7" i="5"/>
  <c r="M6" i="5"/>
  <c r="E28" i="4"/>
  <c r="E30" i="4" s="1"/>
  <c r="D28" i="4"/>
  <c r="C28" i="4"/>
  <c r="I28" i="4"/>
  <c r="H28" i="4"/>
  <c r="F28" i="4"/>
  <c r="N7" i="4"/>
  <c r="G13" i="4"/>
  <c r="G12" i="4"/>
  <c r="H12" i="4" s="1"/>
  <c r="G11" i="4"/>
  <c r="H11" i="4" s="1"/>
  <c r="G10" i="4"/>
  <c r="H10" i="4" s="1"/>
  <c r="G9" i="4"/>
  <c r="H9" i="4" s="1"/>
  <c r="G8" i="4"/>
  <c r="H8" i="4" s="1"/>
  <c r="H7" i="4"/>
  <c r="G7" i="4"/>
  <c r="H28" i="3"/>
  <c r="E28" i="3"/>
  <c r="D28" i="3"/>
  <c r="C28" i="3"/>
  <c r="I28" i="3"/>
  <c r="G28" i="3"/>
  <c r="F28" i="3"/>
  <c r="F15" i="3"/>
  <c r="G13" i="3"/>
  <c r="G12" i="3"/>
  <c r="H12" i="3" s="1"/>
  <c r="G11" i="3"/>
  <c r="H11" i="3" s="1"/>
  <c r="G10" i="3"/>
  <c r="H10" i="3" s="1"/>
  <c r="G9" i="3"/>
  <c r="H9" i="3" s="1"/>
  <c r="G8" i="3"/>
  <c r="H8" i="3" s="1"/>
  <c r="N7" i="3"/>
  <c r="G7" i="3"/>
  <c r="H7" i="3" s="1"/>
  <c r="F15" i="54" l="1"/>
  <c r="E30" i="54"/>
  <c r="N6" i="7"/>
  <c r="N6" i="17"/>
  <c r="N6" i="47"/>
  <c r="N6" i="37"/>
  <c r="N6" i="27"/>
  <c r="G28" i="27"/>
  <c r="E30" i="11"/>
  <c r="E30" i="42"/>
  <c r="E30" i="3"/>
  <c r="E30" i="15"/>
  <c r="E30" i="16"/>
  <c r="E30" i="20"/>
  <c r="E30" i="37"/>
  <c r="E30" i="43"/>
  <c r="E30" i="45"/>
  <c r="E30" i="52"/>
  <c r="E30" i="53"/>
  <c r="E30" i="10"/>
  <c r="E30" i="12"/>
  <c r="E30" i="49"/>
  <c r="O7" i="16"/>
  <c r="O7" i="21"/>
  <c r="O7" i="24"/>
  <c r="O7" i="30"/>
  <c r="F15" i="39"/>
  <c r="F15" i="9"/>
  <c r="F15" i="18"/>
  <c r="O7" i="31"/>
  <c r="F15" i="32"/>
  <c r="F15" i="33"/>
  <c r="O7" i="34"/>
  <c r="F15" i="36"/>
  <c r="O7" i="38"/>
  <c r="F15" i="45"/>
  <c r="F15" i="48"/>
  <c r="F15" i="51"/>
  <c r="F15" i="52"/>
  <c r="O7" i="6"/>
  <c r="F15" i="4"/>
  <c r="F15" i="8"/>
  <c r="F15" i="11"/>
  <c r="F15" i="14"/>
  <c r="F15" i="19"/>
  <c r="F15" i="20"/>
  <c r="F15" i="22"/>
  <c r="F15" i="25"/>
  <c r="F15" i="37"/>
  <c r="F15" i="40"/>
  <c r="F15" i="41"/>
  <c r="F15" i="46"/>
  <c r="N6" i="53"/>
  <c r="H13" i="53"/>
  <c r="O6" i="53" s="1"/>
  <c r="N6" i="52"/>
  <c r="H13" i="52"/>
  <c r="O6" i="52" s="1"/>
  <c r="H13" i="50"/>
  <c r="O6" i="50" s="1"/>
  <c r="N6" i="50"/>
  <c r="H13" i="51"/>
  <c r="O6" i="51" s="1"/>
  <c r="N6" i="51"/>
  <c r="F15" i="53"/>
  <c r="O7" i="51"/>
  <c r="N6" i="42"/>
  <c r="H13" i="42"/>
  <c r="O6" i="42" s="1"/>
  <c r="N6" i="46"/>
  <c r="H13" i="46"/>
  <c r="O6" i="46" s="1"/>
  <c r="N6" i="43"/>
  <c r="H13" i="43"/>
  <c r="O6" i="43" s="1"/>
  <c r="H13" i="47"/>
  <c r="H13" i="41"/>
  <c r="O6" i="41" s="1"/>
  <c r="N6" i="41"/>
  <c r="H13" i="44"/>
  <c r="O6" i="44" s="1"/>
  <c r="N6" i="44"/>
  <c r="N6" i="45"/>
  <c r="H13" i="45"/>
  <c r="O6" i="45" s="1"/>
  <c r="H13" i="48"/>
  <c r="N6" i="48"/>
  <c r="N6" i="49"/>
  <c r="H13" i="49"/>
  <c r="O6" i="49" s="1"/>
  <c r="O7" i="41"/>
  <c r="O7" i="45"/>
  <c r="O7" i="49"/>
  <c r="F15" i="43"/>
  <c r="F15" i="47"/>
  <c r="N6" i="29"/>
  <c r="H13" i="29"/>
  <c r="O6" i="29" s="1"/>
  <c r="H13" i="32"/>
  <c r="O6" i="32" s="1"/>
  <c r="N6" i="32"/>
  <c r="H13" i="37"/>
  <c r="N6" i="38"/>
  <c r="H13" i="38"/>
  <c r="H13" i="40"/>
  <c r="O6" i="40" s="1"/>
  <c r="N6" i="40"/>
  <c r="H13" i="27"/>
  <c r="H13" i="31"/>
  <c r="O6" i="31" s="1"/>
  <c r="N6" i="31"/>
  <c r="N6" i="33"/>
  <c r="H13" i="33"/>
  <c r="O6" i="33" s="1"/>
  <c r="N6" i="34"/>
  <c r="H13" i="34"/>
  <c r="O6" i="34" s="1"/>
  <c r="H13" i="39"/>
  <c r="O6" i="39" s="1"/>
  <c r="N6" i="39"/>
  <c r="H13" i="35"/>
  <c r="O6" i="35" s="1"/>
  <c r="N6" i="35"/>
  <c r="H13" i="28"/>
  <c r="N6" i="28"/>
  <c r="N6" i="30"/>
  <c r="H13" i="30"/>
  <c r="O6" i="30" s="1"/>
  <c r="H13" i="36"/>
  <c r="O6" i="36" s="1"/>
  <c r="N6" i="36"/>
  <c r="O7" i="29"/>
  <c r="O7" i="33"/>
  <c r="O7" i="28"/>
  <c r="O7" i="32"/>
  <c r="O7" i="36"/>
  <c r="O7" i="40"/>
  <c r="H13" i="25"/>
  <c r="O6" i="25" s="1"/>
  <c r="N6" i="25"/>
  <c r="N6" i="23"/>
  <c r="H13" i="23"/>
  <c r="O6" i="23" s="1"/>
  <c r="N6" i="15"/>
  <c r="H13" i="15"/>
  <c r="O6" i="15" s="1"/>
  <c r="N6" i="16"/>
  <c r="H13" i="16"/>
  <c r="O6" i="16" s="1"/>
  <c r="H13" i="18"/>
  <c r="N6" i="18"/>
  <c r="H13" i="21"/>
  <c r="O6" i="21" s="1"/>
  <c r="N6" i="21"/>
  <c r="N6" i="24"/>
  <c r="H13" i="24"/>
  <c r="O6" i="24" s="1"/>
  <c r="H13" i="26"/>
  <c r="O6" i="26" s="1"/>
  <c r="N6" i="26"/>
  <c r="H13" i="17"/>
  <c r="N6" i="19"/>
  <c r="H13" i="19"/>
  <c r="O6" i="19" s="1"/>
  <c r="N6" i="20"/>
  <c r="H13" i="20"/>
  <c r="O6" i="20" s="1"/>
  <c r="H13" i="22"/>
  <c r="O6" i="22" s="1"/>
  <c r="N6" i="22"/>
  <c r="O7" i="15"/>
  <c r="O7" i="19"/>
  <c r="O7" i="23"/>
  <c r="O7" i="18"/>
  <c r="O7" i="22"/>
  <c r="O7" i="26"/>
  <c r="N6" i="11"/>
  <c r="H13" i="11"/>
  <c r="O6" i="11" s="1"/>
  <c r="H13" i="10"/>
  <c r="O6" i="10" s="1"/>
  <c r="N6" i="10"/>
  <c r="H13" i="12"/>
  <c r="O6" i="12" s="1"/>
  <c r="N6" i="12"/>
  <c r="H13" i="9"/>
  <c r="O6" i="9" s="1"/>
  <c r="N6" i="9"/>
  <c r="H13" i="13"/>
  <c r="O6" i="13" s="1"/>
  <c r="N6" i="13"/>
  <c r="N6" i="14"/>
  <c r="H13" i="14"/>
  <c r="O6" i="14" s="1"/>
  <c r="F15" i="12"/>
  <c r="O7" i="10"/>
  <c r="O7" i="14"/>
  <c r="N6" i="6"/>
  <c r="H13" i="6"/>
  <c r="O6" i="6" s="1"/>
  <c r="N6" i="8"/>
  <c r="H13" i="8"/>
  <c r="H13" i="7"/>
  <c r="O7" i="8"/>
  <c r="H13" i="5"/>
  <c r="O6" i="5" s="1"/>
  <c r="N6" i="5"/>
  <c r="O7" i="5"/>
  <c r="H13" i="4"/>
  <c r="O6" i="4" s="1"/>
  <c r="N6" i="4"/>
  <c r="O7" i="4"/>
  <c r="H13" i="3"/>
  <c r="O6" i="3" s="1"/>
  <c r="N6" i="3"/>
  <c r="O7" i="3"/>
  <c r="O6" i="8" l="1"/>
  <c r="O6" i="7"/>
  <c r="O6" i="18"/>
  <c r="O6" i="17"/>
  <c r="O6" i="28"/>
  <c r="O6" i="27"/>
  <c r="O6" i="38"/>
  <c r="O6" i="37"/>
  <c r="O6" i="48"/>
  <c r="O6" i="47"/>
  <c r="O7" i="1"/>
  <c r="N7" i="1"/>
  <c r="H28" i="1" l="1"/>
  <c r="G28" i="1"/>
  <c r="I28" i="1"/>
  <c r="G7" i="1" l="1"/>
  <c r="G8" i="1"/>
  <c r="H8" i="1" s="1"/>
  <c r="G9" i="1"/>
  <c r="H9" i="1" s="1"/>
  <c r="G10" i="1"/>
  <c r="H10" i="1" s="1"/>
  <c r="G11" i="1"/>
  <c r="H11" i="1" s="1"/>
  <c r="G12" i="1"/>
  <c r="H12" i="1" s="1"/>
  <c r="G13" i="1"/>
  <c r="N6" i="1" l="1"/>
  <c r="H7" i="1"/>
  <c r="H13" i="1"/>
  <c r="O6" i="1" l="1"/>
  <c r="C28" i="1"/>
  <c r="D28" i="1"/>
  <c r="E28" i="1"/>
  <c r="F28" i="1"/>
  <c r="E30" i="1" l="1"/>
  <c r="F15" i="1"/>
  <c r="M7" i="54"/>
  <c r="M7" i="9"/>
  <c r="M7" i="48"/>
  <c r="M7" i="46"/>
  <c r="M7" i="44"/>
  <c r="M7" i="32"/>
  <c r="M7" i="31"/>
  <c r="M7" i="30"/>
  <c r="M7" i="6"/>
  <c r="M7" i="34"/>
  <c r="M7" i="40"/>
  <c r="M7" i="7"/>
  <c r="M7" i="43"/>
  <c r="M7" i="35"/>
  <c r="M7" i="39"/>
  <c r="M7" i="1"/>
  <c r="M7" i="33"/>
  <c r="M7" i="4"/>
  <c r="M7" i="45"/>
  <c r="M7" i="18"/>
  <c r="M7" i="20"/>
  <c r="M7" i="28"/>
  <c r="M7" i="14"/>
  <c r="M7" i="3"/>
  <c r="M7" i="37"/>
  <c r="M7" i="10"/>
  <c r="M7" i="51"/>
  <c r="M7" i="47"/>
  <c r="M7" i="11"/>
  <c r="M7" i="27"/>
  <c r="M7" i="41"/>
  <c r="M7" i="21"/>
  <c r="M7" i="13"/>
  <c r="M7" i="29"/>
  <c r="M7" i="52"/>
  <c r="M7" i="22"/>
  <c r="M7" i="25"/>
  <c r="M7" i="50"/>
  <c r="M7" i="15"/>
  <c r="M7" i="17"/>
  <c r="M7" i="16"/>
  <c r="M7" i="12"/>
  <c r="M7" i="5"/>
  <c r="M7" i="36"/>
  <c r="M7" i="38"/>
  <c r="M7" i="26"/>
  <c r="M7" i="53"/>
  <c r="M7" i="42"/>
  <c r="M7" i="49"/>
  <c r="M7" i="23"/>
  <c r="M7" i="19"/>
  <c r="M7" i="24"/>
  <c r="M7" i="8"/>
</calcChain>
</file>

<file path=xl/sharedStrings.xml><?xml version="1.0" encoding="utf-8"?>
<sst xmlns="http://schemas.openxmlformats.org/spreadsheetml/2006/main" count="2388" uniqueCount="39">
  <si>
    <t xml:space="preserve">Fast Flow 1 CPH Goal </t>
  </si>
  <si>
    <t xml:space="preserve">Fast Flow 2 CPH Goal </t>
  </si>
  <si>
    <t>Cartons per Pallet</t>
  </si>
  <si>
    <t>Fast Flow Weekly Calculator</t>
  </si>
  <si>
    <t>Backroom Processing</t>
  </si>
  <si>
    <t>Backroom Productivity Results</t>
  </si>
  <si>
    <t>Pallets</t>
  </si>
  <si>
    <t>Scheduled Processing Hours</t>
  </si>
  <si>
    <t># Scheduled Associates</t>
  </si>
  <si>
    <t>Actual Processing Hours</t>
  </si>
  <si>
    <t>Total Cartons</t>
  </si>
  <si>
    <t>CPH</t>
  </si>
  <si>
    <t>RESULT</t>
  </si>
  <si>
    <t>GOAL</t>
  </si>
  <si>
    <t>Scheduled</t>
  </si>
  <si>
    <t xml:space="preserve">Actual </t>
  </si>
  <si>
    <t>Sunday</t>
  </si>
  <si>
    <t>Backroom CPH</t>
  </si>
  <si>
    <t>Monday</t>
  </si>
  <si>
    <t>Total Hours</t>
  </si>
  <si>
    <t>Tuesday</t>
  </si>
  <si>
    <t>Wednesday</t>
  </si>
  <si>
    <t>Thursday</t>
  </si>
  <si>
    <t>Friday</t>
  </si>
  <si>
    <t>Saturday</t>
  </si>
  <si>
    <t>Total</t>
  </si>
  <si>
    <t>Pallets Carrying Over</t>
  </si>
  <si>
    <t>Sched Vs Actual Hours</t>
  </si>
  <si>
    <t>*Pallets carrying over to next week are carried over to Sunday of the following week</t>
  </si>
  <si>
    <t>Flow to Floor</t>
  </si>
  <si>
    <t>Scheduled Hours
 Flow</t>
  </si>
  <si>
    <t>Estimated Actual Flow Hours</t>
  </si>
  <si>
    <r>
      <rPr>
        <b/>
        <sz val="13"/>
        <color theme="1"/>
        <rFont val="Calibri"/>
        <family val="2"/>
        <scheme val="minor"/>
      </rPr>
      <t xml:space="preserve">Estimated Flow Qtys 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0.5"/>
        <color theme="1"/>
        <rFont val="Calibri"/>
        <family val="2"/>
        <scheme val="minor"/>
      </rPr>
      <t>Based on Scheduled Hours &amp; Est Flow Times</t>
    </r>
  </si>
  <si>
    <t>Z-Racks
(Est Flow 20 min)</t>
  </si>
  <si>
    <t>Totes
(Est Flow 20 min)</t>
  </si>
  <si>
    <t>Tanks
(Est Flow 50 min)</t>
  </si>
  <si>
    <t>Laundry Bins
(Est Flow 30 mins)</t>
  </si>
  <si>
    <t>Sched Vs Est Actual Hours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</si>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</sst>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8" borderId="1" xfId="0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 applyProtection="1">
      <alignment horizontal="center"/>
      <protection locked="0"/>
    </xf>
    <xf numFmtId="0" fontId="0" fillId="8" borderId="2" xfId="0" applyFill="1" applyBorder="1" applyAlignment="1" applyProtection="1">
      <alignment horizontal="center"/>
      <protection locked="0"/>
    </xf>
    <xf numFmtId="1" fontId="0" fillId="9" borderId="12" xfId="0" applyNumberFormat="1" applyFill="1" applyBorder="1" applyAlignment="1" applyProtection="1">
      <alignment horizontal="center"/>
      <protection locked="0"/>
    </xf>
    <xf numFmtId="1" fontId="0" fillId="8" borderId="1" xfId="0" applyNumberFormat="1" applyFill="1" applyBorder="1" applyAlignment="1" applyProtection="1">
      <alignment horizontal="center"/>
      <protection locked="0"/>
    </xf>
    <xf numFmtId="0" fontId="0" fillId="8" borderId="28" xfId="0" applyFill="1" applyBorder="1" applyAlignment="1" applyProtection="1">
      <alignment horizontal="center"/>
      <protection locked="0"/>
    </xf>
    <xf numFmtId="0" fontId="0" fillId="8" borderId="29" xfId="0" applyFill="1" applyBorder="1" applyAlignment="1" applyProtection="1">
      <alignment horizontal="center"/>
      <protection locked="0"/>
    </xf>
    <xf numFmtId="0" fontId="0" fillId="2" borderId="0" xfId="0" applyFill="1"/>
    <xf numFmtId="0" fontId="0" fillId="11" borderId="1" xfId="0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2" fillId="0" borderId="8" xfId="0" applyFont="1" applyBorder="1"/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1" fontId="2" fillId="9" borderId="9" xfId="0" applyNumberFormat="1" applyFont="1" applyFill="1" applyBorder="1" applyAlignment="1">
      <alignment horizontal="center"/>
    </xf>
    <xf numFmtId="0" fontId="0" fillId="2" borderId="16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13" xfId="0" applyFill="1" applyBorder="1"/>
    <xf numFmtId="0" fontId="3" fillId="2" borderId="13" xfId="0" applyFont="1" applyFill="1" applyBorder="1" applyAlignment="1">
      <alignment horizontal="right"/>
    </xf>
    <xf numFmtId="2" fontId="0" fillId="9" borderId="12" xfId="0" applyNumberFormat="1" applyFill="1" applyBorder="1" applyAlignment="1">
      <alignment horizontal="center"/>
    </xf>
    <xf numFmtId="0" fontId="0" fillId="2" borderId="14" xfId="0" applyFill="1" applyBorder="1"/>
    <xf numFmtId="0" fontId="2" fillId="2" borderId="0" xfId="0" applyFont="1" applyFill="1" applyAlignment="1">
      <alignment horizontal="center" wrapText="1"/>
    </xf>
    <xf numFmtId="0" fontId="0" fillId="0" borderId="30" xfId="0" applyBorder="1"/>
    <xf numFmtId="0" fontId="0" fillId="0" borderId="8" xfId="0" applyBorder="1"/>
    <xf numFmtId="0" fontId="10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right"/>
    </xf>
    <xf numFmtId="2" fontId="2" fillId="9" borderId="1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2" borderId="20" xfId="0" applyFill="1" applyBorder="1"/>
    <xf numFmtId="0" fontId="0" fillId="10" borderId="16" xfId="0" applyFill="1" applyBorder="1"/>
    <xf numFmtId="0" fontId="6" fillId="2" borderId="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0" fillId="10" borderId="10" xfId="0" applyFill="1" applyBorder="1"/>
    <xf numFmtId="0" fontId="6" fillId="2" borderId="11" xfId="0" applyFont="1" applyFill="1" applyBorder="1" applyAlignment="1">
      <alignment horizontal="center" vertical="center"/>
    </xf>
    <xf numFmtId="164" fontId="6" fillId="2" borderId="19" xfId="0" quotePrefix="1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5" fillId="2" borderId="22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27" xfId="0" applyFill="1" applyBorder="1"/>
    <xf numFmtId="0" fontId="0" fillId="10" borderId="26" xfId="0" applyFill="1" applyBorder="1"/>
    <xf numFmtId="0" fontId="0" fillId="0" borderId="5" xfId="0" applyBorder="1"/>
    <xf numFmtId="0" fontId="2" fillId="13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" fontId="0" fillId="11" borderId="29" xfId="0" applyNumberFormat="1" applyFill="1" applyBorder="1" applyAlignment="1">
      <alignment horizontal="center"/>
    </xf>
    <xf numFmtId="1" fontId="0" fillId="11" borderId="21" xfId="0" applyNumberForma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32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06"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  <dxf>
      <fill>
        <patternFill>
          <bgColor rgb="FFFFBDBD"/>
        </patternFill>
      </fill>
    </dxf>
  </dxfs>
  <tableStyles count="0" defaultTableStyle="TableStyleMedium2" defaultPivotStyle="PivotStyleLight16"/>
  <colors>
    <mruColors>
      <color rgb="FFFFBDBD"/>
      <color rgb="FFFFF8E5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C4"/>
  <sheetViews>
    <sheetView workbookViewId="0">
      <selection activeCell="C4" sqref="C4"/>
    </sheetView>
  </sheetViews>
  <sheetFormatPr defaultRowHeight="14.45"/>
  <cols>
    <col min="1" max="1" width="1" customWidth="1"/>
    <col min="2" max="2" width="21.85546875" bestFit="1" customWidth="1"/>
  </cols>
  <sheetData>
    <row r="1" spans="2:3" ht="4.5" customHeight="1"/>
    <row r="2" spans="2:3">
      <c r="B2" s="2" t="s">
        <v>0</v>
      </c>
      <c r="C2" s="2">
        <v>7</v>
      </c>
    </row>
    <row r="3" spans="2:3">
      <c r="B3" s="1" t="s">
        <v>1</v>
      </c>
      <c r="C3" s="1">
        <v>7</v>
      </c>
    </row>
    <row r="4" spans="2:3">
      <c r="B4" s="2" t="s">
        <v>2</v>
      </c>
      <c r="C4" s="2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F318-2D4E-49A0-BF36-2C6D26756EA5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v>7</v>
      </c>
      <c r="N6" s="43" t="str">
        <f>IFERROR(('Wk 9'!G13/'Wk 9'!D13),"")</f>
        <v/>
      </c>
      <c r="O6" s="44" t="str">
        <f>'Wk 9'!H13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9'!G13/M7))</f>
        <v>0</v>
      </c>
      <c r="N7" s="48">
        <f>'Wk 9'!D13</f>
        <v>0</v>
      </c>
      <c r="O7" s="49">
        <f>'Wk 9'!F13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89" priority="2" operator="lessThan">
      <formula>$M$6</formula>
    </cfRule>
  </conditionalFormatting>
  <conditionalFormatting sqref="O7">
    <cfRule type="cellIs" dxfId="8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9E9D-62E6-416A-85B1-112C521CBA87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10'!G13/'Wk 10'!D13),"")</f>
        <v/>
      </c>
      <c r="O6" s="44" t="str">
        <f>'Wk 10'!H13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10'!G13/M7))</f>
        <v>0</v>
      </c>
      <c r="N7" s="48">
        <f>'Wk 10'!D13</f>
        <v>0</v>
      </c>
      <c r="O7" s="49">
        <f>'Wk 10'!F13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87" priority="2" operator="lessThan">
      <formula>$M$6</formula>
    </cfRule>
  </conditionalFormatting>
  <conditionalFormatting sqref="O7">
    <cfRule type="cellIs" dxfId="8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190E-ACBC-42C5-890B-FC69A1FF51F0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12'!G13/'Wk 12'!D13),"")</f>
        <v/>
      </c>
      <c r="O6" s="44" t="str">
        <f>'Wk 12'!H13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12'!G13/M7))</f>
        <v>0</v>
      </c>
      <c r="N7" s="48">
        <f>'Wk 12'!D13</f>
        <v>0</v>
      </c>
      <c r="O7" s="49">
        <f>'Wk 12'!F13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85" priority="2" operator="lessThan">
      <formula>$M$6</formula>
    </cfRule>
  </conditionalFormatting>
  <conditionalFormatting sqref="O7">
    <cfRule type="cellIs" dxfId="8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4C92-0C25-41AF-8ADA-AE6F28E4F1BA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11'!G13/'Wk 11'!D13),"")</f>
        <v/>
      </c>
      <c r="O6" s="44" t="str">
        <f>'Wk 11'!H13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11'!G13/M7))</f>
        <v>0</v>
      </c>
      <c r="N7" s="48">
        <f>'Wk 11'!D13</f>
        <v>0</v>
      </c>
      <c r="O7" s="49">
        <f>'Wk 11'!F13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83" priority="2" operator="lessThan">
      <formula>$M$6</formula>
    </cfRule>
  </conditionalFormatting>
  <conditionalFormatting sqref="O7">
    <cfRule type="cellIs" dxfId="8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43B9-4F79-402E-BAEF-8A3B72ACEBF3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13'!G13/'Wk 13'!D13),"")</f>
        <v/>
      </c>
      <c r="O6" s="44" t="str">
        <f>'Wk 13'!H13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13'!G13/M7))</f>
        <v>0</v>
      </c>
      <c r="N7" s="48">
        <f>'Wk 13'!D13</f>
        <v>0</v>
      </c>
      <c r="O7" s="49">
        <f>'Wk 13'!F13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81" priority="2" operator="lessThan">
      <formula>$M$6</formula>
    </cfRule>
  </conditionalFormatting>
  <conditionalFormatting sqref="O7">
    <cfRule type="cellIs" dxfId="8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EA73-D9B2-44AD-BA48-1F52667E7B4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14'!G13/'Wk 14'!D13),"")</f>
        <v/>
      </c>
      <c r="O6" s="44" t="str">
        <f>'Wk 14'!H13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14'!G13/M7))</f>
        <v>0</v>
      </c>
      <c r="N7" s="48">
        <f>'Wk 14'!D13</f>
        <v>0</v>
      </c>
      <c r="O7" s="49">
        <f>'Wk 14'!F13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79" priority="2" operator="lessThan">
      <formula>$M$6</formula>
    </cfRule>
  </conditionalFormatting>
  <conditionalFormatting sqref="O7">
    <cfRule type="cellIs" dxfId="7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31B1-4764-47F4-8847-F05870EA4038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15'!G13/'Wk 15'!D13),"")</f>
        <v/>
      </c>
      <c r="O6" s="44" t="str">
        <f>'Wk 15'!H13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15'!G13/M7))</f>
        <v>0</v>
      </c>
      <c r="N7" s="48">
        <f>'Wk 15'!D13</f>
        <v>0</v>
      </c>
      <c r="O7" s="49">
        <f>'Wk 15'!F13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77" priority="2" operator="lessThan">
      <formula>$M$6</formula>
    </cfRule>
  </conditionalFormatting>
  <conditionalFormatting sqref="O7">
    <cfRule type="cellIs" dxfId="7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A667-C3F2-4C04-97D9-F03F9858C9F1}">
  <sheetPr>
    <pageSetUpPr fitToPage="1"/>
  </sheetPr>
  <dimension ref="A1:Q36"/>
  <sheetViews>
    <sheetView topLeftCell="A10"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17'!G13/'Wk 17'!D13),"")</f>
        <v/>
      </c>
      <c r="O6" s="44" t="str">
        <f>'Wk 17'!H13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17'!G13/M7))</f>
        <v>0</v>
      </c>
      <c r="N7" s="48">
        <f>'Wk 17'!D13</f>
        <v>0</v>
      </c>
      <c r="O7" s="49">
        <f>'Wk 17'!F13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75" priority="2" operator="lessThan">
      <formula>$M$6</formula>
    </cfRule>
  </conditionalFormatting>
  <conditionalFormatting sqref="O7">
    <cfRule type="cellIs" dxfId="7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EF4B-5754-426B-9B92-B4960BDF5DEB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17'!G13/'Wk 17'!D13),"")</f>
        <v/>
      </c>
      <c r="O6" s="44" t="str">
        <f>'Wk 17'!H13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17'!G13/M7))</f>
        <v>0</v>
      </c>
      <c r="N7" s="48">
        <f>'Wk 17'!D13</f>
        <v>0</v>
      </c>
      <c r="O7" s="49">
        <f>'Wk 17'!F13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73" priority="2" operator="lessThan">
      <formula>$M$6</formula>
    </cfRule>
  </conditionalFormatting>
  <conditionalFormatting sqref="O7">
    <cfRule type="cellIs" dxfId="7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CB70-7F18-4036-8C70-2D837EEDBA46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18'!G13/'Wk 18'!D13),"")</f>
        <v/>
      </c>
      <c r="O6" s="44" t="str">
        <f>'Wk 18'!H13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18'!G13/M7))</f>
        <v>0</v>
      </c>
      <c r="N7" s="48">
        <f>'Wk 18'!D13</f>
        <v>0</v>
      </c>
      <c r="O7" s="49">
        <f>'Wk 18'!F13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71" priority="2" operator="lessThan">
      <formula>$M$6</formula>
    </cfRule>
  </conditionalFormatting>
  <conditionalFormatting sqref="O7">
    <cfRule type="cellIs" dxfId="7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6"/>
  <sheetViews>
    <sheetView zoomScale="85" zoomScaleNormal="85" workbookViewId="0">
      <selection activeCell="H7" sqref="H7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3">
        <v>1</v>
      </c>
      <c r="D6" s="4"/>
      <c r="E6" s="3"/>
      <c r="F6" s="4"/>
      <c r="G6" s="11">
        <f>IFERROR((C7*Inputs!$C$4),"")</f>
        <v>125</v>
      </c>
      <c r="H6" s="12" t="str">
        <f>IFERROR((G6/F6), "")</f>
        <v/>
      </c>
      <c r="I6" s="10"/>
      <c r="J6" s="10"/>
      <c r="K6" s="40"/>
      <c r="L6" s="41" t="s">
        <v>17</v>
      </c>
      <c r="M6" s="42">
        <v>7</v>
      </c>
      <c r="N6" s="43">
        <f>IFERROR(('Wk 1'!G13/'Wk 1'!D13),"")</f>
        <v>13.888888888888889</v>
      </c>
      <c r="O6" s="44">
        <f>'Wk 1'!H13</f>
        <v>12.5</v>
      </c>
      <c r="P6" s="45"/>
      <c r="Q6" s="10"/>
    </row>
    <row r="7" spans="1:17" ht="15.95" thickBot="1">
      <c r="A7" s="10"/>
      <c r="B7" s="28" t="s">
        <v>18</v>
      </c>
      <c r="C7" s="3">
        <v>5</v>
      </c>
      <c r="D7" s="4">
        <v>9</v>
      </c>
      <c r="E7" s="3">
        <v>3</v>
      </c>
      <c r="F7" s="4">
        <v>10</v>
      </c>
      <c r="G7" s="11">
        <f>IFERROR((C7*Inputs!$C$4),"")</f>
        <v>125</v>
      </c>
      <c r="H7" s="12">
        <f t="shared" ref="H7:H13" si="0">IFERROR((G7/F7), "")</f>
        <v>12.5</v>
      </c>
      <c r="I7" s="10"/>
      <c r="J7" s="10"/>
      <c r="K7" s="40"/>
      <c r="L7" s="46" t="s">
        <v>19</v>
      </c>
      <c r="M7" s="47">
        <f ca="1">(('Wk 1'!G13/M7))</f>
        <v>0</v>
      </c>
      <c r="N7" s="48">
        <f>'Wk 1'!D13</f>
        <v>9</v>
      </c>
      <c r="O7" s="49">
        <f>'Wk 1'!F13</f>
        <v>10</v>
      </c>
      <c r="P7" s="45"/>
      <c r="Q7" s="10"/>
    </row>
    <row r="8" spans="1:17" ht="15" thickBot="1">
      <c r="A8" s="10"/>
      <c r="B8" s="28" t="s">
        <v>20</v>
      </c>
      <c r="C8" s="3">
        <v>0</v>
      </c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>
        <v>0</v>
      </c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>
        <v>0</v>
      </c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>
        <v>0</v>
      </c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>
        <v>0</v>
      </c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5</v>
      </c>
      <c r="D13" s="37">
        <f>SUM(D7:D12)</f>
        <v>9</v>
      </c>
      <c r="E13" s="16">
        <f>SUM(E7:E12)</f>
        <v>3</v>
      </c>
      <c r="F13" s="37">
        <f>SUM(F7:F12)</f>
        <v>10</v>
      </c>
      <c r="G13" s="16">
        <f>IFERROR((C13*Inputs!$C$4),"")</f>
        <v>125</v>
      </c>
      <c r="H13" s="38">
        <f t="shared" si="0"/>
        <v>12.5</v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>
        <v>0</v>
      </c>
      <c r="D15" s="22"/>
      <c r="E15" s="23" t="s">
        <v>27</v>
      </c>
      <c r="F15" s="24">
        <f>(F13-D13)</f>
        <v>1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>
        <v>8</v>
      </c>
      <c r="D22" s="3"/>
      <c r="E22" s="3"/>
      <c r="F22" s="68">
        <f>($C22*0.25)*70/20</f>
        <v>7</v>
      </c>
      <c r="G22" s="66">
        <f>($C22*0.5)*70/20</f>
        <v>14</v>
      </c>
      <c r="H22" s="66">
        <f>($C22*0.15*70/50)</f>
        <v>1.68</v>
      </c>
      <c r="I22" s="67">
        <f>($C22*0.1)*70/30</f>
        <v>1.8666666666666667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8</v>
      </c>
      <c r="D28" s="15">
        <f>SUM(D21:D27)</f>
        <v>0</v>
      </c>
      <c r="E28" s="15">
        <f>SUM(E21:E27)</f>
        <v>0</v>
      </c>
      <c r="F28" s="16">
        <f>SUM(F21:F27)</f>
        <v>7</v>
      </c>
      <c r="G28" s="16">
        <f t="shared" ref="G28:I28" si="1">SUM(G21:G27)</f>
        <v>14</v>
      </c>
      <c r="H28" s="16">
        <f t="shared" si="1"/>
        <v>1.68</v>
      </c>
      <c r="I28" s="17">
        <f t="shared" si="1"/>
        <v>1.8666666666666667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-8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33:I35"/>
    <mergeCell ref="B32:I32"/>
    <mergeCell ref="L2:O2"/>
    <mergeCell ref="L4:O4"/>
    <mergeCell ref="B4:H4"/>
    <mergeCell ref="B2:H2"/>
    <mergeCell ref="B18:I18"/>
    <mergeCell ref="L9:O10"/>
    <mergeCell ref="B19:B20"/>
    <mergeCell ref="C19:C20"/>
    <mergeCell ref="D19:D20"/>
    <mergeCell ref="E19:E20"/>
    <mergeCell ref="F19:I19"/>
  </mergeCells>
  <conditionalFormatting sqref="O6">
    <cfRule type="cellIs" dxfId="105" priority="3" operator="lessThan">
      <formula>$M$6</formula>
    </cfRule>
  </conditionalFormatting>
  <conditionalFormatting sqref="O7">
    <cfRule type="cellIs" dxfId="10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8676-DF87-46B4-A540-D651019F1B64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19'!G13/'Wk 19'!D13),"")</f>
        <v/>
      </c>
      <c r="O6" s="44" t="str">
        <f>'Wk 19'!H13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19'!G13/M7))</f>
        <v>0</v>
      </c>
      <c r="N7" s="48">
        <f>'Wk 19'!D13</f>
        <v>0</v>
      </c>
      <c r="O7" s="49">
        <f>'Wk 19'!F13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69" priority="2" operator="lessThan">
      <formula>$M$6</formula>
    </cfRule>
  </conditionalFormatting>
  <conditionalFormatting sqref="O7">
    <cfRule type="cellIs" dxfId="6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4DF9-7C4D-4E55-AD6E-EB7A1EEA893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20'!G13/'Wk 20'!D13),"")</f>
        <v/>
      </c>
      <c r="O6" s="44" t="str">
        <f>'Wk 20'!H13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20'!G13/M7))</f>
        <v>0</v>
      </c>
      <c r="N7" s="48">
        <f>'Wk 20'!D13</f>
        <v>0</v>
      </c>
      <c r="O7" s="49">
        <f>'Wk 20'!F13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67" priority="2" operator="lessThan">
      <formula>$M$6</formula>
    </cfRule>
  </conditionalFormatting>
  <conditionalFormatting sqref="O7">
    <cfRule type="cellIs" dxfId="6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381-45F6-4BE1-AE35-A9EEB820CAE8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21'!G13/'Wk 21'!D13),"")</f>
        <v/>
      </c>
      <c r="O6" s="44" t="str">
        <f>'Wk 21'!H13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21'!G13/M7))</f>
        <v>0</v>
      </c>
      <c r="N7" s="48">
        <f>'Wk 21'!D13</f>
        <v>0</v>
      </c>
      <c r="O7" s="49">
        <f>'Wk 21'!F13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65" priority="2" operator="lessThan">
      <formula>$M$6</formula>
    </cfRule>
  </conditionalFormatting>
  <conditionalFormatting sqref="O7">
    <cfRule type="cellIs" dxfId="6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A1EB-6E1C-46FA-8A3C-AAA919889FDF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22'!G13/'Wk 22'!D13),"")</f>
        <v/>
      </c>
      <c r="O6" s="44" t="str">
        <f>'Wk 22'!H13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22'!G13/M7))</f>
        <v>0</v>
      </c>
      <c r="N7" s="48">
        <f>'Wk 22'!D13</f>
        <v>0</v>
      </c>
      <c r="O7" s="49">
        <f>'Wk 22'!F13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63" priority="2" operator="lessThan">
      <formula>$M$6</formula>
    </cfRule>
  </conditionalFormatting>
  <conditionalFormatting sqref="O7">
    <cfRule type="cellIs" dxfId="6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5DFA-D3B2-4D5A-823F-EC826985275E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23'!G13/'Wk 23'!D13),"")</f>
        <v/>
      </c>
      <c r="O6" s="44" t="str">
        <f>'Wk 23'!H13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23'!G13/M7))</f>
        <v>0</v>
      </c>
      <c r="N7" s="48">
        <f>'Wk 23'!D13</f>
        <v>0</v>
      </c>
      <c r="O7" s="49">
        <f>'Wk 23'!F13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61" priority="2" operator="lessThan">
      <formula>$M$6</formula>
    </cfRule>
  </conditionalFormatting>
  <conditionalFormatting sqref="O7">
    <cfRule type="cellIs" dxfId="6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1142-3A04-4244-B029-268D707DFC05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24'!G13/'Wk 24'!D13),"")</f>
        <v/>
      </c>
      <c r="O6" s="44" t="str">
        <f>'Wk 24'!H13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24'!G13/M7))</f>
        <v>0</v>
      </c>
      <c r="N7" s="48">
        <f>'Wk 24'!D13</f>
        <v>0</v>
      </c>
      <c r="O7" s="49">
        <f>'Wk 24'!F13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59" priority="2" operator="lessThan">
      <formula>$M$6</formula>
    </cfRule>
  </conditionalFormatting>
  <conditionalFormatting sqref="O7">
    <cfRule type="cellIs" dxfId="5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BC34-9A4C-493B-8F76-81B010CBC3BA}">
  <sheetPr>
    <pageSetUpPr fitToPage="1"/>
  </sheetPr>
  <dimension ref="A1:Q36"/>
  <sheetViews>
    <sheetView zoomScale="85" zoomScaleNormal="85" workbookViewId="0">
      <selection activeCell="L14" sqref="L14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25'!G13/'Wk 25'!D13),"")</f>
        <v/>
      </c>
      <c r="O6" s="44" t="str">
        <f>'Wk 25'!H13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25'!G13/M7))</f>
        <v>0</v>
      </c>
      <c r="N7" s="48">
        <f>'Wk 25'!D13</f>
        <v>0</v>
      </c>
      <c r="O7" s="49">
        <f>'Wk 25'!F13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57" priority="2" operator="lessThan">
      <formula>$M$6</formula>
    </cfRule>
  </conditionalFormatting>
  <conditionalFormatting sqref="O7">
    <cfRule type="cellIs" dxfId="5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D6A3-9229-4B2D-A2D8-0E2E11C8C60E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27'!G13/'Wk 27'!D13),"")</f>
        <v/>
      </c>
      <c r="O6" s="44" t="str">
        <f>'Wk 27'!H13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27'!G13/M7))</f>
        <v>0</v>
      </c>
      <c r="N7" s="48">
        <f>'Wk 27'!D13</f>
        <v>0</v>
      </c>
      <c r="O7" s="49">
        <f>'Wk 27'!F13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55" priority="2" operator="lessThan">
      <formula>$M$6</formula>
    </cfRule>
  </conditionalFormatting>
  <conditionalFormatting sqref="O7">
    <cfRule type="cellIs" dxfId="5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D368-5A4D-44B3-B591-19DBFA5E8FE6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27'!G13/'Wk 27'!D13),"")</f>
        <v/>
      </c>
      <c r="O6" s="44" t="str">
        <f>'Wk 27'!H13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27'!G13/M7))</f>
        <v>0</v>
      </c>
      <c r="N7" s="48">
        <f>'Wk 27'!D13</f>
        <v>0</v>
      </c>
      <c r="O7" s="49">
        <f>'Wk 27'!F13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53" priority="2" operator="lessThan">
      <formula>$M$6</formula>
    </cfRule>
  </conditionalFormatting>
  <conditionalFormatting sqref="O7">
    <cfRule type="cellIs" dxfId="5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C67B-719E-463C-92F6-7DCDB1C01502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28'!G13/'Wk 28'!D13),"")</f>
        <v/>
      </c>
      <c r="O6" s="44" t="str">
        <f>'Wk 28'!H13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28'!G13/M7))</f>
        <v>0</v>
      </c>
      <c r="N7" s="48">
        <f>'Wk 28'!D13</f>
        <v>0</v>
      </c>
      <c r="O7" s="49">
        <f>'Wk 28'!F13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51" priority="2" operator="lessThan">
      <formula>$M$6</formula>
    </cfRule>
  </conditionalFormatting>
  <conditionalFormatting sqref="O7">
    <cfRule type="cellIs" dxfId="5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E632-F02A-47A4-BFAC-4029425FA92A}">
  <sheetPr>
    <pageSetUpPr fitToPage="1"/>
  </sheetPr>
  <dimension ref="A1:Q36"/>
  <sheetViews>
    <sheetView tabSelected="1" zoomScale="85" zoomScaleNormal="85" workbookViewId="0">
      <selection activeCell="H8" sqref="H8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v>7</v>
      </c>
      <c r="N6" s="43" t="str">
        <f>IFERROR(('Wk 2'!G13/'Wk 2'!D13),"")</f>
        <v/>
      </c>
      <c r="O6" s="44" t="str">
        <f>'Wk 2'!H13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2'!G13/M7))</f>
        <v>0</v>
      </c>
      <c r="N7" s="48">
        <f>'Wk 2'!D13</f>
        <v>0</v>
      </c>
      <c r="O7" s="49">
        <f>'Wk 2'!F13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>
        <v>1</v>
      </c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03" priority="2" operator="lessThan">
      <formula>$M$6</formula>
    </cfRule>
  </conditionalFormatting>
  <conditionalFormatting sqref="O7">
    <cfRule type="cellIs" dxfId="10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0456-0B18-4093-B97B-580BD0ED6D24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29'!G13/'Wk 29'!D13),"")</f>
        <v/>
      </c>
      <c r="O6" s="44" t="str">
        <f>'Wk 29'!H13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29'!G13/M7))</f>
        <v>0</v>
      </c>
      <c r="N7" s="48">
        <f>'Wk 29'!D13</f>
        <v>0</v>
      </c>
      <c r="O7" s="49">
        <f>'Wk 29'!F13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49" priority="2" operator="lessThan">
      <formula>$M$6</formula>
    </cfRule>
  </conditionalFormatting>
  <conditionalFormatting sqref="O7">
    <cfRule type="cellIs" dxfId="4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40BC-B78B-4D85-BAC2-9D44EA056638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30'!G13/'Wk 30'!D13),"")</f>
        <v/>
      </c>
      <c r="O6" s="44" t="str">
        <f>'Wk 30'!H13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30'!G13/M7))</f>
        <v>0</v>
      </c>
      <c r="N7" s="48">
        <f>'Wk 30'!D13</f>
        <v>0</v>
      </c>
      <c r="O7" s="49">
        <f>'Wk 30'!F13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47" priority="2" operator="lessThan">
      <formula>$M$6</formula>
    </cfRule>
  </conditionalFormatting>
  <conditionalFormatting sqref="O7">
    <cfRule type="cellIs" dxfId="4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F537-9FB1-4F7F-BF70-E6E74680CDF4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31'!G13/'Wk 31'!D13),"")</f>
        <v/>
      </c>
      <c r="O6" s="44" t="str">
        <f>'Wk 31'!H13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31'!G13/M7))</f>
        <v>0</v>
      </c>
      <c r="N7" s="48">
        <f>'Wk 31'!D13</f>
        <v>0</v>
      </c>
      <c r="O7" s="49">
        <f>'Wk 31'!F13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45" priority="2" operator="lessThan">
      <formula>$M$6</formula>
    </cfRule>
  </conditionalFormatting>
  <conditionalFormatting sqref="O7">
    <cfRule type="cellIs" dxfId="4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02B7-FA8B-42FE-B9E1-D89385B40EFD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32'!G13/'Wk 32'!D13),"")</f>
        <v/>
      </c>
      <c r="O6" s="44" t="str">
        <f>'Wk 32'!H13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32'!G13/M7))</f>
        <v>0</v>
      </c>
      <c r="N7" s="48">
        <f>'Wk 32'!D13</f>
        <v>0</v>
      </c>
      <c r="O7" s="49">
        <f>'Wk 32'!F13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43" priority="2" operator="lessThan">
      <formula>$M$6</formula>
    </cfRule>
  </conditionalFormatting>
  <conditionalFormatting sqref="O7">
    <cfRule type="cellIs" dxfId="4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9B4E-F437-4BD9-B2A5-394B23BCDD1B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33'!G13/'Wk 33'!D13),"")</f>
        <v/>
      </c>
      <c r="O6" s="44" t="str">
        <f>'Wk 33'!H13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33'!G13/M7))</f>
        <v>0</v>
      </c>
      <c r="N7" s="48">
        <f>'Wk 33'!D13</f>
        <v>0</v>
      </c>
      <c r="O7" s="49">
        <f>'Wk 33'!F13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41" priority="2" operator="lessThan">
      <formula>$M$6</formula>
    </cfRule>
  </conditionalFormatting>
  <conditionalFormatting sqref="O7">
    <cfRule type="cellIs" dxfId="4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AAC4-8AB2-4AC7-96E5-F429656C1389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34'!G13/'Wk 34'!D13),"")</f>
        <v/>
      </c>
      <c r="O6" s="44" t="str">
        <f>'Wk 34'!H13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34'!G13/M7))</f>
        <v>0</v>
      </c>
      <c r="N7" s="48">
        <f>'Wk 34'!D13</f>
        <v>0</v>
      </c>
      <c r="O7" s="49">
        <f>'Wk 34'!F13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39" priority="2" operator="lessThan">
      <formula>$M$6</formula>
    </cfRule>
  </conditionalFormatting>
  <conditionalFormatting sqref="O7">
    <cfRule type="cellIs" dxfId="3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7AC3-5952-4A07-B059-A1193283721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35'!G13/'Wk 35'!D13),"")</f>
        <v/>
      </c>
      <c r="O6" s="44" t="str">
        <f>'Wk 35'!H13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35'!G13/M7))</f>
        <v>0</v>
      </c>
      <c r="N7" s="48">
        <f>'Wk 35'!D13</f>
        <v>0</v>
      </c>
      <c r="O7" s="49">
        <f>'Wk 35'!F13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37" priority="2" operator="lessThan">
      <formula>$M$6</formula>
    </cfRule>
  </conditionalFormatting>
  <conditionalFormatting sqref="O7">
    <cfRule type="cellIs" dxfId="3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D437-1691-4820-AAB1-2836577D014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37'!G13/'Wk 37'!D13),"")</f>
        <v/>
      </c>
      <c r="O6" s="44" t="str">
        <f>'Wk 37'!H13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37'!G13/M7))</f>
        <v>0</v>
      </c>
      <c r="N7" s="48">
        <f>'Wk 37'!D13</f>
        <v>0</v>
      </c>
      <c r="O7" s="49">
        <f>'Wk 37'!F13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35" priority="2" operator="lessThan">
      <formula>$M$6</formula>
    </cfRule>
  </conditionalFormatting>
  <conditionalFormatting sqref="O7">
    <cfRule type="cellIs" dxfId="3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6FD1-5CA0-473E-9DFF-128A6DAC0795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37'!G13/'Wk 37'!D13),"")</f>
        <v/>
      </c>
      <c r="O6" s="44" t="str">
        <f>'Wk 37'!H13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37'!G13/M7))</f>
        <v>0</v>
      </c>
      <c r="N7" s="48">
        <f>'Wk 37'!D13</f>
        <v>0</v>
      </c>
      <c r="O7" s="49">
        <f>'Wk 37'!F13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33" priority="2" operator="lessThan">
      <formula>$M$6</formula>
    </cfRule>
  </conditionalFormatting>
  <conditionalFormatting sqref="O7">
    <cfRule type="cellIs" dxfId="3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61F3-F2FA-43A3-AA62-E965B209B36D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38'!G13/'Wk 38'!D13),"")</f>
        <v/>
      </c>
      <c r="O6" s="44" t="str">
        <f>'Wk 38'!H13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38'!G13/M7))</f>
        <v>0</v>
      </c>
      <c r="N7" s="48">
        <f>'Wk 38'!D13</f>
        <v>0</v>
      </c>
      <c r="O7" s="49">
        <f>'Wk 38'!F13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31" priority="2" operator="lessThan">
      <formula>$M$6</formula>
    </cfRule>
  </conditionalFormatting>
  <conditionalFormatting sqref="O7">
    <cfRule type="cellIs" dxfId="3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214E-57DB-40CE-BB2B-7746EC90F279}">
  <sheetPr>
    <pageSetUpPr fitToPage="1"/>
  </sheetPr>
  <dimension ref="A1:Q36"/>
  <sheetViews>
    <sheetView zoomScale="85" zoomScaleNormal="85" workbookViewId="0">
      <selection activeCell="C7" sqref="C7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>
        <v>6</v>
      </c>
      <c r="D6" s="4">
        <v>4</v>
      </c>
      <c r="E6" s="3">
        <v>1</v>
      </c>
      <c r="F6" s="4">
        <v>4</v>
      </c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3'!G13/'Wk 3'!D13),"")</f>
        <v/>
      </c>
      <c r="O6" s="44" t="str">
        <f>'Wk 3'!H13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3'!G13/M7))</f>
        <v>0</v>
      </c>
      <c r="N7" s="48">
        <f>'Wk 3'!D13</f>
        <v>0</v>
      </c>
      <c r="O7" s="49">
        <f>'Wk 3'!F13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01" priority="2" operator="lessThan">
      <formula>$M$6</formula>
    </cfRule>
  </conditionalFormatting>
  <conditionalFormatting sqref="O7">
    <cfRule type="cellIs" dxfId="10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21A7-888F-46A4-BDEE-0DEC6C71CB87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39'!G13/'Wk 39'!D13),"")</f>
        <v/>
      </c>
      <c r="O6" s="44" t="str">
        <f>'Wk 39'!H13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39'!G13/M7))</f>
        <v>0</v>
      </c>
      <c r="N7" s="48">
        <f>'Wk 39'!D13</f>
        <v>0</v>
      </c>
      <c r="O7" s="49">
        <f>'Wk 39'!F13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29" priority="2" operator="lessThan">
      <formula>$M$6</formula>
    </cfRule>
  </conditionalFormatting>
  <conditionalFormatting sqref="O7">
    <cfRule type="cellIs" dxfId="2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68EA-4548-4326-A5ED-4BC382A11718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40'!G13/'Wk 40'!D13),"")</f>
        <v/>
      </c>
      <c r="O6" s="44" t="str">
        <f>'Wk 40'!H13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40'!G13/M7))</f>
        <v>0</v>
      </c>
      <c r="N7" s="48">
        <f>'Wk 40'!D13</f>
        <v>0</v>
      </c>
      <c r="O7" s="49">
        <f>'Wk 40'!F13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27" priority="2" operator="lessThan">
      <formula>$M$6</formula>
    </cfRule>
  </conditionalFormatting>
  <conditionalFormatting sqref="O7">
    <cfRule type="cellIs" dxfId="2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4FEC-D904-4C65-BCD4-1CAAA53107F0}">
  <sheetPr>
    <pageSetUpPr fitToPage="1"/>
  </sheetPr>
  <dimension ref="A1:R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8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8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8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8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8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41'!G13/'Wk 41'!D13),"")</f>
        <v/>
      </c>
      <c r="O6" s="44" t="str">
        <f>'Wk 41'!H13</f>
        <v/>
      </c>
      <c r="P6" s="45"/>
      <c r="Q6" s="10"/>
    </row>
    <row r="7" spans="1:18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41'!G13/M7))</f>
        <v>0</v>
      </c>
      <c r="N7" s="48">
        <f>'Wk 41'!D13</f>
        <v>0</v>
      </c>
      <c r="O7" s="49">
        <f>'Wk 41'!F13</f>
        <v>0</v>
      </c>
      <c r="P7" s="45"/>
      <c r="Q7" s="10"/>
    </row>
    <row r="8" spans="1:18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8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8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8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8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8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8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8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69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25" priority="2" operator="lessThan">
      <formula>$M$6</formula>
    </cfRule>
  </conditionalFormatting>
  <conditionalFormatting sqref="O7">
    <cfRule type="cellIs" dxfId="2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BA35-2239-42FF-A542-E0C0C68A8394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42'!G13/'Wk 42'!D13),"")</f>
        <v/>
      </c>
      <c r="O6" s="44" t="str">
        <f>'Wk 42'!H13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42'!G13/M7))</f>
        <v>0</v>
      </c>
      <c r="N7" s="48">
        <f>'Wk 42'!D13</f>
        <v>0</v>
      </c>
      <c r="O7" s="49">
        <f>'Wk 42'!F13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23" priority="2" operator="lessThan">
      <formula>$M$6</formula>
    </cfRule>
  </conditionalFormatting>
  <conditionalFormatting sqref="O7">
    <cfRule type="cellIs" dxfId="2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6CDB-3181-469C-9790-5A329F6C1DE9}">
  <sheetPr>
    <pageSetUpPr fitToPage="1"/>
  </sheetPr>
  <dimension ref="A1:R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8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8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8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8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8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43'!G13/'Wk 43'!D13),"")</f>
        <v/>
      </c>
      <c r="O6" s="44" t="str">
        <f>'Wk 43'!H13</f>
        <v/>
      </c>
      <c r="P6" s="45"/>
      <c r="Q6" s="10"/>
    </row>
    <row r="7" spans="1:18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43'!G13/M7))</f>
        <v>0</v>
      </c>
      <c r="N7" s="48">
        <f>'Wk 43'!D13</f>
        <v>0</v>
      </c>
      <c r="O7" s="49">
        <f>'Wk 43'!F13</f>
        <v>0</v>
      </c>
      <c r="P7" s="45"/>
      <c r="Q7" s="10"/>
    </row>
    <row r="8" spans="1:18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8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8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8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8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8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8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8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69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21" priority="2" operator="lessThan">
      <formula>$M$6</formula>
    </cfRule>
  </conditionalFormatting>
  <conditionalFormatting sqref="O7">
    <cfRule type="cellIs" dxfId="2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FAFD-D5A0-43EF-8D47-ACBB2A2714B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44'!G13/'Wk 44'!D13),"")</f>
        <v/>
      </c>
      <c r="O6" s="44" t="str">
        <f>'Wk 44'!H13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44'!G13/M7))</f>
        <v>0</v>
      </c>
      <c r="N7" s="48">
        <f>'Wk 44'!D13</f>
        <v>0</v>
      </c>
      <c r="O7" s="49">
        <f>'Wk 44'!F13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9" priority="2" operator="lessThan">
      <formula>$M$6</formula>
    </cfRule>
  </conditionalFormatting>
  <conditionalFormatting sqref="O7">
    <cfRule type="cellIs" dxfId="1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9986-FE5B-46BB-9106-0A4B84E24A29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45'!G13/'Wk 45'!D13),"")</f>
        <v/>
      </c>
      <c r="O6" s="44" t="str">
        <f>'Wk 45'!H13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45'!G13/M7))</f>
        <v>0</v>
      </c>
      <c r="N7" s="48">
        <f>'Wk 45'!D13</f>
        <v>0</v>
      </c>
      <c r="O7" s="49">
        <f>'Wk 45'!F13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7" priority="2" operator="lessThan">
      <formula>$M$6</formula>
    </cfRule>
  </conditionalFormatting>
  <conditionalFormatting sqref="O7">
    <cfRule type="cellIs" dxfId="1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5EE2-F53F-4B7D-8018-5B733C64A509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47'!G13/'Wk 47'!D13),"")</f>
        <v/>
      </c>
      <c r="O6" s="44" t="str">
        <f>'Wk 47'!H13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47'!G13/M7))</f>
        <v>0</v>
      </c>
      <c r="N7" s="48">
        <f>'Wk 47'!D13</f>
        <v>0</v>
      </c>
      <c r="O7" s="49">
        <f>'Wk 47'!F13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5" priority="2" operator="lessThan">
      <formula>$M$6</formula>
    </cfRule>
  </conditionalFormatting>
  <conditionalFormatting sqref="O7">
    <cfRule type="cellIs" dxfId="1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F580-F0B6-4026-8DC8-064587CCB1DD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47'!G13/'Wk 47'!D13),"")</f>
        <v/>
      </c>
      <c r="O6" s="44" t="str">
        <f>'Wk 47'!H13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47'!G13/M7))</f>
        <v>0</v>
      </c>
      <c r="N7" s="48">
        <f>'Wk 47'!D13</f>
        <v>0</v>
      </c>
      <c r="O7" s="49">
        <f>'Wk 47'!F13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3" priority="2" operator="lessThan">
      <formula>$M$6</formula>
    </cfRule>
  </conditionalFormatting>
  <conditionalFormatting sqref="O7">
    <cfRule type="cellIs" dxfId="1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1A68-9E35-45A3-B874-F53A915B698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48'!G13/'Wk 48'!D13),"")</f>
        <v/>
      </c>
      <c r="O6" s="44" t="str">
        <f>'Wk 48'!H13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48'!G13/M7))</f>
        <v>0</v>
      </c>
      <c r="N7" s="48">
        <f>'Wk 48'!D13</f>
        <v>0</v>
      </c>
      <c r="O7" s="49">
        <f>'Wk 48'!F13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>
        <v>1</v>
      </c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1" priority="2" operator="lessThan">
      <formula>$M$6</formula>
    </cfRule>
  </conditionalFormatting>
  <conditionalFormatting sqref="O7">
    <cfRule type="cellIs" dxfId="1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7C65-3793-48AB-AB58-0CFE12A59FDC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4'!G13/'Wk 4'!D13),"")</f>
        <v/>
      </c>
      <c r="O6" s="44" t="str">
        <f>'Wk 4'!H13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4'!G13/M7))</f>
        <v>0</v>
      </c>
      <c r="N7" s="48">
        <f>'Wk 4'!D13</f>
        <v>0</v>
      </c>
      <c r="O7" s="49">
        <f>'Wk 4'!F13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99" priority="2" operator="lessThan">
      <formula>$M$6</formula>
    </cfRule>
  </conditionalFormatting>
  <conditionalFormatting sqref="O7">
    <cfRule type="cellIs" dxfId="9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9463-B170-4826-B80B-85943E600395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49'!G13/'Wk 49'!D13),"")</f>
        <v/>
      </c>
      <c r="O6" s="44" t="str">
        <f>'Wk 49'!H13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49'!G13/M7))</f>
        <v>0</v>
      </c>
      <c r="N7" s="48">
        <f>'Wk 49'!D13</f>
        <v>0</v>
      </c>
      <c r="O7" s="49">
        <f>'Wk 49'!F13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9" priority="2" operator="lessThan">
      <formula>$M$6</formula>
    </cfRule>
  </conditionalFormatting>
  <conditionalFormatting sqref="O7">
    <cfRule type="cellIs" dxfId="8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E2E0-6320-494B-ACF6-08FACE344EB6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50'!G13/'Wk 50'!D13),"")</f>
        <v/>
      </c>
      <c r="O6" s="44" t="str">
        <f>'Wk 50'!H13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50'!G13/M7))</f>
        <v>0</v>
      </c>
      <c r="N7" s="48">
        <f>'Wk 50'!D13</f>
        <v>0</v>
      </c>
      <c r="O7" s="49">
        <f>'Wk 50'!F13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7" priority="2" operator="lessThan">
      <formula>$M$6</formula>
    </cfRule>
  </conditionalFormatting>
  <conditionalFormatting sqref="O7">
    <cfRule type="cellIs" dxfId="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62F-6FC9-44E2-AAE1-3D5383166E34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51'!G13/'Wk 51'!D13),"")</f>
        <v/>
      </c>
      <c r="O6" s="44" t="str">
        <f>'Wk 51'!H13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51'!G13/M7))</f>
        <v>0</v>
      </c>
      <c r="N7" s="48">
        <f>'Wk 51'!D13</f>
        <v>0</v>
      </c>
      <c r="O7" s="49">
        <f>'Wk 51'!F13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5" priority="2" operator="lessThan">
      <formula>$M$6</formula>
    </cfRule>
  </conditionalFormatting>
  <conditionalFormatting sqref="O7">
    <cfRule type="cellIs" dxfId="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5FDC-DA94-47EA-A4E2-282A89DFE1D8}">
  <sheetPr>
    <pageSetUpPr fitToPage="1"/>
  </sheetPr>
  <dimension ref="A1:Q36"/>
  <sheetViews>
    <sheetView topLeftCell="A10"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52'!G13/'Wk 52'!D13),"")</f>
        <v/>
      </c>
      <c r="O6" s="44" t="str">
        <f>'Wk 52'!H13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52'!G13/M7))</f>
        <v>0</v>
      </c>
      <c r="N7" s="48">
        <f>'Wk 52'!D13</f>
        <v>0</v>
      </c>
      <c r="O7" s="49">
        <f>'Wk 52'!F13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3" priority="2" operator="lessThan">
      <formula>$M$6</formula>
    </cfRule>
  </conditionalFormatting>
  <conditionalFormatting sqref="O7">
    <cfRule type="cellIs" dxfId="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8DF8-AB02-4600-BA35-0557027FD1E3}">
  <sheetPr>
    <pageSetUpPr fitToPage="1"/>
  </sheetPr>
  <dimension ref="A1:Q36"/>
  <sheetViews>
    <sheetView zoomScale="85" zoomScaleNormal="85" workbookViewId="0"/>
  </sheetViews>
  <sheetFormatPr defaultRowHeight="1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75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53'!G13/'Wk 53'!D13),"")</f>
        <v/>
      </c>
      <c r="O6" s="44" t="str">
        <f>'Wk 53'!H13</f>
        <v/>
      </c>
      <c r="P6" s="45"/>
      <c r="Q6" s="10"/>
    </row>
    <row r="7" spans="1:17" ht="15.75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53'!G13/M7))</f>
        <v>0</v>
      </c>
      <c r="N7" s="48">
        <f>'Wk 53'!D13</f>
        <v>0</v>
      </c>
      <c r="O7" s="49">
        <f>'Wk 53'!F13</f>
        <v>0</v>
      </c>
      <c r="P7" s="45"/>
      <c r="Q7" s="10"/>
    </row>
    <row r="8" spans="1:17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75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1" priority="2" operator="lessThan">
      <formula>$M$6</formula>
    </cfRule>
  </conditionalFormatting>
  <conditionalFormatting sqref="O7">
    <cfRule type="cellIs" dxfId="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19F3-F506-4857-8281-2063A861A2AE}">
  <sheetPr>
    <pageSetUpPr fitToPage="1"/>
  </sheetPr>
  <dimension ref="A1:Q36"/>
  <sheetViews>
    <sheetView zoomScale="85" zoomScaleNormal="85" workbookViewId="0">
      <selection activeCell="G26" sqref="G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5'!G13/'Wk 5'!D13),"")</f>
        <v/>
      </c>
      <c r="O6" s="44" t="str">
        <f>'Wk 5'!H13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5'!G13/M7))</f>
        <v>0</v>
      </c>
      <c r="N7" s="48">
        <f>'Wk 5'!D13</f>
        <v>0</v>
      </c>
      <c r="O7" s="49">
        <f>'Wk 5'!F13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97" priority="2" operator="lessThan">
      <formula>$M$6</formula>
    </cfRule>
  </conditionalFormatting>
  <conditionalFormatting sqref="O7">
    <cfRule type="cellIs" dxfId="96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4E4A-50F0-4669-8720-C7D4B55D1F4A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7'!G13/'Wk 7'!D13),"")</f>
        <v/>
      </c>
      <c r="O6" s="44" t="str">
        <f>'Wk 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7'!G13/M7))</f>
        <v>0</v>
      </c>
      <c r="N7" s="48">
        <f>'Wk 7'!D13</f>
        <v>0</v>
      </c>
      <c r="O7" s="49">
        <f>'Wk 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95" priority="2" operator="lessThan">
      <formula>$M$6</formula>
    </cfRule>
  </conditionalFormatting>
  <conditionalFormatting sqref="O7">
    <cfRule type="cellIs" dxfId="94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45EF-8DBB-4932-9D2D-6F7993E2C9D5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7'!G13/'Wk 7'!D13),"")</f>
        <v/>
      </c>
      <c r="O6" s="44" t="str">
        <f>'Wk 7'!H13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7'!G13/M7))</f>
        <v>0</v>
      </c>
      <c r="N7" s="48">
        <f>'Wk 7'!D13</f>
        <v>0</v>
      </c>
      <c r="O7" s="49">
        <f>'Wk 7'!F13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93" priority="2" operator="lessThan">
      <formula>$M$6</formula>
    </cfRule>
  </conditionalFormatting>
  <conditionalFormatting sqref="O7">
    <cfRule type="cellIs" dxfId="92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34DD-89E9-4B79-B027-A4DCE8793D77}">
  <sheetPr>
    <pageSetUpPr fitToPage="1"/>
  </sheetPr>
  <dimension ref="A1:Q36"/>
  <sheetViews>
    <sheetView zoomScale="85" zoomScaleNormal="85" workbookViewId="0">
      <selection activeCell="I26" sqref="I26"/>
    </sheetView>
  </sheetViews>
  <sheetFormatPr defaultRowHeight="14.45"/>
  <cols>
    <col min="1" max="1" width="1" customWidth="1"/>
    <col min="2" max="2" width="21" customWidth="1"/>
    <col min="3" max="3" width="23.5703125" bestFit="1" customWidth="1"/>
    <col min="4" max="4" width="18.42578125" customWidth="1"/>
    <col min="5" max="5" width="19" customWidth="1"/>
    <col min="6" max="6" width="18" customWidth="1"/>
    <col min="7" max="7" width="16" customWidth="1"/>
    <col min="8" max="8" width="18.42578125" customWidth="1"/>
    <col min="9" max="9" width="16.85546875" customWidth="1"/>
    <col min="10" max="10" width="1.42578125" customWidth="1"/>
    <col min="11" max="11" width="1" customWidth="1"/>
    <col min="12" max="12" width="16.28515625" customWidth="1"/>
    <col min="13" max="13" width="9.28515625" customWidth="1"/>
    <col min="14" max="14" width="11.140625" bestFit="1" customWidth="1"/>
    <col min="15" max="15" width="7.85546875" bestFit="1" customWidth="1"/>
    <col min="16" max="16" width="1" customWidth="1"/>
    <col min="17" max="17" width="4.28515625" customWidth="1"/>
  </cols>
  <sheetData>
    <row r="1" spans="1:17" ht="9.75" customHeight="1" thickBo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21.6" thickBot="1">
      <c r="A2" s="10"/>
      <c r="B2" s="84" t="s">
        <v>3</v>
      </c>
      <c r="C2" s="85"/>
      <c r="D2" s="85"/>
      <c r="E2" s="85"/>
      <c r="F2" s="85"/>
      <c r="G2" s="85"/>
      <c r="H2" s="86"/>
      <c r="I2" s="10"/>
      <c r="J2" s="10"/>
      <c r="K2" s="10"/>
      <c r="L2" s="79"/>
      <c r="M2" s="79"/>
      <c r="N2" s="79"/>
      <c r="O2" s="79"/>
      <c r="P2" s="10"/>
      <c r="Q2" s="10"/>
    </row>
    <row r="3" spans="1:17" ht="4.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53"/>
      <c r="L3" s="54"/>
      <c r="M3" s="54"/>
      <c r="N3" s="54"/>
      <c r="O3" s="54"/>
      <c r="P3" s="55"/>
      <c r="Q3" s="10"/>
    </row>
    <row r="4" spans="1:17" ht="27.75" customHeight="1" thickBot="1">
      <c r="A4" s="10"/>
      <c r="B4" s="81" t="s">
        <v>4</v>
      </c>
      <c r="C4" s="82"/>
      <c r="D4" s="82"/>
      <c r="E4" s="82"/>
      <c r="F4" s="82"/>
      <c r="G4" s="82"/>
      <c r="H4" s="83"/>
      <c r="I4" s="10"/>
      <c r="J4" s="10"/>
      <c r="K4" s="40"/>
      <c r="L4" s="80" t="s">
        <v>5</v>
      </c>
      <c r="M4" s="80"/>
      <c r="N4" s="80"/>
      <c r="O4" s="80"/>
      <c r="P4" s="45"/>
      <c r="Q4" s="10"/>
    </row>
    <row r="5" spans="1:17" ht="29.25" customHeight="1" thickBot="1">
      <c r="A5" s="10"/>
      <c r="B5" s="56"/>
      <c r="C5" s="57" t="s">
        <v>6</v>
      </c>
      <c r="D5" s="58" t="s">
        <v>7</v>
      </c>
      <c r="E5" s="58" t="s">
        <v>8</v>
      </c>
      <c r="F5" s="59" t="s">
        <v>9</v>
      </c>
      <c r="G5" s="60" t="s">
        <v>10</v>
      </c>
      <c r="H5" s="61" t="s">
        <v>11</v>
      </c>
      <c r="I5" s="10"/>
      <c r="J5" s="10"/>
      <c r="K5" s="40"/>
      <c r="L5" s="62" t="s">
        <v>12</v>
      </c>
      <c r="M5" s="63" t="s">
        <v>13</v>
      </c>
      <c r="N5" s="64" t="s">
        <v>14</v>
      </c>
      <c r="O5" s="65" t="s">
        <v>15</v>
      </c>
      <c r="P5" s="45"/>
      <c r="Q5" s="10"/>
    </row>
    <row r="6" spans="1:17" ht="15.6">
      <c r="A6" s="10"/>
      <c r="B6" s="28" t="s">
        <v>16</v>
      </c>
      <c r="C6" s="7"/>
      <c r="D6" s="4"/>
      <c r="E6" s="3"/>
      <c r="F6" s="4"/>
      <c r="G6" s="11">
        <f>IFERROR((C7*Inputs!$C$4),"")</f>
        <v>0</v>
      </c>
      <c r="H6" s="12" t="str">
        <f>IFERROR((G7/F7), "")</f>
        <v/>
      </c>
      <c r="I6" s="10"/>
      <c r="J6" s="10"/>
      <c r="K6" s="40"/>
      <c r="L6" s="41" t="s">
        <v>17</v>
      </c>
      <c r="M6" s="42">
        <f>Inputs!C2</f>
        <v>7</v>
      </c>
      <c r="N6" s="43" t="str">
        <f>IFERROR(('Wk 8'!G13/'Wk 8'!D13),"")</f>
        <v/>
      </c>
      <c r="O6" s="44" t="str">
        <f>'Wk 8'!H13</f>
        <v/>
      </c>
      <c r="P6" s="45"/>
      <c r="Q6" s="10"/>
    </row>
    <row r="7" spans="1:17" ht="15.95" thickBot="1">
      <c r="A7" s="10"/>
      <c r="B7" s="28" t="s">
        <v>18</v>
      </c>
      <c r="C7" s="3"/>
      <c r="D7" s="4"/>
      <c r="E7" s="3"/>
      <c r="F7" s="4"/>
      <c r="G7" s="11">
        <f>IFERROR((C7*Inputs!$C$4),"")</f>
        <v>0</v>
      </c>
      <c r="H7" s="12" t="str">
        <f t="shared" ref="H7:H13" si="0">IFERROR((G7/F7), "")</f>
        <v/>
      </c>
      <c r="I7" s="10"/>
      <c r="J7" s="10"/>
      <c r="K7" s="40"/>
      <c r="L7" s="46" t="s">
        <v>19</v>
      </c>
      <c r="M7" s="47">
        <f ca="1">(('Wk 8'!G13/M7))</f>
        <v>0</v>
      </c>
      <c r="N7" s="48">
        <f>'Wk 8'!D13</f>
        <v>0</v>
      </c>
      <c r="O7" s="49">
        <f>'Wk 8'!F13</f>
        <v>0</v>
      </c>
      <c r="P7" s="45"/>
      <c r="Q7" s="10"/>
    </row>
    <row r="8" spans="1:17" ht="15" thickBot="1">
      <c r="A8" s="10"/>
      <c r="B8" s="28" t="s">
        <v>20</v>
      </c>
      <c r="C8" s="3"/>
      <c r="D8" s="4"/>
      <c r="E8" s="3"/>
      <c r="F8" s="4"/>
      <c r="G8" s="11">
        <f>IFERROR((C8*Inputs!$C$4),"")</f>
        <v>0</v>
      </c>
      <c r="H8" s="12" t="str">
        <f t="shared" si="0"/>
        <v/>
      </c>
      <c r="I8" s="10"/>
      <c r="J8" s="10"/>
      <c r="K8" s="50"/>
      <c r="L8" s="51"/>
      <c r="M8" s="51"/>
      <c r="N8" s="51"/>
      <c r="O8" s="51"/>
      <c r="P8" s="52"/>
      <c r="Q8" s="10"/>
    </row>
    <row r="9" spans="1:17" ht="15" customHeight="1">
      <c r="A9" s="10"/>
      <c r="B9" s="28" t="s">
        <v>21</v>
      </c>
      <c r="C9" s="3"/>
      <c r="D9" s="4"/>
      <c r="E9" s="3"/>
      <c r="F9" s="4"/>
      <c r="G9" s="11">
        <f>IFERROR((C9*Inputs!$C$4),"")</f>
        <v>0</v>
      </c>
      <c r="H9" s="12" t="str">
        <f t="shared" si="0"/>
        <v/>
      </c>
      <c r="I9" s="10"/>
      <c r="J9" s="10"/>
      <c r="L9" s="90"/>
      <c r="M9" s="90"/>
      <c r="N9" s="90"/>
      <c r="O9" s="90"/>
      <c r="P9" s="10"/>
      <c r="Q9" s="10"/>
    </row>
    <row r="10" spans="1:17">
      <c r="A10" s="10"/>
      <c r="B10" s="28" t="s">
        <v>22</v>
      </c>
      <c r="C10" s="3"/>
      <c r="D10" s="4"/>
      <c r="E10" s="3"/>
      <c r="F10" s="4"/>
      <c r="G10" s="11">
        <f>IFERROR((C10*Inputs!$C$4),"")</f>
        <v>0</v>
      </c>
      <c r="H10" s="12" t="str">
        <f t="shared" si="0"/>
        <v/>
      </c>
      <c r="I10" s="10"/>
      <c r="J10" s="10"/>
      <c r="K10" s="10"/>
      <c r="L10" s="91"/>
      <c r="M10" s="91"/>
      <c r="N10" s="91"/>
      <c r="O10" s="91"/>
      <c r="P10" s="10"/>
      <c r="Q10" s="10"/>
    </row>
    <row r="11" spans="1:17">
      <c r="A11" s="10"/>
      <c r="B11" s="28" t="s">
        <v>23</v>
      </c>
      <c r="C11" s="3"/>
      <c r="D11" s="4"/>
      <c r="E11" s="3"/>
      <c r="F11" s="4"/>
      <c r="G11" s="11">
        <f>IFERROR((C11*Inputs!$C$4),"")</f>
        <v>0</v>
      </c>
      <c r="H11" s="12" t="str">
        <f t="shared" si="0"/>
        <v/>
      </c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10"/>
      <c r="B12" s="28" t="s">
        <v>24</v>
      </c>
      <c r="C12" s="3"/>
      <c r="D12" s="4"/>
      <c r="E12" s="3"/>
      <c r="F12" s="4"/>
      <c r="G12" s="11">
        <f>IFERROR((C12*Inputs!$C$4),"")</f>
        <v>0</v>
      </c>
      <c r="H12" s="12" t="str">
        <f t="shared" si="0"/>
        <v/>
      </c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10"/>
      <c r="B13" s="13" t="s">
        <v>25</v>
      </c>
      <c r="C13" s="16">
        <f>SUM(C7:C12)</f>
        <v>0</v>
      </c>
      <c r="D13" s="37">
        <f>SUM(D7:D12)</f>
        <v>0</v>
      </c>
      <c r="E13" s="16">
        <f>SUM(E7:E12)</f>
        <v>0</v>
      </c>
      <c r="F13" s="37">
        <f>SUM(F7:F12)</f>
        <v>0</v>
      </c>
      <c r="G13" s="16">
        <f>IFERROR((C13*Inputs!$C$4),"")</f>
        <v>0</v>
      </c>
      <c r="H13" s="38" t="str">
        <f t="shared" si="0"/>
        <v/>
      </c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39"/>
      <c r="C14" s="19"/>
      <c r="D14" s="19"/>
      <c r="E14" s="19"/>
      <c r="F14" s="19"/>
      <c r="G14" s="10"/>
      <c r="H14" s="2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" thickBot="1">
      <c r="A15" s="10"/>
      <c r="B15" s="36" t="s">
        <v>26</v>
      </c>
      <c r="C15" s="6"/>
      <c r="D15" s="22"/>
      <c r="E15" s="23" t="s">
        <v>27</v>
      </c>
      <c r="F15" s="24">
        <f>(F13-D13)</f>
        <v>0</v>
      </c>
      <c r="G15" s="22"/>
      <c r="H15" s="25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29" t="s">
        <v>28</v>
      </c>
      <c r="C16" s="30"/>
      <c r="D16" s="10"/>
      <c r="E16" s="31"/>
      <c r="F16" s="3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ht="5.2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ht="28.5" customHeight="1">
      <c r="A18" s="10"/>
      <c r="B18" s="87" t="s">
        <v>29</v>
      </c>
      <c r="C18" s="88"/>
      <c r="D18" s="88"/>
      <c r="E18" s="88"/>
      <c r="F18" s="88"/>
      <c r="G18" s="88"/>
      <c r="H18" s="88"/>
      <c r="I18" s="89"/>
      <c r="J18" s="10"/>
      <c r="K18" s="10"/>
      <c r="L18" s="10"/>
      <c r="M18" s="10"/>
      <c r="N18" s="10"/>
      <c r="O18" s="10"/>
      <c r="P18" s="10"/>
      <c r="Q18" s="10"/>
    </row>
    <row r="19" spans="1:17" ht="30" customHeight="1">
      <c r="A19" s="10"/>
      <c r="B19" s="92"/>
      <c r="C19" s="94" t="s">
        <v>30</v>
      </c>
      <c r="D19" s="94" t="s">
        <v>8</v>
      </c>
      <c r="E19" s="95" t="s">
        <v>31</v>
      </c>
      <c r="F19" s="96" t="s">
        <v>32</v>
      </c>
      <c r="G19" s="97"/>
      <c r="H19" s="97"/>
      <c r="I19" s="98"/>
      <c r="J19" s="33"/>
      <c r="K19" s="10"/>
      <c r="L19" s="10"/>
      <c r="M19" s="10"/>
      <c r="N19" s="10"/>
      <c r="O19" s="10"/>
      <c r="P19" s="10"/>
      <c r="Q19" s="10"/>
    </row>
    <row r="20" spans="1:17" ht="28.5" customHeight="1">
      <c r="A20" s="10"/>
      <c r="B20" s="93"/>
      <c r="C20" s="94"/>
      <c r="D20" s="94"/>
      <c r="E20" s="95"/>
      <c r="F20" s="34" t="s">
        <v>33</v>
      </c>
      <c r="G20" s="34" t="s">
        <v>34</v>
      </c>
      <c r="H20" s="34" t="s">
        <v>35</v>
      </c>
      <c r="I20" s="35" t="s">
        <v>36</v>
      </c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27" t="s">
        <v>16</v>
      </c>
      <c r="C21" s="8"/>
      <c r="D21" s="9"/>
      <c r="E21" s="9"/>
      <c r="F21" s="66">
        <f>($C21*0.25)*70/20</f>
        <v>0</v>
      </c>
      <c r="G21" s="66">
        <f>($C21*0.5)*70/20</f>
        <v>0</v>
      </c>
      <c r="H21" s="66">
        <f>($C21*0.15*70/50)</f>
        <v>0</v>
      </c>
      <c r="I21" s="67">
        <f>($C21*0.1)*70/30</f>
        <v>0</v>
      </c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28" t="s">
        <v>18</v>
      </c>
      <c r="C22" s="5"/>
      <c r="D22" s="3"/>
      <c r="E22" s="3"/>
      <c r="F22" s="68">
        <f>($C22*0.25)*70/20</f>
        <v>0</v>
      </c>
      <c r="G22" s="66">
        <f>($C22*0.5)*70/20</f>
        <v>0</v>
      </c>
      <c r="H22" s="66">
        <f>($C22*0.15*70/50)</f>
        <v>0</v>
      </c>
      <c r="I22" s="67">
        <f>($C22*0.1)*70/30</f>
        <v>0</v>
      </c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28" t="s">
        <v>20</v>
      </c>
      <c r="C23" s="5"/>
      <c r="D23" s="3"/>
      <c r="E23" s="3"/>
      <c r="F23" s="68">
        <f>($C23*0.25)*70/20</f>
        <v>0</v>
      </c>
      <c r="G23" s="66">
        <f>($C23*0.5)*70/20</f>
        <v>0</v>
      </c>
      <c r="H23" s="66">
        <f>($C23*0.15*70/50)</f>
        <v>0</v>
      </c>
      <c r="I23" s="67">
        <f>($C23*0.1)*70/30</f>
        <v>0</v>
      </c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28" t="s">
        <v>21</v>
      </c>
      <c r="C24" s="5"/>
      <c r="D24" s="3"/>
      <c r="E24" s="3"/>
      <c r="F24" s="68">
        <f>($C24*0.25)*70/20</f>
        <v>0</v>
      </c>
      <c r="G24" s="66">
        <f>($C24*0.5)*70/20</f>
        <v>0</v>
      </c>
      <c r="H24" s="66">
        <f>($C24*0.15*70/50)</f>
        <v>0</v>
      </c>
      <c r="I24" s="67">
        <f>($C24*0.1)*70/30</f>
        <v>0</v>
      </c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28" t="s">
        <v>22</v>
      </c>
      <c r="C25" s="5"/>
      <c r="D25" s="3"/>
      <c r="E25" s="3"/>
      <c r="F25" s="68">
        <f>($C25*0.25)*70/20</f>
        <v>0</v>
      </c>
      <c r="G25" s="66">
        <f>($C25*0.5)*70/20</f>
        <v>0</v>
      </c>
      <c r="H25" s="66">
        <f>($C25*0.15*70/50)</f>
        <v>0</v>
      </c>
      <c r="I25" s="67">
        <f>($C25*0.1)*70/30</f>
        <v>0</v>
      </c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28" t="s">
        <v>23</v>
      </c>
      <c r="C26" s="5"/>
      <c r="D26" s="3"/>
      <c r="E26" s="3"/>
      <c r="F26" s="68">
        <f>($C26*0.25)*70/20</f>
        <v>0</v>
      </c>
      <c r="G26" s="66">
        <f>($C26*0.5)*70/20</f>
        <v>0</v>
      </c>
      <c r="H26" s="66">
        <f>($C26*0.15*70/50)</f>
        <v>0</v>
      </c>
      <c r="I26" s="67">
        <f>($C26*0.1)*70/30</f>
        <v>0</v>
      </c>
      <c r="J26" s="10"/>
      <c r="K26" s="10"/>
      <c r="L26" s="26"/>
      <c r="M26" s="10"/>
      <c r="N26" s="10"/>
      <c r="O26" s="10"/>
      <c r="P26" s="10"/>
      <c r="Q26" s="10"/>
    </row>
    <row r="27" spans="1:17">
      <c r="A27" s="10"/>
      <c r="B27" s="28" t="s">
        <v>24</v>
      </c>
      <c r="C27" s="5"/>
      <c r="D27" s="3"/>
      <c r="E27" s="3"/>
      <c r="F27" s="68">
        <f>($C27*0.25)*70/20</f>
        <v>0</v>
      </c>
      <c r="G27" s="66">
        <f>($C27*0.5)*70/20</f>
        <v>0</v>
      </c>
      <c r="H27" s="66">
        <f>($C27*0.15*70/50)</f>
        <v>0</v>
      </c>
      <c r="I27" s="67">
        <f>($C27*0.1)*70/30</f>
        <v>0</v>
      </c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3" t="s">
        <v>25</v>
      </c>
      <c r="C28" s="14">
        <f>SUM(C21:C27)</f>
        <v>0</v>
      </c>
      <c r="D28" s="15">
        <f>SUM(D21:D27)</f>
        <v>0</v>
      </c>
      <c r="E28" s="15">
        <f>SUM(E21:E27)</f>
        <v>0</v>
      </c>
      <c r="F28" s="16">
        <f>SUM(F21:F27)</f>
        <v>0</v>
      </c>
      <c r="G28" s="16">
        <f t="shared" ref="G28:I28" si="1">SUM(G21:G27)</f>
        <v>0</v>
      </c>
      <c r="H28" s="16">
        <f t="shared" si="1"/>
        <v>0</v>
      </c>
      <c r="I28" s="17">
        <f t="shared" si="1"/>
        <v>0</v>
      </c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8"/>
      <c r="C29" s="19"/>
      <c r="D29" s="19"/>
      <c r="E29" s="19"/>
      <c r="F29" s="10"/>
      <c r="G29" s="10"/>
      <c r="H29" s="19"/>
      <c r="I29" s="20"/>
      <c r="J29" s="10"/>
      <c r="K29" s="10"/>
      <c r="L29" s="10"/>
      <c r="M29" s="10"/>
      <c r="N29" s="10"/>
      <c r="O29" s="10"/>
      <c r="P29" s="10"/>
      <c r="Q29" s="10"/>
    </row>
    <row r="30" spans="1:17" ht="15" thickBot="1">
      <c r="A30" s="10"/>
      <c r="B30" s="21"/>
      <c r="C30" s="22"/>
      <c r="D30" s="23" t="s">
        <v>37</v>
      </c>
      <c r="E30" s="24">
        <f>(E28-C28)</f>
        <v>0</v>
      </c>
      <c r="F30" s="22"/>
      <c r="G30" s="22"/>
      <c r="H30" s="22"/>
      <c r="I30" s="25"/>
      <c r="J30" s="10"/>
      <c r="K30" s="10"/>
      <c r="L30" s="10"/>
      <c r="M30" s="10"/>
      <c r="N30" s="10"/>
      <c r="O30" s="10"/>
      <c r="P30" s="10"/>
      <c r="Q30" s="10"/>
    </row>
    <row r="31" spans="1:17" ht="15" thickBo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t="18.600000000000001">
      <c r="A32" s="10"/>
      <c r="B32" s="76" t="s">
        <v>38</v>
      </c>
      <c r="C32" s="77"/>
      <c r="D32" s="77"/>
      <c r="E32" s="77"/>
      <c r="F32" s="77"/>
      <c r="G32" s="77"/>
      <c r="H32" s="77"/>
      <c r="I32" s="78"/>
      <c r="J32" s="10"/>
      <c r="K32" s="10"/>
      <c r="L32" s="10"/>
      <c r="M32" s="10"/>
      <c r="N32" s="10"/>
      <c r="O32" s="10"/>
      <c r="P32" s="10"/>
      <c r="Q32" s="10"/>
    </row>
    <row r="33" spans="1:17" ht="18" customHeight="1">
      <c r="A33" s="10"/>
      <c r="B33" s="70"/>
      <c r="C33" s="71"/>
      <c r="D33" s="71"/>
      <c r="E33" s="71"/>
      <c r="F33" s="71"/>
      <c r="G33" s="71"/>
      <c r="H33" s="71"/>
      <c r="I33" s="72"/>
      <c r="J33" s="10"/>
      <c r="K33" s="10"/>
      <c r="L33" s="10"/>
      <c r="M33" s="10"/>
      <c r="N33" s="10"/>
      <c r="O33" s="10"/>
      <c r="P33" s="10"/>
      <c r="Q33" s="10"/>
    </row>
    <row r="34" spans="1:17" ht="18" customHeight="1">
      <c r="A34" s="10"/>
      <c r="B34" s="70"/>
      <c r="C34" s="71"/>
      <c r="D34" s="71"/>
      <c r="E34" s="71"/>
      <c r="F34" s="71"/>
      <c r="G34" s="71"/>
      <c r="H34" s="71"/>
      <c r="I34" s="72"/>
      <c r="J34" s="10"/>
      <c r="K34" s="10"/>
      <c r="L34" s="10"/>
      <c r="M34" s="10"/>
      <c r="N34" s="10"/>
      <c r="O34" s="10"/>
      <c r="P34" s="10"/>
      <c r="Q34" s="10"/>
    </row>
    <row r="35" spans="1:17" ht="18" customHeight="1" thickBot="1">
      <c r="A35" s="10"/>
      <c r="B35" s="73"/>
      <c r="C35" s="74"/>
      <c r="D35" s="74"/>
      <c r="E35" s="74"/>
      <c r="F35" s="74"/>
      <c r="G35" s="74"/>
      <c r="H35" s="74"/>
      <c r="I35" s="75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</sheetData>
  <mergeCells count="13">
    <mergeCell ref="B18:I18"/>
    <mergeCell ref="B2:H2"/>
    <mergeCell ref="L2:O2"/>
    <mergeCell ref="B4:H4"/>
    <mergeCell ref="L4:O4"/>
    <mergeCell ref="L9:O10"/>
    <mergeCell ref="B33:I35"/>
    <mergeCell ref="B19:B20"/>
    <mergeCell ref="C19:C20"/>
    <mergeCell ref="D19:D20"/>
    <mergeCell ref="E19:E20"/>
    <mergeCell ref="F19:I19"/>
    <mergeCell ref="B32:I32"/>
  </mergeCells>
  <conditionalFormatting sqref="O6">
    <cfRule type="cellIs" dxfId="91" priority="2" operator="lessThan">
      <formula>$M$6</formula>
    </cfRule>
  </conditionalFormatting>
  <conditionalFormatting sqref="O7">
    <cfRule type="cellIs" dxfId="90" priority="1" operator="greaterThan">
      <formula>$M$7</formula>
    </cfRule>
  </conditionalFormatting>
  <printOptions horizontalCentered="1"/>
  <pageMargins left="0.25" right="0.25" top="0.75" bottom="0.75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59e611-3fe2-44a5-8171-229295086315">
      <Terms xmlns="http://schemas.microsoft.com/office/infopath/2007/PartnerControls"/>
    </lcf76f155ced4ddcb4097134ff3c332f>
    <TaxCatchAll xmlns="001ea367-13da-4b78-b962-34ea5925e6dd" xsi:nil="true"/>
    <_Flow_SignoffStatus xmlns="3559e611-3fe2-44a5-8171-2292950863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2CB431761E2B44A21B37F9908AB564" ma:contentTypeVersion="17" ma:contentTypeDescription="Create a new document." ma:contentTypeScope="" ma:versionID="86178099aced4b34b3181a834dd9f322">
  <xsd:schema xmlns:xsd="http://www.w3.org/2001/XMLSchema" xmlns:xs="http://www.w3.org/2001/XMLSchema" xmlns:p="http://schemas.microsoft.com/office/2006/metadata/properties" xmlns:ns2="3559e611-3fe2-44a5-8171-229295086315" xmlns:ns3="08081de6-d690-41cd-878b-470386c4be89" xmlns:ns4="001ea367-13da-4b78-b962-34ea5925e6dd" targetNamespace="http://schemas.microsoft.com/office/2006/metadata/properties" ma:root="true" ma:fieldsID="9decfa0f1463256da73fd734b6d82eac" ns2:_="" ns3:_="" ns4:_="">
    <xsd:import namespace="3559e611-3fe2-44a5-8171-229295086315"/>
    <xsd:import namespace="08081de6-d690-41cd-878b-470386c4be89"/>
    <xsd:import namespace="001ea367-13da-4b78-b962-34ea5925e6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SearchProperties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9e611-3fe2-44a5-8171-229295086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58ac5d0-53f0-4a95-8e16-b1f658a24c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81de6-d690-41cd-878b-470386c4be8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ea367-13da-4b78-b962-34ea5925e6d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1dfaf5-1fef-43e0-90a3-5ce929282874}" ma:internalName="TaxCatchAll" ma:showField="CatchAllData" ma:web="08081de6-d690-41cd-878b-470386c4be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2DB58-2774-411B-BBFD-DE80EAF6ACB9}"/>
</file>

<file path=customXml/itemProps2.xml><?xml version="1.0" encoding="utf-8"?>
<ds:datastoreItem xmlns:ds="http://schemas.openxmlformats.org/officeDocument/2006/customXml" ds:itemID="{CFE9F798-3358-4756-8BFC-ED2303D6FA05}"/>
</file>

<file path=customXml/itemProps3.xml><?xml version="1.0" encoding="utf-8"?>
<ds:datastoreItem xmlns:ds="http://schemas.openxmlformats.org/officeDocument/2006/customXml" ds:itemID="{73FF0E92-822C-4A98-B781-0974030E6D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Sierra Trading Post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Burton</dc:creator>
  <cp:keywords/>
  <dc:description/>
  <cp:lastModifiedBy>Jared Teixeira</cp:lastModifiedBy>
  <cp:revision/>
  <dcterms:created xsi:type="dcterms:W3CDTF">2021-06-23T01:49:36Z</dcterms:created>
  <dcterms:modified xsi:type="dcterms:W3CDTF">2025-01-09T18:10:45Z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0x010100DA2CB431761E2B44A21B37F9908AB564</vt:lpwstr>
  </property>
  <property fmtid="{D5CDD505-2E9C-101B-9397-08002B2CF9AE}" pid="3" name="MediaServiceImageTags">
    <vt:lpwstr/>
  </property>
</Properties>
</file>