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jonathanharlan/JH/dev/GiGi/Match-App/match-logic/"/>
    </mc:Choice>
  </mc:AlternateContent>
  <bookViews>
    <workbookView xWindow="13440" yWindow="460" windowWidth="20160" windowHeight="15400" tabRatio="993"/>
  </bookViews>
  <sheets>
    <sheet name="Match-Params" sheetId="1" r:id="rId1"/>
    <sheet name="Dynamic Match Variables" sheetId="2" r:id="rId2"/>
    <sheet name="Parent" sheetId="3" r:id="rId3"/>
    <sheet name="Sitter" sheetId="4" r:id="rId4"/>
    <sheet name="MatchType I" sheetId="5" r:id="rId5"/>
    <sheet name="MatchType II" sheetId="6" r:id="rId6"/>
    <sheet name="MatchType III" sheetId="7" r:id="rId7"/>
    <sheet name="MatchType IV" sheetId="8" r:id="rId8"/>
    <sheet name="MatchType V" sheetId="9" r:id="rId9"/>
    <sheet name="Super Powers" sheetId="10" r:id="rId10"/>
    <sheet name="Algorithm Steps" sheetId="11" r:id="rId11"/>
    <sheet name="POINTS SYSTEM" sheetId="12" r:id="rId12"/>
  </sheets>
  <calcPr calcId="150001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N24" i="11" l="1"/>
  <c r="J28" i="12"/>
  <c r="N23" i="11"/>
  <c r="J27" i="12"/>
  <c r="M23" i="11"/>
  <c r="I27" i="12"/>
  <c r="N22" i="11"/>
  <c r="J26" i="12"/>
  <c r="M22" i="11"/>
  <c r="I26" i="12"/>
  <c r="L22" i="11"/>
  <c r="H26" i="12"/>
  <c r="N21" i="11"/>
  <c r="J25" i="12"/>
  <c r="M21" i="11"/>
  <c r="I25" i="12"/>
  <c r="L21" i="11"/>
  <c r="H25" i="12"/>
  <c r="K21" i="11"/>
  <c r="G25" i="12"/>
  <c r="N20" i="11"/>
  <c r="J24" i="12"/>
  <c r="M20" i="11"/>
  <c r="I24" i="12"/>
  <c r="L20" i="11"/>
  <c r="H24" i="12"/>
  <c r="K20" i="11"/>
  <c r="G24" i="12"/>
  <c r="J20" i="11"/>
  <c r="F24" i="12"/>
  <c r="N19" i="11"/>
  <c r="J23" i="12"/>
  <c r="M19" i="11"/>
  <c r="I23" i="12"/>
  <c r="L19" i="11"/>
  <c r="H23" i="12"/>
  <c r="K19" i="11"/>
  <c r="G23" i="12"/>
  <c r="J19" i="11"/>
  <c r="F23" i="12"/>
  <c r="I19" i="11"/>
  <c r="E23" i="12"/>
  <c r="N18" i="11"/>
  <c r="J22" i="12"/>
  <c r="M18" i="11"/>
  <c r="I22" i="12"/>
  <c r="L18" i="11"/>
  <c r="H22" i="12"/>
  <c r="K18" i="11"/>
  <c r="G22" i="12"/>
  <c r="J18" i="11"/>
  <c r="F22" i="12"/>
  <c r="I18" i="11"/>
  <c r="E22" i="12"/>
  <c r="D22" i="12"/>
  <c r="K12" i="12"/>
  <c r="J12" i="12"/>
  <c r="I12" i="12"/>
  <c r="H12" i="12"/>
  <c r="G12" i="12"/>
  <c r="C12" i="12"/>
  <c r="N43" i="11"/>
  <c r="N44" i="11"/>
  <c r="N45" i="11"/>
  <c r="N47" i="11"/>
  <c r="N48" i="11"/>
  <c r="N49" i="11"/>
  <c r="N51" i="11"/>
  <c r="M43" i="11"/>
  <c r="M44" i="11"/>
  <c r="M45" i="11"/>
  <c r="M47" i="11"/>
  <c r="M48" i="11"/>
  <c r="M49" i="11"/>
  <c r="M51" i="11"/>
  <c r="L43" i="11"/>
  <c r="L44" i="11"/>
  <c r="L45" i="11"/>
  <c r="L47" i="11"/>
  <c r="L48" i="11"/>
  <c r="L49" i="11"/>
  <c r="L51" i="11"/>
  <c r="K43" i="11"/>
  <c r="K44" i="11"/>
  <c r="K45" i="11"/>
  <c r="K47" i="11"/>
  <c r="K48" i="11"/>
  <c r="K49" i="11"/>
  <c r="K51" i="11"/>
  <c r="J43" i="11"/>
  <c r="J44" i="11"/>
  <c r="J45" i="11"/>
  <c r="J47" i="11"/>
  <c r="J48" i="11"/>
  <c r="J49" i="11"/>
  <c r="J51" i="11"/>
  <c r="I43" i="11"/>
  <c r="I44" i="11"/>
  <c r="I45" i="11"/>
  <c r="I47" i="11"/>
  <c r="I48" i="11"/>
  <c r="I49" i="11"/>
  <c r="I51" i="11"/>
  <c r="H51" i="11"/>
  <c r="N36" i="11"/>
  <c r="M24" i="11"/>
  <c r="M36" i="11"/>
  <c r="L24" i="11"/>
  <c r="L36" i="11"/>
  <c r="K24" i="11"/>
  <c r="K36" i="11"/>
  <c r="J24" i="11"/>
  <c r="J36" i="11"/>
  <c r="I24" i="11"/>
  <c r="I36" i="11"/>
  <c r="H24" i="11"/>
  <c r="H36" i="11"/>
  <c r="N35" i="11"/>
  <c r="M35" i="11"/>
  <c r="L23" i="11"/>
  <c r="L35" i="11"/>
  <c r="K23" i="11"/>
  <c r="K35" i="11"/>
  <c r="J23" i="11"/>
  <c r="J35" i="11"/>
  <c r="I23" i="11"/>
  <c r="I35" i="11"/>
  <c r="H23" i="11"/>
  <c r="H35" i="11"/>
  <c r="N34" i="11"/>
  <c r="M34" i="11"/>
  <c r="L34" i="11"/>
  <c r="K22" i="11"/>
  <c r="K34" i="11"/>
  <c r="J22" i="11"/>
  <c r="J34" i="11"/>
  <c r="I22" i="11"/>
  <c r="I34" i="11"/>
  <c r="H22" i="11"/>
  <c r="H34" i="11"/>
  <c r="N33" i="11"/>
  <c r="M33" i="11"/>
  <c r="L33" i="11"/>
  <c r="K33" i="11"/>
  <c r="J21" i="11"/>
  <c r="J33" i="11"/>
  <c r="I21" i="11"/>
  <c r="I33" i="11"/>
  <c r="H21" i="11"/>
  <c r="H33" i="11"/>
  <c r="N32" i="11"/>
  <c r="M32" i="11"/>
  <c r="L32" i="11"/>
  <c r="K32" i="11"/>
  <c r="J32" i="11"/>
  <c r="I20" i="11"/>
  <c r="I32" i="11"/>
  <c r="H20" i="11"/>
  <c r="H32" i="11"/>
  <c r="N31" i="11"/>
  <c r="M31" i="11"/>
  <c r="L31" i="11"/>
  <c r="K31" i="11"/>
  <c r="J31" i="11"/>
  <c r="I31" i="11"/>
  <c r="H19" i="11"/>
  <c r="H31" i="11"/>
  <c r="N30" i="11"/>
  <c r="M30" i="11"/>
  <c r="L30" i="11"/>
  <c r="K30" i="11"/>
  <c r="J30" i="11"/>
  <c r="I30" i="11"/>
  <c r="H30" i="11"/>
  <c r="D10" i="2"/>
  <c r="C9" i="2"/>
  <c r="C8" i="2"/>
  <c r="C7" i="2"/>
  <c r="C6" i="2"/>
  <c r="C5" i="2"/>
  <c r="C4" i="2"/>
  <c r="C3" i="2"/>
  <c r="C2" i="2"/>
  <c r="E18" i="1"/>
  <c r="F17" i="1"/>
  <c r="F16" i="1"/>
  <c r="F15" i="1"/>
  <c r="F14" i="1"/>
  <c r="F13" i="1"/>
  <c r="F12" i="1"/>
  <c r="F11" i="1"/>
  <c r="F10" i="1"/>
</calcChain>
</file>

<file path=xl/sharedStrings.xml><?xml version="1.0" encoding="utf-8"?>
<sst xmlns="http://schemas.openxmlformats.org/spreadsheetml/2006/main" count="794" uniqueCount="357">
  <si>
    <t>Notes - Sitter</t>
  </si>
  <si>
    <t>Notes (#2) - Sitter</t>
  </si>
  <si>
    <t>DATA TYPE</t>
  </si>
  <si>
    <t>SITTER ATTRIBUTES</t>
  </si>
  <si>
    <t>RANK</t>
  </si>
  <si>
    <t>PARENT ATTRIBUTES</t>
  </si>
  <si>
    <t>Notes - Parent</t>
  </si>
  <si>
    <t>Notes (#2)- Parent</t>
  </si>
  <si>
    <t>Price Sensativity is IMPORTANT!</t>
  </si>
  <si>
    <t>eliminating factor</t>
  </si>
  <si>
    <t>Hourly Fee</t>
  </si>
  <si>
    <t>Hourly Rate</t>
  </si>
  <si>
    <t>DISTANCE</t>
  </si>
  <si>
    <t>Address/Location</t>
  </si>
  <si>
    <t>can be treated differently for long-term vs. instant</t>
  </si>
  <si>
    <t>Facebook &amp; Linkedin</t>
  </si>
  <si>
    <t>optimizing factor</t>
  </si>
  <si>
    <t>Social Networks</t>
  </si>
  <si>
    <t>Spouse Social Profiles</t>
  </si>
  <si>
    <t>Improves Social Connection (yellow section above)</t>
  </si>
  <si>
    <t>3 Super Powers</t>
  </si>
  <si>
    <t>3 Preferences</t>
  </si>
  <si>
    <t>Child profile</t>
  </si>
  <si>
    <t>REQUIRED: Age, Sex (m/f) -- OPTIONAL: Name, School (?), Hobbies/Activities, Academics, Special Needs, Languages -- requires moe thought/discussion -- Improves Super Power Matching</t>
  </si>
  <si>
    <t>Availiblity/Schedule</t>
  </si>
  <si>
    <t>Availibility/ schedule (monthl/weekly)</t>
  </si>
  <si>
    <t>*should have incentive -- custom reference link</t>
  </si>
  <si>
    <t>Required</t>
  </si>
  <si>
    <t>1 Connection</t>
  </si>
  <si>
    <t>If sitter inivbites another sitter, you need a  parent review outside of the invitee -- REQUIRE 1 PARENT Reference (minuimum)</t>
  </si>
  <si>
    <t>1 Reference</t>
  </si>
  <si>
    <t>% / POINTS</t>
  </si>
  <si>
    <t>hard to capture @ first</t>
  </si>
  <si>
    <t>dynamic</t>
  </si>
  <si>
    <t>DESCRIPTIVE Reviews from PARENTS ( + or - )</t>
  </si>
  <si>
    <t>DESCRIPTIVE Reviews from SITTERS ( + or - )</t>
  </si>
  <si>
    <t>write reviews of parents, booking history (if possible), sitter-partent recommendation successes)</t>
  </si>
  <si>
    <t>Connection (cnx) Helper Score</t>
  </si>
  <si>
    <t>Should this be the sdame for parents and sitters?? Not really "applied the sameway… for instance, sitters do not get parent "suggestions"</t>
  </si>
  <si>
    <t>N/A for parents (@1st?)</t>
  </si>
  <si>
    <t>Response Rate</t>
  </si>
  <si>
    <t>Response Rate?</t>
  </si>
  <si>
    <t>5-Star Rating</t>
  </si>
  <si>
    <t>optional</t>
  </si>
  <si>
    <t>Background Check</t>
  </si>
  <si>
    <t>Background Check?</t>
  </si>
  <si>
    <t>should be option, sitters can request parent's bg checks</t>
  </si>
  <si>
    <t>*premium product (best practices, safety, procedural, unique-value proposition)</t>
  </si>
  <si>
    <t>GiGi Sitter Certification</t>
  </si>
  <si>
    <t>Emotional Intellegence Test (MVP Feature)</t>
  </si>
  <si>
    <t xml:space="preserve">optional </t>
  </si>
  <si>
    <t>Quizzes (Personality Test // EQ Test)</t>
  </si>
  <si>
    <t>*add educator certificate?</t>
  </si>
  <si>
    <t>Certifications (CPR + First Aid)</t>
  </si>
  <si>
    <t>Instant Sitter</t>
  </si>
  <si>
    <t>One-time Schedule</t>
  </si>
  <si>
    <t>Long Term</t>
  </si>
  <si>
    <t>What "type" of parents?</t>
  </si>
  <si>
    <t>Helicopter (mom always hovering) -- could also be home while hiring you</t>
  </si>
  <si>
    <t>Laid Back</t>
  </si>
  <si>
    <t>Up tight</t>
  </si>
  <si>
    <t>Quizzes</t>
  </si>
  <si>
    <t>Super Powers</t>
  </si>
  <si>
    <t>Emotional Intellegence Test</t>
  </si>
  <si>
    <t>Should there be a concept of "Posting" Jobs (by parents) ?</t>
  </si>
  <si>
    <t>NOTES</t>
  </si>
  <si>
    <t xml:space="preserve">Would these actually be the FIRST LIST WE GO DOWN in a fully-adopted market-place?? </t>
  </si>
  <si>
    <t>0 out of 18</t>
  </si>
  <si>
    <t>0 out of 15</t>
  </si>
  <si>
    <t>0 out of 13</t>
  </si>
  <si>
    <t>0 out of 12</t>
  </si>
  <si>
    <t>0 out of 9</t>
  </si>
  <si>
    <t>0 out of 7</t>
  </si>
  <si>
    <t>DATA/FACTOR TYPE</t>
  </si>
  <si>
    <t>Baseline</t>
  </si>
  <si>
    <t>1 Connection (Inviter)</t>
  </si>
  <si>
    <t>will need to consider as a SUPER BOOST (if you are connected to their invitor/invitee</t>
  </si>
  <si>
    <t>Elimination</t>
  </si>
  <si>
    <t>Schedule</t>
  </si>
  <si>
    <t>Optomization</t>
  </si>
  <si>
    <t xml:space="preserve"> Preferences</t>
  </si>
  <si>
    <t>ranking</t>
  </si>
  <si>
    <r>
      <rPr>
        <sz val="12"/>
        <color rgb="FF000000"/>
        <rFont val="Calibri"/>
        <family val="2"/>
        <charset val="1"/>
      </rPr>
      <t xml:space="preserve">Could be used in more DELIBERATE (Community Focused) WAYS -- relative to the </t>
    </r>
    <r>
      <rPr>
        <b/>
        <u/>
        <sz val="12"/>
        <color rgb="FF000000"/>
        <rFont val="Calibri (Body)"/>
        <charset val="1"/>
      </rPr>
      <t>"Applicable Market"</t>
    </r>
  </si>
  <si>
    <t>Community Rating</t>
  </si>
  <si>
    <t>Yes / No</t>
  </si>
  <si>
    <t>could be treated differently for LONG TERM</t>
  </si>
  <si>
    <t>Range should be within: $XX.XX  ??</t>
  </si>
  <si>
    <t>this might actually be the biggest ELIMINATIIN FACTOR</t>
  </si>
  <si>
    <t>Probably need way to handle STRONG connections, even if schedules do not match… this encourages community participation AND users may not enter their schedules PERFECTLY</t>
  </si>
  <si>
    <t>1, 2, or 3 / 3 -- what about 'related' super powers, should this ever be a case?</t>
  </si>
  <si>
    <r>
      <rPr>
        <sz val="12"/>
        <color rgb="FF000000"/>
        <rFont val="Calibri"/>
        <family val="2"/>
        <charset val="1"/>
      </rPr>
      <t xml:space="preserve">relative to the </t>
    </r>
    <r>
      <rPr>
        <b/>
        <u/>
        <sz val="12"/>
        <color rgb="FF000000"/>
        <rFont val="Calibri (Body)"/>
        <charset val="1"/>
      </rPr>
      <t>"Applicable Market"</t>
    </r>
  </si>
  <si>
    <t>pass/fail or score?</t>
  </si>
  <si>
    <t>Score</t>
  </si>
  <si>
    <t>Quizzes (Emotional IQ Test)</t>
  </si>
  <si>
    <t>PRIORITY</t>
  </si>
  <si>
    <t>No Parent Schedule Info</t>
  </si>
  <si>
    <t>Super Boost</t>
  </si>
  <si>
    <t>prioritized AFTER "general_area" results elimination</t>
  </si>
  <si>
    <t>Address/Location (Zip code)</t>
  </si>
  <si>
    <t>1 &amp; 5</t>
  </si>
  <si>
    <t>Has two filter/cuts:
1) General Area
2) After series pref + social filters</t>
  </si>
  <si>
    <t xml:space="preserve"> (#5 won't be that important)</t>
  </si>
  <si>
    <t>if you find someone you are connected to, you re willing to pay them a higher hourly rate</t>
  </si>
  <si>
    <t xml:space="preserve">3 Super Powers </t>
  </si>
  <si>
    <t>We will know about the sitter schedules here but cannot us them as matching params b/c the parent has not "posted" their needs</t>
  </si>
  <si>
    <t>SUPER_BOOST</t>
  </si>
  <si>
    <t>ZIP CODE needed to "just browse"</t>
  </si>
  <si>
    <t>Elimination/Optimization</t>
  </si>
  <si>
    <t>PRICE RANGE PARAMETERS (FLEXIBILITY %)</t>
  </si>
  <si>
    <t>linkedin + facebook =&gt; 1st, 2nd, 3rd Degree Cnx, REQUIRES API Research</t>
  </si>
  <si>
    <t>only 3</t>
  </si>
  <si>
    <t>Check against Parent Suer Networks -- assign CNX_SCORE points system (for 1/2/3 degrees for each network) + also cobsider how spouse network plays in</t>
  </si>
  <si>
    <t>2</t>
  </si>
  <si>
    <t>1</t>
  </si>
  <si>
    <t>DISTANCE (Close Proximity) -- PRIORITIZED</t>
  </si>
  <si>
    <t>3</t>
  </si>
  <si>
    <t>4</t>
  </si>
  <si>
    <t>Availiblity/Schedule (1-TIME BOOKING)</t>
  </si>
  <si>
    <t>N/A (NOW/GIVEN)</t>
  </si>
  <si>
    <t>{
    PARENT_REQUEST_TIME = NOW,
    SITTER_AVAILIBILITY: NOW
}</t>
  </si>
  <si>
    <t>Availiblity/Schedule (INSTANT)</t>
  </si>
  <si>
    <t>Siter will Toggle On/Off</t>
  </si>
  <si>
    <t>BIGGEST ELIMINATION FACTOR</t>
  </si>
  <si>
    <t>Can Only View Toggled "on" Sitters --  is this a JOB POSTING??</t>
  </si>
  <si>
    <t>One-Time Booking</t>
  </si>
  <si>
    <t>might be 2</t>
  </si>
  <si>
    <t>2 // 6</t>
  </si>
  <si>
    <t>might be 3 &amp; 6</t>
  </si>
  <si>
    <t>{
    PARENT_REQUEST_TIME = future_date,
    SITTER_AVAILIBILITY: future_date
}</t>
  </si>
  <si>
    <t>Only 1-Date needs to be compared</t>
  </si>
  <si>
    <t>Weekly Booking</t>
  </si>
  <si>
    <t>2 &amp; 6</t>
  </si>
  <si>
    <t xml:space="preserve">Has two filter/cuts:
1) General Area
2) After series pref + social filters
Add wieght % for weekly appts </t>
  </si>
  <si>
    <t>Availiblity/Schedule (LONG TERM)</t>
  </si>
  <si>
    <t>{
    PARENT_REQUEST_TIME: {[future_dates ]},
    SITTER_AVAILIBILITY: {[future_dates ]}
}</t>
  </si>
  <si>
    <t>Availiblity/Schedule (WEEKLY - LONG TERM)</t>
  </si>
  <si>
    <t>Based on weekly avaialbulity -- WEEKDAYS + TIMES -- (start/end dates)</t>
  </si>
  <si>
    <t>Based on weekly needs -- WEEKDAYS + TIMES -- (start/end dates)</t>
  </si>
  <si>
    <t>Full Schedule Booking</t>
  </si>
  <si>
    <t>1 &amp; 6</t>
  </si>
  <si>
    <t>Availiblity/Schedule (FULL SCHEDULE)</t>
  </si>
  <si>
    <t>Inserts Unavailable Dates -- eliminates them from seeing conflicting "JOB POSTINGS"</t>
  </si>
  <si>
    <t>Parents Insert the future dates they need babysitters -- "JOB POST"</t>
  </si>
  <si>
    <t>SUPER POWERS</t>
  </si>
  <si>
    <t>Should be endoresemtns through the community</t>
  </si>
  <si>
    <t>(hidden phrases)</t>
  </si>
  <si>
    <t>INTERESTS/ACTIVITIES</t>
  </si>
  <si>
    <t>Special Needs</t>
  </si>
  <si>
    <t>Tutoring</t>
  </si>
  <si>
    <t>Super Active (specialize in rowdy boys)</t>
  </si>
  <si>
    <t>Multi-Lingual</t>
  </si>
  <si>
    <t>Super Cook/Clean</t>
  </si>
  <si>
    <t>Arts/Crafts</t>
  </si>
  <si>
    <t>Music/Theater</t>
  </si>
  <si>
    <t>Chess/Games</t>
  </si>
  <si>
    <t>Educator Certificate</t>
  </si>
  <si>
    <t>Flexible w/ Time</t>
  </si>
  <si>
    <t>Communication/Problem-Solving</t>
  </si>
  <si>
    <t>Watch dogs</t>
  </si>
  <si>
    <t>Musical Instrument</t>
  </si>
  <si>
    <t>I play a musical instrument</t>
  </si>
  <si>
    <t>2nd Layer (What instrument maybe?)</t>
  </si>
  <si>
    <t>Outdoors</t>
  </si>
  <si>
    <t>I'm very active and enjoy playing outdoors</t>
  </si>
  <si>
    <t>Theater and/or Dance</t>
  </si>
  <si>
    <t>I'm into theatre and dance</t>
  </si>
  <si>
    <t>Board Games</t>
  </si>
  <si>
    <t>Board Games (Chess, Monopoly, Risk, etc.)</t>
  </si>
  <si>
    <t>Video Games</t>
  </si>
  <si>
    <t>Arts &amp; Crafts</t>
  </si>
  <si>
    <t>SERVICES</t>
  </si>
  <si>
    <t>Cleaning</t>
  </si>
  <si>
    <t>I also a Clean</t>
  </si>
  <si>
    <t>I have tutoring experience</t>
  </si>
  <si>
    <t>Super Cook</t>
  </si>
  <si>
    <t>I'm a great cook</t>
  </si>
  <si>
    <t>SKILLS</t>
  </si>
  <si>
    <t>Changing Daipers</t>
  </si>
  <si>
    <t>I have experience with special needs</t>
  </si>
  <si>
    <t>?</t>
  </si>
  <si>
    <t>Boys</t>
  </si>
  <si>
    <t>Great with Boys</t>
  </si>
  <si>
    <t>Girls</t>
  </si>
  <si>
    <t>Great with Girls</t>
  </si>
  <si>
    <t>Comfortable with Dogs</t>
  </si>
  <si>
    <t>Watch Dogs</t>
  </si>
  <si>
    <t>I speak a second language</t>
  </si>
  <si>
    <t>2nd Layer (What Language)</t>
  </si>
  <si>
    <t>QUALIFICATIONS</t>
  </si>
  <si>
    <t>Background Check??</t>
  </si>
  <si>
    <t>as SP does simplifies things…</t>
  </si>
  <si>
    <t>CPR Certified</t>
  </si>
  <si>
    <t>same as First Aid?</t>
  </si>
  <si>
    <t>First Aid</t>
  </si>
  <si>
    <t>same as CPR?</t>
  </si>
  <si>
    <t>AGE RANGES (Experience)</t>
  </si>
  <si>
    <t>Infant</t>
  </si>
  <si>
    <t>*</t>
  </si>
  <si>
    <t>also in Super Duper Powers</t>
  </si>
  <si>
    <t>Toddler</t>
  </si>
  <si>
    <t>Adolescent</t>
  </si>
  <si>
    <t>Pre-Teen</t>
  </si>
  <si>
    <t>Teeager</t>
  </si>
  <si>
    <t>PROFRESSIONAL CARE EXPERIENCE</t>
  </si>
  <si>
    <t>Day Care</t>
  </si>
  <si>
    <t>I have daycare and/ or camp experience</t>
  </si>
  <si>
    <t>Education</t>
  </si>
  <si>
    <t>I have experience in education</t>
  </si>
  <si>
    <t>Nursing</t>
  </si>
  <si>
    <t>PERSONALITY</t>
  </si>
  <si>
    <t>I'm flexible (able to come in early / stay late)</t>
  </si>
  <si>
    <t>I am a problem solver and rarely have to contact a parent for assistance while caring for their child</t>
  </si>
  <si>
    <t>Emotional Intellegence</t>
  </si>
  <si>
    <t>I'm great at keeping kids on the schedule their parents require</t>
  </si>
  <si>
    <t>Time Management</t>
  </si>
  <si>
    <t>I am able to communicate effectively with parents and others (i.e. interacting with teachers, doctors, other family members)</t>
  </si>
  <si>
    <t>SHOULD A PARENT HAVE A SUPER POWER??</t>
  </si>
  <si>
    <t>WHAT MAKES YOU A COOL FAMILY TO WORK FOR?</t>
  </si>
  <si>
    <t>How are Super Powers applied?</t>
  </si>
  <si>
    <t>Child Profile</t>
  </si>
  <si>
    <t xml:space="preserve"> </t>
  </si>
  <si>
    <t>Match Type 6</t>
  </si>
  <si>
    <t>SP Preferences</t>
  </si>
  <si>
    <t>SUPER DUPER POWERS</t>
  </si>
  <si>
    <t>Special Needs (Allergies, mental/physical), might need to ask on onboading</t>
  </si>
  <si>
    <t>Need an array of common special-needs</t>
  </si>
  <si>
    <t>Multi-Lingual - onboarding child profile</t>
  </si>
  <si>
    <t>Language</t>
  </si>
  <si>
    <t>need an array of foreign languages [ French, Spanish, etc. ]</t>
  </si>
  <si>
    <t>Infant experience</t>
  </si>
  <si>
    <t>MAX POINTS (HI)</t>
  </si>
  <si>
    <t>MAX POINTS AVG TARGET</t>
  </si>
  <si>
    <t>Geo-Radius</t>
  </si>
  <si>
    <t>Cutoff</t>
  </si>
  <si>
    <t>n/a</t>
  </si>
  <si>
    <t>Determine Geographic Distance Radius MAXIMUM, ALSO WE USE AVAILABIILITY CALENDAR TO GET TO 'nearby/local sitters with matching schedule --&gt; take the top 10-25 &amp; Perform the following :</t>
  </si>
  <si>
    <t>Availibility</t>
  </si>
  <si>
    <t>Out of…</t>
  </si>
  <si>
    <t>49 possible matches OVER X Amount of Matching Weeks (Max 3 or 6 months)</t>
  </si>
  <si>
    <t>Social Network</t>
  </si>
  <si>
    <t>Points</t>
  </si>
  <si>
    <t>70-100</t>
  </si>
  <si>
    <t>40+</t>
  </si>
  <si>
    <t>Super Power Preferences</t>
  </si>
  <si>
    <t>Points (out of 3)</t>
  </si>
  <si>
    <t>30</t>
  </si>
  <si>
    <t>Points (Deviation Index)</t>
  </si>
  <si>
    <t>50</t>
  </si>
  <si>
    <t>TOTAL</t>
  </si>
  <si>
    <t>150-180+</t>
  </si>
  <si>
    <t>90+</t>
  </si>
  <si>
    <t>Distance</t>
  </si>
  <si>
    <t>(tiebreak if == points)</t>
  </si>
  <si>
    <t>HOURLY RATE - POINTS</t>
  </si>
  <si>
    <t>Sitter Charge Rate</t>
  </si>
  <si>
    <t>Parent Pay Rate</t>
  </si>
  <si>
    <t>AVG TARGET</t>
  </si>
  <si>
    <t>30/50</t>
  </si>
  <si>
    <t>MAX SCORE</t>
  </si>
  <si>
    <t>SOCIAL NETWORK - POINTS</t>
  </si>
  <si>
    <t>EXAMPLE</t>
  </si>
  <si>
    <t>Number of Connections</t>
  </si>
  <si>
    <t>Individual Social Network (facebook, linkedin, google?)</t>
  </si>
  <si>
    <r>
      <rPr>
        <b/>
        <i/>
        <u/>
        <sz val="12"/>
        <color rgb="FF000000"/>
        <rFont val="Calibri (Body)"/>
        <charset val="1"/>
      </rPr>
      <t>("friends") -</t>
    </r>
    <r>
      <rPr>
        <sz val="12"/>
        <color rgb="FF000000"/>
        <rFont val="Calibri"/>
        <family val="2"/>
        <charset val="1"/>
      </rPr>
      <t>- maybe shoud be worth more…)</t>
    </r>
  </si>
  <si>
    <t>1 1st Degree Connecton</t>
  </si>
  <si>
    <t>2nd degree</t>
  </si>
  <si>
    <t>15 Degree Connectons</t>
  </si>
  <si>
    <t>3rd Degee</t>
  </si>
  <si>
    <t>5 Degree Connectons</t>
  </si>
  <si>
    <t>Cross App CnX</t>
  </si>
  <si>
    <t>friend of a cross app cnx (3rd degree</t>
  </si>
  <si>
    <t>Spouse Lkn &amp;/or fb profile</t>
  </si>
  <si>
    <t>(3rd degree)</t>
  </si>
  <si>
    <t>TOTAL:</t>
  </si>
  <si>
    <t>WEEKLY SCHEDULE - POINTS</t>
  </si>
  <si>
    <t>SUNDAY</t>
  </si>
  <si>
    <t>MONDAY</t>
  </si>
  <si>
    <t>TUESDAY</t>
  </si>
  <si>
    <t>WEDNESDAY</t>
  </si>
  <si>
    <t>THURSDAY</t>
  </si>
  <si>
    <t>FRIDAY</t>
  </si>
  <si>
    <t>SATURDAY</t>
  </si>
  <si>
    <t>6-10</t>
  </si>
  <si>
    <t>MORNING</t>
  </si>
  <si>
    <t>10 - 1</t>
  </si>
  <si>
    <t>NOON</t>
  </si>
  <si>
    <t>1 - 4</t>
  </si>
  <si>
    <t>AFTERNOON</t>
  </si>
  <si>
    <t xml:space="preserve">4 - 8 </t>
  </si>
  <si>
    <t>EVENING</t>
  </si>
  <si>
    <t>8 - Midnight</t>
  </si>
  <si>
    <t>NIGHT</t>
  </si>
  <si>
    <t xml:space="preserve">1 MATCH = on timing ==&gt; </t>
  </si>
  <si>
    <t>MOR POINTS = MORE LIKELY</t>
  </si>
  <si>
    <t>&lt;-Notes</t>
  </si>
  <si>
    <t>more notes -&gt;</t>
  </si>
  <si>
    <t>No Parent Schedule</t>
  </si>
  <si>
    <t>Multi-Booking</t>
  </si>
  <si>
    <t>W/ CHILD PROFILE</t>
  </si>
  <si>
    <t>Max Pts/Value</t>
  </si>
  <si>
    <t>INITIAL "CUTS"</t>
  </si>
  <si>
    <t>Match Type 1</t>
  </si>
  <si>
    <t>Match Type 2</t>
  </si>
  <si>
    <t>Match Type 3</t>
  </si>
  <si>
    <t>Match Type 4</t>
  </si>
  <si>
    <t>Match Type 5</t>
  </si>
  <si>
    <t>Cutoff/Limit</t>
  </si>
  <si>
    <t>Miles</t>
  </si>
  <si>
    <t>3,5,7</t>
  </si>
  <si>
    <t>try 2, 3, 4, 5</t>
  </si>
  <si>
    <t>2-4</t>
  </si>
  <si>
    <t>10-15</t>
  </si>
  <si>
    <t>Total Up Points out of 49</t>
  </si>
  <si>
    <t>Availibility (timeslots)</t>
  </si>
  <si>
    <t>49 Possible X # of Weeks</t>
  </si>
  <si>
    <t>N/A</t>
  </si>
  <si>
    <t>Should set time range</t>
  </si>
  <si>
    <t># Weeks X 35 timeslots</t>
  </si>
  <si>
    <t>Sum of Timeslot "hits"</t>
  </si>
  <si>
    <r>
      <rPr>
        <i/>
        <sz val="12"/>
        <color rgb="FF000000"/>
        <rFont val="Calibri"/>
        <family val="2"/>
        <charset val="1"/>
      </rPr>
      <t xml:space="preserve">this </t>
    </r>
    <r>
      <rPr>
        <b/>
        <u/>
        <sz val="12"/>
        <color rgb="FF000000"/>
        <rFont val="Calibri (Body)"/>
        <charset val="1"/>
      </rPr>
      <t>'bucket</t>
    </r>
    <r>
      <rPr>
        <i/>
        <sz val="12"/>
        <color rgb="FF000000"/>
        <rFont val="Calibri"/>
        <family val="2"/>
        <charset val="1"/>
      </rPr>
      <t>' of sitters, gets run through below pts system</t>
    </r>
  </si>
  <si>
    <t>MATCH POIINTS SYSTEM</t>
  </si>
  <si>
    <t>Hourly Rate Score</t>
  </si>
  <si>
    <t>pts - limit</t>
  </si>
  <si>
    <t>~Points~</t>
  </si>
  <si>
    <t>Social Network Score</t>
  </si>
  <si>
    <t>pts - no upper limit</t>
  </si>
  <si>
    <t>***think about 'upper limit'</t>
  </si>
  <si>
    <t>Super Power Preferences Score</t>
  </si>
  <si>
    <r>
      <rPr>
        <i/>
        <u/>
        <sz val="12"/>
        <color rgb="FF000000"/>
        <rFont val="Calibri (Body)"/>
        <charset val="1"/>
      </rPr>
      <t>0,1,2  or 3</t>
    </r>
    <r>
      <rPr>
        <sz val="12"/>
        <color rgb="FF000000"/>
        <rFont val="Calibri"/>
        <family val="2"/>
        <charset val="1"/>
      </rPr>
      <t xml:space="preserve"> out of </t>
    </r>
    <r>
      <rPr>
        <b/>
        <sz val="12"/>
        <color rgb="FF000000"/>
        <rFont val="Calibri"/>
        <family val="2"/>
        <charset val="1"/>
      </rPr>
      <t>3 (x Multiple)</t>
    </r>
  </si>
  <si>
    <t>Plus additional SocialPts</t>
  </si>
  <si>
    <t>-</t>
  </si>
  <si>
    <t xml:space="preserve">final tiebreaker for equal-point total </t>
  </si>
  <si>
    <t>OTHER</t>
  </si>
  <si>
    <t>Certifications</t>
  </si>
  <si>
    <t>SET TOTAL POINTS</t>
  </si>
  <si>
    <t>Sitter Charge Rate ($)</t>
  </si>
  <si>
    <t>Parent Pay Rate ($)</t>
  </si>
  <si>
    <t>"Friends"</t>
  </si>
  <si>
    <t>3rd Degree (omit initially?)</t>
  </si>
  <si>
    <t xml:space="preserve">Cross App CnX -- friend of a cross app cnx </t>
  </si>
  <si>
    <t>2nd</t>
  </si>
  <si>
    <t>2nd Parent Lkn &amp;/or fb profile</t>
  </si>
  <si>
    <t>3rd Degree (just run through it again)</t>
  </si>
  <si>
    <t>Days of the Week</t>
  </si>
  <si>
    <t>Before School</t>
  </si>
  <si>
    <t>6-9</t>
  </si>
  <si>
    <t>Morning</t>
  </si>
  <si>
    <t>9-3</t>
  </si>
  <si>
    <t>After School</t>
  </si>
  <si>
    <t>3-6</t>
  </si>
  <si>
    <t>Evening</t>
  </si>
  <si>
    <t>Night</t>
  </si>
  <si>
    <t>9-12</t>
  </si>
  <si>
    <t>POSSIBLE TOTAL</t>
  </si>
  <si>
    <t>35 Times</t>
  </si>
  <si>
    <t>OVERNIGHT</t>
  </si>
  <si>
    <t>is an 'sitter-attribute/super-power'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</si>
</sst>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mm\ dd"/>
    <numFmt numFmtId="165" formatCode="0.000"/>
    <numFmt numFmtId="166" formatCode="0.0"/>
  </numFmts>
  <fonts count="28" x14ac:knownFonts="1"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6"/>
      <color rgb="FF000000"/>
      <name val="Calibri"/>
      <family val="2"/>
      <charset val="1"/>
    </font>
    <font>
      <b/>
      <sz val="16"/>
      <color rgb="FFFFFFFF"/>
      <name val="Calibri"/>
      <family val="2"/>
      <charset val="1"/>
    </font>
    <font>
      <b/>
      <u/>
      <sz val="16"/>
      <color rgb="FF000000"/>
      <name val="Calibri"/>
      <family val="2"/>
      <charset val="1"/>
    </font>
    <font>
      <sz val="12"/>
      <color rgb="FFFFFFFF"/>
      <name val="Calibri"/>
      <family val="2"/>
      <charset val="1"/>
    </font>
    <font>
      <b/>
      <i/>
      <sz val="12"/>
      <color rgb="FF000000"/>
      <name val="Calibri"/>
      <family val="2"/>
      <charset val="1"/>
    </font>
    <font>
      <b/>
      <sz val="12"/>
      <color rgb="FFFFFFFF"/>
      <name val="Calibri"/>
      <family val="2"/>
      <charset val="1"/>
    </font>
    <font>
      <b/>
      <u/>
      <sz val="12"/>
      <color rgb="FF000000"/>
      <name val="Calibri (Body)"/>
      <charset val="1"/>
    </font>
    <font>
      <b/>
      <sz val="18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b/>
      <sz val="18"/>
      <color rgb="FF7030A0"/>
      <name val="Calibri"/>
      <family val="2"/>
      <charset val="1"/>
    </font>
    <font>
      <b/>
      <u/>
      <sz val="12"/>
      <color rgb="FF000000"/>
      <name val="Calibri"/>
      <family val="2"/>
      <charset val="1"/>
    </font>
    <font>
      <sz val="12"/>
      <color rgb="FF000000"/>
      <name val="Helvetica Neue"/>
      <family val="2"/>
      <charset val="1"/>
    </font>
    <font>
      <sz val="12"/>
      <color rgb="FF212121"/>
      <name val="Arial"/>
      <family val="2"/>
      <charset val="1"/>
    </font>
    <font>
      <i/>
      <sz val="12"/>
      <color rgb="FF000000"/>
      <name val="Calibri"/>
      <family val="2"/>
      <charset val="1"/>
    </font>
    <font>
      <sz val="11"/>
      <color rgb="FF000000"/>
      <name val="Helvetica Neue"/>
      <family val="2"/>
      <charset val="1"/>
    </font>
    <font>
      <b/>
      <u/>
      <sz val="11"/>
      <color rgb="FF000000"/>
      <name val="Helvetica Neue"/>
      <family val="2"/>
      <charset val="1"/>
    </font>
    <font>
      <b/>
      <i/>
      <u/>
      <sz val="12"/>
      <color rgb="FF000000"/>
      <name val="Calibri"/>
      <family val="2"/>
      <charset val="1"/>
    </font>
    <font>
      <b/>
      <i/>
      <u/>
      <sz val="12"/>
      <color rgb="FF000000"/>
      <name val="Calibri (Body)"/>
      <charset val="1"/>
    </font>
    <font>
      <b/>
      <i/>
      <sz val="14"/>
      <color rgb="FF000000"/>
      <name val="Calibri"/>
      <family val="2"/>
      <charset val="1"/>
    </font>
    <font>
      <b/>
      <sz val="16"/>
      <color rgb="FFA843E5"/>
      <name val="Calibri"/>
      <family val="2"/>
      <charset val="1"/>
    </font>
    <font>
      <i/>
      <u/>
      <sz val="12"/>
      <color rgb="FF000000"/>
      <name val="Calibri (Body)"/>
      <charset val="1"/>
    </font>
    <font>
      <b/>
      <sz val="14"/>
      <color rgb="FFFFFFFF"/>
      <name val="Calibri"/>
      <family val="2"/>
      <charset val="1"/>
    </font>
    <font>
      <b/>
      <sz val="14"/>
      <color rgb="FF000000"/>
      <name val="Calibri (Body)"/>
      <charset val="1"/>
    </font>
    <font>
      <i/>
      <sz val="14"/>
      <color rgb="FF000000"/>
      <name val="Calibri"/>
      <family val="2"/>
      <charset val="1"/>
    </font>
    <font>
      <sz val="12"/>
      <color rgb="FF000000"/>
      <name val="Calibri"/>
      <family val="2"/>
      <charset val="1"/>
    </font>
  </fonts>
  <fills count="35">
    <fill>
      <patternFill patternType="none"/>
    </fill>
    <fill>
      <patternFill patternType="gray125"/>
    </fill>
    <fill>
      <patternFill patternType="solid">
        <fgColor rgb="FFFFF2CC"/>
        <bgColor rgb="FFF2F2F2"/>
      </patternFill>
    </fill>
    <fill>
      <patternFill patternType="solid">
        <fgColor rgb="FFA9D18E"/>
        <bgColor rgb="FFC5E0B4"/>
      </patternFill>
    </fill>
    <fill>
      <patternFill patternType="solid">
        <fgColor rgb="FF9ED8CF"/>
        <bgColor rgb="FF9ED9CF"/>
      </patternFill>
    </fill>
    <fill>
      <patternFill patternType="solid">
        <fgColor rgb="FFA5A5A5"/>
        <bgColor rgb="FFA6A6A6"/>
      </patternFill>
    </fill>
    <fill>
      <patternFill patternType="solid">
        <fgColor rgb="FF002060"/>
        <bgColor rgb="FF000080"/>
      </patternFill>
    </fill>
    <fill>
      <patternFill patternType="solid">
        <fgColor rgb="FFFFE699"/>
        <bgColor rgb="FFFFF2CC"/>
      </patternFill>
    </fill>
    <fill>
      <patternFill patternType="solid">
        <fgColor rgb="FFD99CFF"/>
        <bgColor rgb="FFDFA4FF"/>
      </patternFill>
    </fill>
    <fill>
      <patternFill patternType="solid">
        <fgColor rgb="FF8FAADC"/>
        <bgColor rgb="FF8EA9DB"/>
      </patternFill>
    </fill>
    <fill>
      <patternFill patternType="solid">
        <fgColor rgb="FFA6A6A6"/>
        <bgColor rgb="FFA5A5A5"/>
      </patternFill>
    </fill>
    <fill>
      <patternFill patternType="solid">
        <fgColor rgb="FFED7D31"/>
        <bgColor rgb="FFF4B183"/>
      </patternFill>
    </fill>
    <fill>
      <patternFill patternType="solid">
        <fgColor rgb="FFD9D9D9"/>
        <bgColor rgb="FFE7E6E6"/>
      </patternFill>
    </fill>
    <fill>
      <patternFill patternType="solid">
        <fgColor rgb="FFF4B183"/>
        <bgColor rgb="FFFFD966"/>
      </patternFill>
    </fill>
    <fill>
      <patternFill patternType="solid">
        <fgColor rgb="FF9ED9CF"/>
        <bgColor rgb="FF9ED8CF"/>
      </patternFill>
    </fill>
    <fill>
      <patternFill patternType="solid">
        <fgColor rgb="FF7F7F7F"/>
        <bgColor rgb="FF808080"/>
      </patternFill>
    </fill>
    <fill>
      <patternFill patternType="solid">
        <fgColor rgb="FFFFFF00"/>
        <bgColor rgb="FFFFD966"/>
      </patternFill>
    </fill>
    <fill>
      <patternFill patternType="solid">
        <fgColor rgb="FF8EA9DB"/>
        <bgColor rgb="FF8FAADC"/>
      </patternFill>
    </fill>
    <fill>
      <patternFill patternType="solid">
        <fgColor rgb="FF2F5597"/>
        <bgColor rgb="FF0066CC"/>
      </patternFill>
    </fill>
    <fill>
      <patternFill patternType="solid">
        <fgColor rgb="FFA843E5"/>
        <bgColor rgb="FF6F51CD"/>
      </patternFill>
    </fill>
    <fill>
      <patternFill patternType="solid">
        <fgColor rgb="FFC5E0B4"/>
        <bgColor rgb="FFD9D9D9"/>
      </patternFill>
    </fill>
    <fill>
      <patternFill patternType="solid">
        <fgColor rgb="FF92D050"/>
        <bgColor rgb="FFA9D18E"/>
      </patternFill>
    </fill>
    <fill>
      <patternFill patternType="solid">
        <fgColor rgb="FFFFD966"/>
        <bgColor rgb="FFFFE699"/>
      </patternFill>
    </fill>
    <fill>
      <patternFill patternType="solid">
        <fgColor rgb="FFFFC000"/>
        <bgColor rgb="FFFFD966"/>
      </patternFill>
    </fill>
    <fill>
      <patternFill patternType="solid">
        <fgColor rgb="FF767171"/>
        <bgColor rgb="FF7F7F7F"/>
      </patternFill>
    </fill>
    <fill>
      <patternFill patternType="solid">
        <fgColor rgb="FFF6D8FF"/>
        <bgColor rgb="FFE7E6E6"/>
      </patternFill>
    </fill>
    <fill>
      <patternFill patternType="solid">
        <fgColor rgb="FFDFA4FF"/>
        <bgColor rgb="FFD99CFF"/>
      </patternFill>
    </fill>
    <fill>
      <patternFill patternType="solid">
        <fgColor rgb="FFABA8FF"/>
        <bgColor rgb="FF8FAADC"/>
      </patternFill>
    </fill>
    <fill>
      <patternFill patternType="solid">
        <fgColor rgb="FF6F51CD"/>
        <bgColor rgb="FF7030A0"/>
      </patternFill>
    </fill>
    <fill>
      <patternFill patternType="solid">
        <fgColor rgb="FF8C00FF"/>
        <bgColor rgb="FF800080"/>
      </patternFill>
    </fill>
    <fill>
      <patternFill patternType="solid">
        <fgColor rgb="FFE7E6E6"/>
        <bgColor rgb="FFF2F2F2"/>
      </patternFill>
    </fill>
    <fill>
      <patternFill patternType="solid">
        <fgColor rgb="FF808080"/>
        <bgColor rgb="FF7F7F7F"/>
      </patternFill>
    </fill>
    <fill>
      <patternFill patternType="solid">
        <fgColor rgb="FF70AD47"/>
        <bgColor rgb="FF92D050"/>
      </patternFill>
    </fill>
    <fill>
      <patternFill patternType="solid">
        <fgColor rgb="FFF2F2F2"/>
        <bgColor rgb="FFE7E6E6"/>
      </patternFill>
    </fill>
    <fill>
      <patternFill patternType="solid">
        <fgColor rgb="FF3B3838"/>
        <bgColor rgb="FF212121"/>
      </patternFill>
    </fill>
  </fills>
  <borders count="4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ck">
        <color auto="1"/>
      </top>
      <bottom/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medium">
        <color auto="1"/>
      </right>
      <top/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">
        <color auto="1"/>
      </right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</borders>
  <cellStyleXfs count="2">
    <xf numFmtId="0" fontId="0" fillId="0" borderId="0"/>
    <xf numFmtId="9" fontId="27" fillId="0" borderId="0" applyBorder="0" applyProtection="0"/>
  </cellStyleXfs>
  <cellXfs count="300">
    <xf numFmtId="0" fontId="0" fillId="0" borderId="0" xfId="0"/>
    <xf numFmtId="0" fontId="1" fillId="0" borderId="9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7" fillId="15" borderId="8" xfId="0" applyFont="1" applyFill="1" applyBorder="1" applyAlignment="1">
      <alignment horizontal="center" vertical="center" wrapText="1"/>
    </xf>
    <xf numFmtId="0" fontId="19" fillId="0" borderId="20" xfId="0" applyFont="1" applyBorder="1" applyAlignment="1">
      <alignment horizontal="center" vertical="center" wrapText="1"/>
    </xf>
    <xf numFmtId="0" fontId="1" fillId="23" borderId="1" xfId="0" applyFont="1" applyFill="1" applyBorder="1" applyAlignment="1">
      <alignment horizontal="center" vertical="center" wrapText="1"/>
    </xf>
    <xf numFmtId="0" fontId="7" fillId="15" borderId="9" xfId="0" applyFont="1" applyFill="1" applyBorder="1" applyAlignment="1">
      <alignment horizontal="center" vertical="center" wrapText="1"/>
    </xf>
    <xf numFmtId="0" fontId="7" fillId="15" borderId="18" xfId="0" applyFont="1" applyFill="1" applyBorder="1" applyAlignment="1">
      <alignment horizontal="center" vertical="center"/>
    </xf>
    <xf numFmtId="0" fontId="1" fillId="23" borderId="9" xfId="0" applyFont="1" applyFill="1" applyBorder="1" applyAlignment="1">
      <alignment horizontal="center" vertical="center" wrapText="1"/>
    </xf>
    <xf numFmtId="0" fontId="0" fillId="0" borderId="18" xfId="0" applyFont="1" applyBorder="1" applyAlignment="1">
      <alignment horizontal="center"/>
    </xf>
    <xf numFmtId="0" fontId="0" fillId="0" borderId="17" xfId="0" applyFont="1" applyBorder="1" applyAlignment="1">
      <alignment horizontal="right"/>
    </xf>
    <xf numFmtId="0" fontId="0" fillId="0" borderId="9" xfId="0" applyFont="1" applyBorder="1" applyAlignment="1">
      <alignment horizontal="right"/>
    </xf>
    <xf numFmtId="0" fontId="0" fillId="0" borderId="15" xfId="0" applyFont="1" applyBorder="1" applyAlignment="1">
      <alignment horizontal="left" vertical="center" wrapText="1"/>
    </xf>
    <xf numFmtId="0" fontId="1" fillId="2" borderId="0" xfId="0" applyFont="1" applyFill="1" applyBorder="1" applyAlignment="1">
      <alignment horizontal="left" wrapText="1"/>
    </xf>
    <xf numFmtId="0" fontId="1" fillId="2" borderId="0" xfId="0" applyFont="1" applyFill="1" applyBorder="1" applyAlignment="1">
      <alignment horizontal="left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 wrapText="1"/>
    </xf>
    <xf numFmtId="0" fontId="0" fillId="3" borderId="0" xfId="0" applyFont="1" applyFill="1" applyAlignment="1">
      <alignment horizontal="center"/>
    </xf>
    <xf numFmtId="0" fontId="2" fillId="4" borderId="0" xfId="0" applyFont="1" applyFill="1" applyAlignment="1">
      <alignment horizontal="right" wrapText="1"/>
    </xf>
    <xf numFmtId="0" fontId="0" fillId="0" borderId="1" xfId="0" applyFont="1" applyBorder="1" applyAlignment="1">
      <alignment horizontal="center"/>
    </xf>
    <xf numFmtId="0" fontId="0" fillId="5" borderId="0" xfId="0" applyFill="1" applyAlignment="1">
      <alignment horizontal="right" vertical="center" wrapText="1"/>
    </xf>
    <xf numFmtId="0" fontId="3" fillId="6" borderId="0" xfId="0" applyFont="1" applyFill="1" applyAlignment="1">
      <alignment horizontal="left" wrapText="1"/>
    </xf>
    <xf numFmtId="0" fontId="0" fillId="0" borderId="0" xfId="0" applyFont="1" applyAlignment="1">
      <alignment horizontal="right" vertical="center" wrapText="1"/>
    </xf>
    <xf numFmtId="0" fontId="0" fillId="0" borderId="2" xfId="0" applyFont="1" applyBorder="1" applyAlignment="1">
      <alignment horizontal="center" vertical="center"/>
    </xf>
    <xf numFmtId="0" fontId="0" fillId="7" borderId="3" xfId="0" applyFont="1" applyFill="1" applyBorder="1" applyAlignment="1">
      <alignment horizontal="right" vertical="center" wrapText="1"/>
    </xf>
    <xf numFmtId="0" fontId="0" fillId="7" borderId="4" xfId="0" applyFill="1" applyBorder="1" applyAlignment="1">
      <alignment horizontal="center" vertical="center"/>
    </xf>
    <xf numFmtId="0" fontId="0" fillId="7" borderId="5" xfId="0" applyFont="1" applyFill="1" applyBorder="1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0" borderId="4" xfId="0" applyFont="1" applyBorder="1" applyAlignment="1">
      <alignment horizontal="center" vertical="center"/>
    </xf>
    <xf numFmtId="0" fontId="0" fillId="7" borderId="0" xfId="0" applyFont="1" applyFill="1" applyBorder="1" applyAlignment="1">
      <alignment horizontal="right" vertical="center" wrapText="1"/>
    </xf>
    <xf numFmtId="0" fontId="0" fillId="7" borderId="0" xfId="0" applyFont="1" applyFill="1" applyBorder="1" applyAlignment="1">
      <alignment horizontal="left" vertical="center"/>
    </xf>
    <xf numFmtId="0" fontId="0" fillId="7" borderId="5" xfId="0" applyFont="1" applyFill="1" applyBorder="1" applyAlignment="1">
      <alignment horizontal="left" vertical="center"/>
    </xf>
    <xf numFmtId="0" fontId="0" fillId="8" borderId="5" xfId="0" applyFont="1" applyFill="1" applyBorder="1" applyAlignment="1">
      <alignment vertical="center"/>
    </xf>
    <xf numFmtId="0" fontId="0" fillId="9" borderId="3" xfId="0" applyFont="1" applyFill="1" applyBorder="1" applyAlignment="1">
      <alignment horizontal="right" vertical="center" wrapText="1"/>
    </xf>
    <xf numFmtId="0" fontId="0" fillId="9" borderId="6" xfId="0" applyFill="1" applyBorder="1" applyAlignment="1">
      <alignment horizontal="center" vertical="center"/>
    </xf>
    <xf numFmtId="0" fontId="0" fillId="9" borderId="4" xfId="0" applyFill="1" applyBorder="1" applyAlignment="1">
      <alignment vertical="center"/>
    </xf>
    <xf numFmtId="0" fontId="0" fillId="9" borderId="5" xfId="0" applyFont="1" applyFill="1" applyBorder="1" applyAlignment="1">
      <alignment vertical="center"/>
    </xf>
    <xf numFmtId="0" fontId="0" fillId="9" borderId="4" xfId="0" applyFill="1" applyBorder="1" applyAlignment="1">
      <alignment horizontal="center" vertical="center"/>
    </xf>
    <xf numFmtId="0" fontId="0" fillId="10" borderId="0" xfId="0" applyFill="1" applyAlignment="1">
      <alignment horizontal="right" vertical="center" wrapText="1"/>
    </xf>
    <xf numFmtId="0" fontId="4" fillId="5" borderId="7" xfId="0" applyFont="1" applyFill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11" borderId="3" xfId="0" applyFont="1" applyFill="1" applyBorder="1" applyAlignment="1">
      <alignment horizontal="right" vertical="center" wrapText="1"/>
    </xf>
    <xf numFmtId="0" fontId="0" fillId="0" borderId="0" xfId="0" applyAlignment="1">
      <alignment horizontal="center" vertical="center"/>
    </xf>
    <xf numFmtId="9" fontId="0" fillId="12" borderId="4" xfId="1" applyFont="1" applyFill="1" applyBorder="1" applyAlignment="1" applyProtection="1">
      <alignment horizontal="center" vertical="center"/>
    </xf>
    <xf numFmtId="0" fontId="0" fillId="13" borderId="5" xfId="0" applyFont="1" applyFill="1" applyBorder="1" applyAlignment="1">
      <alignment vertical="center"/>
    </xf>
    <xf numFmtId="9" fontId="0" fillId="0" borderId="0" xfId="1" applyFont="1" applyBorder="1" applyAlignment="1" applyProtection="1">
      <alignment horizontal="left" vertical="center" wrapText="1"/>
    </xf>
    <xf numFmtId="0" fontId="0" fillId="14" borderId="3" xfId="0" applyFont="1" applyFill="1" applyBorder="1" applyAlignment="1">
      <alignment horizontal="right" vertical="center" wrapText="1"/>
    </xf>
    <xf numFmtId="0" fontId="0" fillId="14" borderId="5" xfId="0" applyFont="1" applyFill="1" applyBorder="1" applyAlignment="1">
      <alignment vertical="center"/>
    </xf>
    <xf numFmtId="0" fontId="0" fillId="14" borderId="0" xfId="0" applyFont="1" applyFill="1" applyAlignment="1">
      <alignment horizontal="right" vertical="center" wrapText="1"/>
    </xf>
    <xf numFmtId="0" fontId="0" fillId="0" borderId="0" xfId="0" applyAlignment="1">
      <alignment horizontal="left" vertical="center"/>
    </xf>
    <xf numFmtId="0" fontId="0" fillId="0" borderId="8" xfId="0" applyFont="1" applyBorder="1" applyAlignment="1">
      <alignment horizontal="center" vertical="center"/>
    </xf>
    <xf numFmtId="0" fontId="5" fillId="15" borderId="8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1" fillId="2" borderId="9" xfId="0" applyFont="1" applyFill="1" applyBorder="1" applyAlignment="1">
      <alignment horizontal="center" wrapText="1"/>
    </xf>
    <xf numFmtId="0" fontId="0" fillId="0" borderId="9" xfId="0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16" borderId="7" xfId="0" applyFont="1" applyFill="1" applyBorder="1" applyAlignment="1">
      <alignment horizontal="center" vertical="center"/>
    </xf>
    <xf numFmtId="0" fontId="0" fillId="16" borderId="8" xfId="0" applyFont="1" applyFill="1" applyBorder="1" applyAlignment="1">
      <alignment horizontal="center" vertical="center"/>
    </xf>
    <xf numFmtId="0" fontId="0" fillId="0" borderId="0" xfId="0" applyAlignment="1"/>
    <xf numFmtId="0" fontId="6" fillId="1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10" xfId="0" applyFont="1" applyBorder="1" applyAlignment="1">
      <alignment horizontal="center" vertical="center"/>
    </xf>
    <xf numFmtId="0" fontId="0" fillId="17" borderId="11" xfId="0" applyFont="1" applyFill="1" applyBorder="1" applyAlignment="1">
      <alignment horizontal="left" vertical="center" wrapText="1"/>
    </xf>
    <xf numFmtId="0" fontId="5" fillId="18" borderId="11" xfId="0" applyFont="1" applyFill="1" applyBorder="1" applyAlignment="1">
      <alignment horizontal="left" vertical="center" wrapText="1"/>
    </xf>
    <xf numFmtId="0" fontId="0" fillId="7" borderId="3" xfId="0" applyFont="1" applyFill="1" applyBorder="1" applyAlignment="1">
      <alignment horizontal="left" vertical="center" wrapText="1"/>
    </xf>
    <xf numFmtId="0" fontId="0" fillId="7" borderId="0" xfId="0" applyFont="1" applyFill="1" applyAlignment="1">
      <alignment horizontal="left" vertical="center" wrapText="1"/>
    </xf>
    <xf numFmtId="0" fontId="7" fillId="19" borderId="3" xfId="0" applyFont="1" applyFill="1" applyBorder="1" applyAlignment="1">
      <alignment horizontal="left" vertical="center" wrapText="1"/>
    </xf>
    <xf numFmtId="0" fontId="7" fillId="19" borderId="11" xfId="0" applyFont="1" applyFill="1" applyBorder="1" applyAlignment="1">
      <alignment horizontal="left" vertical="center" wrapText="1"/>
    </xf>
    <xf numFmtId="0" fontId="0" fillId="10" borderId="0" xfId="0" applyFont="1" applyFill="1" applyAlignment="1">
      <alignment horizontal="right" vertical="center" wrapText="1"/>
    </xf>
    <xf numFmtId="0" fontId="0" fillId="10" borderId="0" xfId="0" applyFont="1" applyFill="1" applyAlignment="1">
      <alignment horizontal="left" vertical="center" wrapText="1"/>
    </xf>
    <xf numFmtId="0" fontId="0" fillId="0" borderId="7" xfId="0" applyFont="1" applyBorder="1" applyAlignment="1">
      <alignment horizontal="center" vertical="center"/>
    </xf>
    <xf numFmtId="0" fontId="0" fillId="11" borderId="3" xfId="0" applyFont="1" applyFill="1" applyBorder="1" applyAlignment="1">
      <alignment horizontal="left" vertical="center" wrapText="1"/>
    </xf>
    <xf numFmtId="0" fontId="0" fillId="11" borderId="11" xfId="0" applyFont="1" applyFill="1" applyBorder="1" applyAlignment="1">
      <alignment horizontal="left" vertical="center" wrapText="1"/>
    </xf>
    <xf numFmtId="0" fontId="0" fillId="0" borderId="0" xfId="0" applyFont="1" applyAlignment="1">
      <alignment vertical="center"/>
    </xf>
    <xf numFmtId="0" fontId="0" fillId="8" borderId="3" xfId="0" applyFont="1" applyFill="1" applyBorder="1" applyAlignment="1">
      <alignment vertical="center"/>
    </xf>
    <xf numFmtId="0" fontId="0" fillId="8" borderId="11" xfId="0" applyFont="1" applyFill="1" applyBorder="1" applyAlignment="1">
      <alignment vertical="center"/>
    </xf>
    <xf numFmtId="0" fontId="0" fillId="0" borderId="4" xfId="0" applyFont="1" applyBorder="1" applyAlignment="1">
      <alignment horizontal="center" vertical="center"/>
    </xf>
    <xf numFmtId="0" fontId="0" fillId="14" borderId="11" xfId="0" applyFont="1" applyFill="1" applyBorder="1" applyAlignment="1">
      <alignment horizontal="left" vertical="center" wrapText="1"/>
    </xf>
    <xf numFmtId="0" fontId="2" fillId="4" borderId="0" xfId="0" applyFont="1" applyFill="1" applyAlignment="1">
      <alignment horizontal="left" wrapText="1"/>
    </xf>
    <xf numFmtId="0" fontId="0" fillId="14" borderId="12" xfId="0" applyFont="1" applyFill="1" applyBorder="1" applyAlignment="1">
      <alignment horizontal="left" vertical="center" wrapText="1"/>
    </xf>
    <xf numFmtId="0" fontId="0" fillId="14" borderId="3" xfId="0" applyFont="1" applyFill="1" applyBorder="1" applyAlignment="1">
      <alignment horizontal="left" vertical="center" wrapText="1"/>
    </xf>
    <xf numFmtId="0" fontId="1" fillId="0" borderId="9" xfId="0" applyFont="1" applyBorder="1" applyAlignment="1">
      <alignment horizontal="center"/>
    </xf>
    <xf numFmtId="0" fontId="9" fillId="12" borderId="0" xfId="0" applyFont="1" applyFill="1" applyAlignment="1">
      <alignment horizontal="center" vertical="center"/>
    </xf>
    <xf numFmtId="0" fontId="10" fillId="0" borderId="7" xfId="0" applyFont="1" applyBorder="1" applyAlignment="1">
      <alignment horizontal="center"/>
    </xf>
    <xf numFmtId="0" fontId="0" fillId="17" borderId="9" xfId="0" applyFont="1" applyFill="1" applyBorder="1" applyAlignment="1">
      <alignment horizontal="center" vertical="center" wrapText="1"/>
    </xf>
    <xf numFmtId="0" fontId="0" fillId="0" borderId="7" xfId="0" applyBorder="1"/>
    <xf numFmtId="0" fontId="0" fillId="7" borderId="9" xfId="0" applyFont="1" applyFill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/>
    </xf>
    <xf numFmtId="0" fontId="0" fillId="0" borderId="1" xfId="0" applyFont="1" applyBorder="1" applyAlignment="1">
      <alignment horizontal="left" vertical="center" wrapText="1"/>
    </xf>
    <xf numFmtId="164" fontId="10" fillId="0" borderId="7" xfId="0" applyNumberFormat="1" applyFont="1" applyBorder="1" applyAlignment="1">
      <alignment horizontal="center" vertical="center" wrapText="1"/>
    </xf>
    <xf numFmtId="0" fontId="0" fillId="0" borderId="7" xfId="0" applyFont="1" applyBorder="1" applyAlignment="1">
      <alignment horizontal="left" vertical="center" wrapText="1"/>
    </xf>
    <xf numFmtId="0" fontId="7" fillId="19" borderId="9" xfId="0" applyFont="1" applyFill="1" applyBorder="1" applyAlignment="1">
      <alignment horizontal="center" vertical="center" wrapText="1"/>
    </xf>
    <xf numFmtId="0" fontId="0" fillId="0" borderId="7" xfId="0" applyFont="1" applyBorder="1" applyAlignment="1">
      <alignment wrapText="1"/>
    </xf>
    <xf numFmtId="0" fontId="6" fillId="20" borderId="9" xfId="0" applyFont="1" applyFill="1" applyBorder="1" applyAlignment="1">
      <alignment horizontal="center" vertical="center" wrapText="1"/>
    </xf>
    <xf numFmtId="0" fontId="10" fillId="0" borderId="8" xfId="0" applyFont="1" applyBorder="1" applyAlignment="1">
      <alignment horizontal="center"/>
    </xf>
    <xf numFmtId="0" fontId="0" fillId="7" borderId="5" xfId="0" applyFont="1" applyFill="1" applyBorder="1" applyAlignment="1">
      <alignment horizontal="left" vertical="center" wrapText="1"/>
    </xf>
    <xf numFmtId="0" fontId="6" fillId="3" borderId="11" xfId="0" applyFont="1" applyFill="1" applyBorder="1" applyAlignment="1">
      <alignment horizontal="left" vertical="center" wrapText="1"/>
    </xf>
    <xf numFmtId="49" fontId="0" fillId="0" borderId="0" xfId="0" applyNumberFormat="1"/>
    <xf numFmtId="49" fontId="1" fillId="0" borderId="9" xfId="0" applyNumberFormat="1" applyFont="1" applyBorder="1" applyAlignment="1">
      <alignment horizontal="center"/>
    </xf>
    <xf numFmtId="49" fontId="10" fillId="0" borderId="7" xfId="0" applyNumberFormat="1" applyFont="1" applyBorder="1" applyAlignment="1">
      <alignment horizontal="center"/>
    </xf>
    <xf numFmtId="49" fontId="11" fillId="0" borderId="7" xfId="0" applyNumberFormat="1" applyFont="1" applyBorder="1" applyAlignment="1">
      <alignment horizontal="center"/>
    </xf>
    <xf numFmtId="49" fontId="10" fillId="12" borderId="7" xfId="0" applyNumberFormat="1" applyFont="1" applyFill="1" applyBorder="1" applyAlignment="1">
      <alignment horizontal="center" vertical="center"/>
    </xf>
    <xf numFmtId="49" fontId="10" fillId="12" borderId="7" xfId="0" applyNumberFormat="1" applyFont="1" applyFill="1" applyBorder="1" applyAlignment="1">
      <alignment horizontal="center"/>
    </xf>
    <xf numFmtId="0" fontId="1" fillId="21" borderId="9" xfId="0" applyFont="1" applyFill="1" applyBorder="1" applyAlignment="1">
      <alignment horizontal="center" vertical="center" wrapText="1"/>
    </xf>
    <xf numFmtId="49" fontId="11" fillId="12" borderId="7" xfId="0" applyNumberFormat="1" applyFont="1" applyFill="1" applyBorder="1" applyAlignment="1">
      <alignment horizontal="center" vertical="center"/>
    </xf>
    <xf numFmtId="49" fontId="10" fillId="0" borderId="8" xfId="0" applyNumberFormat="1" applyFont="1" applyBorder="1" applyAlignment="1">
      <alignment horizontal="center"/>
    </xf>
    <xf numFmtId="49" fontId="6" fillId="12" borderId="0" xfId="0" applyNumberFormat="1" applyFont="1" applyFill="1" applyAlignment="1">
      <alignment horizontal="center"/>
    </xf>
    <xf numFmtId="49" fontId="0" fillId="0" borderId="10" xfId="0" applyNumberFormat="1" applyFont="1" applyBorder="1" applyAlignment="1">
      <alignment horizontal="center" vertical="center"/>
    </xf>
    <xf numFmtId="49" fontId="0" fillId="10" borderId="0" xfId="0" applyNumberFormat="1" applyFont="1" applyFill="1" applyAlignment="1">
      <alignment horizontal="right" vertical="center" wrapText="1"/>
    </xf>
    <xf numFmtId="0" fontId="1" fillId="21" borderId="11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0" fontId="10" fillId="12" borderId="7" xfId="0" applyFont="1" applyFill="1" applyBorder="1" applyAlignment="1">
      <alignment horizontal="center" vertical="center"/>
    </xf>
    <xf numFmtId="164" fontId="10" fillId="12" borderId="7" xfId="0" applyNumberFormat="1" applyFont="1" applyFill="1" applyBorder="1" applyAlignment="1">
      <alignment horizontal="center" vertical="center"/>
    </xf>
    <xf numFmtId="0" fontId="3" fillId="12" borderId="0" xfId="0" applyFont="1" applyFill="1" applyAlignment="1">
      <alignment horizontal="center" vertical="center" wrapText="1"/>
    </xf>
    <xf numFmtId="0" fontId="0" fillId="10" borderId="0" xfId="0" applyFont="1" applyFill="1" applyAlignment="1">
      <alignment horizontal="center" vertical="center" wrapText="1"/>
    </xf>
    <xf numFmtId="0" fontId="10" fillId="12" borderId="7" xfId="0" applyFont="1" applyFill="1" applyBorder="1" applyAlignment="1">
      <alignment horizontal="center"/>
    </xf>
    <xf numFmtId="0" fontId="0" fillId="0" borderId="0" xfId="0" applyFont="1"/>
    <xf numFmtId="0" fontId="12" fillId="0" borderId="9" xfId="0" applyFont="1" applyBorder="1" applyAlignment="1">
      <alignment vertical="center"/>
    </xf>
    <xf numFmtId="0" fontId="0" fillId="0" borderId="9" xfId="0" applyFont="1" applyBorder="1"/>
    <xf numFmtId="0" fontId="0" fillId="0" borderId="7" xfId="0" applyFont="1" applyBorder="1"/>
    <xf numFmtId="0" fontId="1" fillId="22" borderId="13" xfId="0" applyFont="1" applyFill="1" applyBorder="1" applyAlignment="1">
      <alignment horizontal="center"/>
    </xf>
    <xf numFmtId="0" fontId="13" fillId="0" borderId="9" xfId="0" applyFont="1" applyBorder="1" applyAlignment="1">
      <alignment horizontal="center"/>
    </xf>
    <xf numFmtId="0" fontId="0" fillId="0" borderId="7" xfId="0" applyBorder="1" applyAlignment="1"/>
    <xf numFmtId="0" fontId="14" fillId="0" borderId="7" xfId="0" applyFont="1" applyBorder="1"/>
    <xf numFmtId="0" fontId="15" fillId="0" borderId="7" xfId="0" applyFont="1" applyBorder="1"/>
    <xf numFmtId="0" fontId="16" fillId="0" borderId="0" xfId="0" applyFont="1" applyAlignment="1"/>
    <xf numFmtId="0" fontId="17" fillId="0" borderId="8" xfId="0" applyFont="1" applyBorder="1" applyAlignment="1"/>
    <xf numFmtId="0" fontId="17" fillId="0" borderId="0" xfId="0" applyFont="1" applyAlignment="1"/>
    <xf numFmtId="0" fontId="17" fillId="0" borderId="7" xfId="0" applyFont="1" applyBorder="1" applyAlignment="1"/>
    <xf numFmtId="0" fontId="18" fillId="0" borderId="9" xfId="0" applyFont="1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17" fillId="0" borderId="0" xfId="0" applyFont="1" applyBorder="1" applyAlignment="1"/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left"/>
    </xf>
    <xf numFmtId="0" fontId="16" fillId="0" borderId="0" xfId="0" applyFont="1" applyAlignment="1">
      <alignment horizontal="left" indent="2"/>
    </xf>
    <xf numFmtId="0" fontId="13" fillId="0" borderId="0" xfId="0" applyFont="1" applyAlignment="1"/>
    <xf numFmtId="0" fontId="0" fillId="0" borderId="8" xfId="0" applyFont="1" applyBorder="1"/>
    <xf numFmtId="0" fontId="1" fillId="0" borderId="0" xfId="0" applyFont="1" applyAlignment="1">
      <alignment horizontal="left"/>
    </xf>
    <xf numFmtId="0" fontId="17" fillId="0" borderId="9" xfId="0" applyFont="1" applyBorder="1" applyAlignment="1"/>
    <xf numFmtId="0" fontId="0" fillId="0" borderId="0" xfId="0" applyFont="1" applyAlignme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49" fontId="0" fillId="0" borderId="0" xfId="0" applyNumberFormat="1" applyFont="1" applyAlignment="1">
      <alignment horizontal="center" wrapText="1"/>
    </xf>
    <xf numFmtId="0" fontId="0" fillId="0" borderId="14" xfId="0" applyFont="1" applyBorder="1"/>
    <xf numFmtId="0" fontId="0" fillId="0" borderId="14" xfId="0" applyFont="1" applyBorder="1" applyAlignment="1">
      <alignment horizontal="right"/>
    </xf>
    <xf numFmtId="49" fontId="0" fillId="0" borderId="14" xfId="0" applyNumberFormat="1" applyFont="1" applyBorder="1" applyAlignment="1"/>
    <xf numFmtId="0" fontId="0" fillId="0" borderId="0" xfId="0" applyFont="1" applyBorder="1"/>
    <xf numFmtId="0" fontId="0" fillId="0" borderId="0" xfId="0" applyFont="1" applyBorder="1" applyAlignment="1">
      <alignment horizontal="right"/>
    </xf>
    <xf numFmtId="49" fontId="0" fillId="0" borderId="16" xfId="0" applyNumberFormat="1" applyFont="1" applyBorder="1" applyAlignment="1">
      <alignment wrapText="1"/>
    </xf>
    <xf numFmtId="49" fontId="0" fillId="0" borderId="14" xfId="0" applyNumberFormat="1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0" fillId="0" borderId="14" xfId="0" applyBorder="1" applyAlignment="1">
      <alignment horizontal="center" wrapText="1"/>
    </xf>
    <xf numFmtId="0" fontId="0" fillId="0" borderId="0" xfId="0" applyBorder="1"/>
    <xf numFmtId="0" fontId="0" fillId="0" borderId="0" xfId="0" applyFont="1" applyBorder="1" applyAlignment="1">
      <alignment horizontal="right"/>
    </xf>
    <xf numFmtId="49" fontId="0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wrapText="1"/>
    </xf>
    <xf numFmtId="0" fontId="0" fillId="0" borderId="16" xfId="0" applyBorder="1"/>
    <xf numFmtId="0" fontId="0" fillId="0" borderId="16" xfId="0" applyBorder="1" applyAlignment="1">
      <alignment horizontal="center" wrapText="1"/>
    </xf>
    <xf numFmtId="49" fontId="0" fillId="0" borderId="17" xfId="0" applyNumberFormat="1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49" fontId="0" fillId="0" borderId="0" xfId="0" applyNumberFormat="1" applyAlignment="1">
      <alignment horizontal="center" vertical="center"/>
    </xf>
    <xf numFmtId="0" fontId="0" fillId="12" borderId="13" xfId="0" applyFill="1" applyBorder="1" applyAlignment="1">
      <alignment horizontal="center"/>
    </xf>
    <xf numFmtId="0" fontId="0" fillId="12" borderId="11" xfId="0" applyFill="1" applyBorder="1" applyAlignment="1">
      <alignment horizontal="center" wrapText="1"/>
    </xf>
    <xf numFmtId="165" fontId="0" fillId="7" borderId="0" xfId="1" applyNumberFormat="1" applyFont="1" applyFill="1" applyBorder="1" applyAlignment="1" applyProtection="1">
      <alignment horizontal="center"/>
    </xf>
    <xf numFmtId="165" fontId="0" fillId="0" borderId="0" xfId="1" applyNumberFormat="1" applyFont="1" applyBorder="1" applyAlignment="1" applyProtection="1">
      <alignment horizontal="center"/>
    </xf>
    <xf numFmtId="0" fontId="0" fillId="12" borderId="3" xfId="0" applyFill="1" applyBorder="1" applyAlignment="1">
      <alignment horizontal="center" wrapText="1"/>
    </xf>
    <xf numFmtId="0" fontId="0" fillId="12" borderId="0" xfId="0" applyFill="1" applyBorder="1" applyAlignment="1">
      <alignment horizontal="center"/>
    </xf>
    <xf numFmtId="0" fontId="0" fillId="12" borderId="13" xfId="0" applyFill="1" applyBorder="1" applyAlignment="1">
      <alignment horizontal="center" wrapText="1"/>
    </xf>
    <xf numFmtId="166" fontId="10" fillId="2" borderId="19" xfId="1" applyNumberFormat="1" applyFont="1" applyFill="1" applyBorder="1" applyAlignment="1" applyProtection="1">
      <alignment horizontal="center"/>
    </xf>
    <xf numFmtId="166" fontId="11" fillId="0" borderId="0" xfId="1" applyNumberFormat="1" applyFont="1" applyBorder="1" applyAlignment="1" applyProtection="1">
      <alignment horizontal="center"/>
    </xf>
    <xf numFmtId="166" fontId="0" fillId="0" borderId="0" xfId="1" applyNumberFormat="1" applyFont="1" applyBorder="1" applyAlignment="1" applyProtection="1">
      <alignment horizontal="center"/>
    </xf>
    <xf numFmtId="0" fontId="20" fillId="0" borderId="0" xfId="0" applyFont="1" applyBorder="1" applyAlignment="1">
      <alignment horizontal="center" wrapText="1"/>
    </xf>
    <xf numFmtId="0" fontId="21" fillId="12" borderId="9" xfId="0" applyFont="1" applyFill="1" applyBorder="1" applyAlignment="1">
      <alignment horizontal="center" wrapText="1"/>
    </xf>
    <xf numFmtId="2" fontId="0" fillId="0" borderId="0" xfId="1" applyNumberFormat="1" applyFont="1" applyBorder="1" applyAlignment="1" applyProtection="1">
      <alignment horizontal="center"/>
    </xf>
    <xf numFmtId="0" fontId="0" fillId="0" borderId="0" xfId="0" applyFont="1" applyBorder="1" applyAlignment="1">
      <alignment horizontal="left" wrapText="1"/>
    </xf>
    <xf numFmtId="0" fontId="0" fillId="0" borderId="21" xfId="0" applyFont="1" applyBorder="1" applyAlignment="1">
      <alignment horizontal="left" wrapText="1"/>
    </xf>
    <xf numFmtId="0" fontId="1" fillId="24" borderId="7" xfId="0" applyFont="1" applyFill="1" applyBorder="1" applyAlignment="1">
      <alignment horizontal="center" vertical="center" wrapText="1"/>
    </xf>
    <xf numFmtId="0" fontId="0" fillId="24" borderId="0" xfId="0" applyFill="1" applyBorder="1" applyAlignment="1">
      <alignment horizontal="left" wrapText="1"/>
    </xf>
    <xf numFmtId="0" fontId="22" fillId="0" borderId="22" xfId="0" applyFont="1" applyBorder="1" applyAlignment="1">
      <alignment horizontal="center" wrapText="1"/>
    </xf>
    <xf numFmtId="2" fontId="0" fillId="24" borderId="0" xfId="1" applyNumberFormat="1" applyFont="1" applyFill="1" applyBorder="1" applyAlignment="1" applyProtection="1">
      <alignment horizontal="center"/>
    </xf>
    <xf numFmtId="0" fontId="0" fillId="0" borderId="23" xfId="0" applyFont="1" applyBorder="1" applyAlignment="1">
      <alignment horizontal="left" wrapText="1"/>
    </xf>
    <xf numFmtId="0" fontId="0" fillId="12" borderId="24" xfId="0" applyFill="1" applyBorder="1" applyAlignment="1">
      <alignment horizontal="center" wrapText="1"/>
    </xf>
    <xf numFmtId="0" fontId="0" fillId="12" borderId="25" xfId="0" applyFill="1" applyBorder="1" applyAlignment="1">
      <alignment horizontal="center" wrapText="1"/>
    </xf>
    <xf numFmtId="0" fontId="1" fillId="0" borderId="17" xfId="0" applyFont="1" applyBorder="1" applyAlignment="1">
      <alignment horizontal="center" wrapText="1"/>
    </xf>
    <xf numFmtId="2" fontId="0" fillId="0" borderId="0" xfId="0" applyNumberFormat="1"/>
    <xf numFmtId="49" fontId="0" fillId="12" borderId="13" xfId="0" applyNumberFormat="1" applyFont="1" applyFill="1" applyBorder="1" applyAlignment="1">
      <alignment horizontal="center" wrapText="1"/>
    </xf>
    <xf numFmtId="49" fontId="0" fillId="12" borderId="3" xfId="0" applyNumberFormat="1" applyFont="1" applyFill="1" applyBorder="1" applyAlignment="1">
      <alignment horizontal="center" wrapText="1"/>
    </xf>
    <xf numFmtId="0" fontId="0" fillId="0" borderId="0" xfId="0" applyFont="1" applyBorder="1"/>
    <xf numFmtId="49" fontId="0" fillId="0" borderId="0" xfId="0" applyNumberFormat="1" applyFont="1" applyBorder="1" applyAlignment="1">
      <alignment horizontal="center"/>
    </xf>
    <xf numFmtId="0" fontId="0" fillId="0" borderId="0" xfId="0" applyFont="1" applyBorder="1" applyAlignment="1">
      <alignment wrapText="1"/>
    </xf>
    <xf numFmtId="0" fontId="0" fillId="0" borderId="0" xfId="0" applyFont="1" applyBorder="1" applyAlignment="1">
      <alignment horizontal="center" wrapText="1"/>
    </xf>
    <xf numFmtId="0" fontId="0" fillId="0" borderId="0" xfId="0" applyFont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49" fontId="0" fillId="0" borderId="0" xfId="0" applyNumberFormat="1" applyFont="1" applyBorder="1" applyAlignment="1">
      <alignment horizontal="center" wrapText="1"/>
    </xf>
    <xf numFmtId="0" fontId="1" fillId="2" borderId="0" xfId="0" applyFont="1" applyFill="1" applyBorder="1" applyAlignment="1">
      <alignment horizontal="center"/>
    </xf>
    <xf numFmtId="49" fontId="1" fillId="0" borderId="5" xfId="0" applyNumberFormat="1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0" fillId="0" borderId="0" xfId="0" applyFont="1" applyBorder="1" applyAlignment="1">
      <alignment horizontal="left" indent="2"/>
    </xf>
    <xf numFmtId="49" fontId="10" fillId="0" borderId="26" xfId="0" applyNumberFormat="1" applyFont="1" applyBorder="1" applyAlignment="1">
      <alignment horizontal="center"/>
    </xf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49" fontId="0" fillId="0" borderId="0" xfId="0" applyNumberFormat="1" applyFont="1" applyAlignment="1">
      <alignment horizontal="center"/>
    </xf>
    <xf numFmtId="49" fontId="0" fillId="0" borderId="0" xfId="0" applyNumberFormat="1" applyFont="1" applyBorder="1" applyAlignment="1">
      <alignment horizontal="center" vertical="center" wrapText="1"/>
    </xf>
    <xf numFmtId="0" fontId="10" fillId="0" borderId="27" xfId="0" applyFont="1" applyBorder="1" applyAlignment="1">
      <alignment horizontal="center"/>
    </xf>
    <xf numFmtId="0" fontId="0" fillId="0" borderId="0" xfId="0" applyFont="1" applyBorder="1" applyAlignment="1">
      <alignment horizontal="center" wrapText="1"/>
    </xf>
    <xf numFmtId="0" fontId="0" fillId="0" borderId="0" xfId="0" applyFont="1" applyAlignment="1">
      <alignment horizontal="center"/>
    </xf>
    <xf numFmtId="0" fontId="0" fillId="30" borderId="0" xfId="0" applyFill="1" applyAlignment="1">
      <alignment horizontal="center"/>
    </xf>
    <xf numFmtId="0" fontId="0" fillId="30" borderId="0" xfId="0" applyFill="1"/>
    <xf numFmtId="0" fontId="1" fillId="25" borderId="0" xfId="0" applyFont="1" applyFill="1" applyAlignment="1">
      <alignment horizontal="center" vertical="center"/>
    </xf>
    <xf numFmtId="0" fontId="1" fillId="26" borderId="0" xfId="0" applyFont="1" applyFill="1" applyBorder="1" applyAlignment="1">
      <alignment horizontal="center" vertical="center"/>
    </xf>
    <xf numFmtId="0" fontId="1" fillId="27" borderId="0" xfId="0" applyFont="1" applyFill="1" applyAlignment="1">
      <alignment horizontal="center" vertical="center"/>
    </xf>
    <xf numFmtId="0" fontId="7" fillId="28" borderId="0" xfId="0" applyFont="1" applyFill="1" applyAlignment="1">
      <alignment horizontal="center" vertical="center"/>
    </xf>
    <xf numFmtId="0" fontId="7" fillId="29" borderId="0" xfId="0" applyFont="1" applyFill="1" applyAlignment="1">
      <alignment horizontal="center" vertical="center"/>
    </xf>
    <xf numFmtId="0" fontId="10" fillId="0" borderId="26" xfId="0" applyFont="1" applyBorder="1" applyAlignment="1">
      <alignment horizontal="center" vertical="center"/>
    </xf>
    <xf numFmtId="0" fontId="10" fillId="0" borderId="27" xfId="0" applyFont="1" applyBorder="1" applyAlignment="1">
      <alignment horizontal="center" vertical="center"/>
    </xf>
    <xf numFmtId="0" fontId="7" fillId="15" borderId="0" xfId="0" applyFont="1" applyFill="1" applyBorder="1" applyAlignment="1">
      <alignment horizontal="right"/>
    </xf>
    <xf numFmtId="0" fontId="24" fillId="15" borderId="0" xfId="0" applyFont="1" applyFill="1" applyBorder="1" applyAlignment="1">
      <alignment horizontal="center"/>
    </xf>
    <xf numFmtId="0" fontId="1" fillId="0" borderId="0" xfId="0" applyFont="1" applyBorder="1" applyAlignment="1">
      <alignment horizontal="left"/>
    </xf>
    <xf numFmtId="49" fontId="1" fillId="0" borderId="0" xfId="0" applyNumberFormat="1" applyFont="1" applyBorder="1" applyAlignment="1">
      <alignment horizontal="center"/>
    </xf>
    <xf numFmtId="0" fontId="7" fillId="15" borderId="0" xfId="0" applyFont="1" applyFill="1" applyBorder="1" applyAlignment="1">
      <alignment horizontal="right" wrapText="1"/>
    </xf>
    <xf numFmtId="0" fontId="7" fillId="15" borderId="0" xfId="0" applyFont="1" applyFill="1" applyBorder="1" applyAlignment="1">
      <alignment horizont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Alignment="1">
      <alignment horizontal="center" wrapText="1"/>
    </xf>
    <xf numFmtId="49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wrapText="1"/>
    </xf>
    <xf numFmtId="0" fontId="13" fillId="0" borderId="9" xfId="0" applyFont="1" applyBorder="1" applyAlignment="1">
      <alignment horizontal="center" wrapText="1"/>
    </xf>
    <xf numFmtId="0" fontId="1" fillId="23" borderId="28" xfId="0" applyFont="1" applyFill="1" applyBorder="1" applyAlignment="1">
      <alignment horizontal="center" vertical="center" wrapText="1"/>
    </xf>
    <xf numFmtId="0" fontId="21" fillId="32" borderId="7" xfId="0" applyFont="1" applyFill="1" applyBorder="1" applyAlignment="1">
      <alignment horizontal="center" vertical="center" wrapText="1"/>
    </xf>
    <xf numFmtId="0" fontId="1" fillId="23" borderId="29" xfId="0" applyFont="1" applyFill="1" applyBorder="1" applyAlignment="1">
      <alignment horizontal="center" vertical="center" wrapText="1"/>
    </xf>
    <xf numFmtId="0" fontId="21" fillId="32" borderId="8" xfId="0" applyFont="1" applyFill="1" applyBorder="1" applyAlignment="1">
      <alignment horizontal="center" vertical="center" wrapText="1"/>
    </xf>
    <xf numFmtId="0" fontId="1" fillId="23" borderId="20" xfId="0" applyFont="1" applyFill="1" applyBorder="1" applyAlignment="1">
      <alignment horizontal="center" vertical="center" wrapText="1"/>
    </xf>
    <xf numFmtId="0" fontId="10" fillId="12" borderId="5" xfId="0" applyFont="1" applyFill="1" applyBorder="1" applyAlignment="1">
      <alignment horizontal="center"/>
    </xf>
    <xf numFmtId="0" fontId="10" fillId="12" borderId="13" xfId="0" applyFont="1" applyFill="1" applyBorder="1" applyAlignment="1">
      <alignment horizontal="center" wrapText="1"/>
    </xf>
    <xf numFmtId="166" fontId="10" fillId="2" borderId="8" xfId="0" applyNumberFormat="1" applyFont="1" applyFill="1" applyBorder="1" applyAlignment="1">
      <alignment horizontal="center"/>
    </xf>
    <xf numFmtId="166" fontId="10" fillId="0" borderId="0" xfId="0" applyNumberFormat="1" applyFont="1" applyBorder="1" applyAlignment="1">
      <alignment horizontal="center"/>
    </xf>
    <xf numFmtId="166" fontId="10" fillId="2" borderId="9" xfId="0" applyNumberFormat="1" applyFont="1" applyFill="1" applyBorder="1" applyAlignment="1">
      <alignment horizontal="center"/>
    </xf>
    <xf numFmtId="166" fontId="0" fillId="0" borderId="0" xfId="0" applyNumberFormat="1" applyFont="1" applyAlignment="1">
      <alignment horizontal="center"/>
    </xf>
    <xf numFmtId="0" fontId="1" fillId="23" borderId="30" xfId="0" applyFont="1" applyFill="1" applyBorder="1" applyAlignment="1">
      <alignment horizontal="center" vertical="center" wrapText="1"/>
    </xf>
    <xf numFmtId="0" fontId="7" fillId="31" borderId="23" xfId="0" applyFont="1" applyFill="1" applyBorder="1" applyAlignment="1">
      <alignment horizontal="center" vertical="center"/>
    </xf>
    <xf numFmtId="0" fontId="7" fillId="31" borderId="30" xfId="0" applyFont="1" applyFill="1" applyBorder="1" applyAlignment="1">
      <alignment horizontal="center" vertical="center"/>
    </xf>
    <xf numFmtId="0" fontId="1" fillId="23" borderId="22" xfId="0" applyFont="1" applyFill="1" applyBorder="1" applyAlignment="1">
      <alignment horizontal="center" vertical="center" wrapText="1"/>
    </xf>
    <xf numFmtId="0" fontId="7" fillId="31" borderId="0" xfId="0" applyFont="1" applyFill="1" applyBorder="1" applyAlignment="1">
      <alignment horizontal="center" vertical="center"/>
    </xf>
    <xf numFmtId="0" fontId="7" fillId="31" borderId="22" xfId="0" applyFont="1" applyFill="1" applyBorder="1" applyAlignment="1">
      <alignment horizontal="center" vertical="center"/>
    </xf>
    <xf numFmtId="0" fontId="1" fillId="23" borderId="0" xfId="0" applyFont="1" applyFill="1" applyBorder="1" applyAlignment="1">
      <alignment horizontal="center" vertical="center" wrapText="1"/>
    </xf>
    <xf numFmtId="0" fontId="25" fillId="12" borderId="5" xfId="0" applyFont="1" applyFill="1" applyBorder="1" applyAlignment="1">
      <alignment horizontal="center" vertical="center" wrapText="1"/>
    </xf>
    <xf numFmtId="1" fontId="0" fillId="0" borderId="32" xfId="0" applyNumberFormat="1" applyFont="1" applyBorder="1" applyAlignment="1">
      <alignment horizontal="center"/>
    </xf>
    <xf numFmtId="1" fontId="0" fillId="0" borderId="33" xfId="0" applyNumberFormat="1" applyFont="1" applyBorder="1" applyAlignment="1">
      <alignment horizontal="center"/>
    </xf>
    <xf numFmtId="1" fontId="0" fillId="0" borderId="34" xfId="0" applyNumberFormat="1" applyFont="1" applyBorder="1" applyAlignment="1">
      <alignment horizontal="center"/>
    </xf>
    <xf numFmtId="0" fontId="10" fillId="12" borderId="5" xfId="0" applyFont="1" applyFill="1" applyBorder="1" applyAlignment="1">
      <alignment horizontal="center" vertical="center" wrapText="1"/>
    </xf>
    <xf numFmtId="1" fontId="0" fillId="0" borderId="35" xfId="0" applyNumberFormat="1" applyFont="1" applyBorder="1" applyAlignment="1">
      <alignment horizontal="center"/>
    </xf>
    <xf numFmtId="1" fontId="0" fillId="0" borderId="19" xfId="0" applyNumberFormat="1" applyFont="1" applyBorder="1" applyAlignment="1">
      <alignment horizontal="center"/>
    </xf>
    <xf numFmtId="1" fontId="0" fillId="0" borderId="36" xfId="0" applyNumberFormat="1" applyFont="1" applyBorder="1" applyAlignment="1">
      <alignment horizontal="center"/>
    </xf>
    <xf numFmtId="0" fontId="0" fillId="12" borderId="5" xfId="0" applyFont="1" applyFill="1" applyBorder="1" applyAlignment="1">
      <alignment horizontal="center" vertical="center" wrapText="1"/>
    </xf>
    <xf numFmtId="1" fontId="16" fillId="30" borderId="37" xfId="0" applyNumberFormat="1" applyFont="1" applyFill="1" applyBorder="1" applyAlignment="1">
      <alignment horizontal="center"/>
    </xf>
    <xf numFmtId="1" fontId="16" fillId="30" borderId="38" xfId="0" applyNumberFormat="1" applyFont="1" applyFill="1" applyBorder="1" applyAlignment="1">
      <alignment horizontal="center"/>
    </xf>
    <xf numFmtId="1" fontId="16" fillId="30" borderId="39" xfId="0" applyNumberFormat="1" applyFont="1" applyFill="1" applyBorder="1" applyAlignment="1">
      <alignment horizontal="center"/>
    </xf>
    <xf numFmtId="0" fontId="1" fillId="33" borderId="28" xfId="0" applyFont="1" applyFill="1" applyBorder="1" applyAlignment="1">
      <alignment horizontal="center" vertical="center" wrapText="1"/>
    </xf>
    <xf numFmtId="0" fontId="0" fillId="33" borderId="0" xfId="0" applyFont="1" applyFill="1" applyBorder="1" applyAlignment="1">
      <alignment horizontal="left" wrapText="1"/>
    </xf>
    <xf numFmtId="1" fontId="0" fillId="33" borderId="23" xfId="0" applyNumberFormat="1" applyFont="1" applyFill="1" applyBorder="1" applyAlignment="1">
      <alignment horizontal="center"/>
    </xf>
    <xf numFmtId="1" fontId="0" fillId="33" borderId="30" xfId="0" applyNumberFormat="1" applyFont="1" applyFill="1" applyBorder="1" applyAlignment="1">
      <alignment horizontal="center"/>
    </xf>
    <xf numFmtId="0" fontId="7" fillId="15" borderId="40" xfId="0" applyFont="1" applyFill="1" applyBorder="1" applyAlignment="1">
      <alignment horizontal="center" vertical="center" wrapText="1"/>
    </xf>
    <xf numFmtId="0" fontId="10" fillId="30" borderId="5" xfId="0" applyFont="1" applyFill="1" applyBorder="1" applyAlignment="1">
      <alignment horizontal="center" vertical="center" wrapText="1"/>
    </xf>
    <xf numFmtId="0" fontId="5" fillId="15" borderId="40" xfId="0" applyFont="1" applyFill="1" applyBorder="1" applyAlignment="1">
      <alignment horizontal="center" wrapText="1"/>
    </xf>
    <xf numFmtId="0" fontId="11" fillId="30" borderId="5" xfId="0" applyFont="1" applyFill="1" applyBorder="1" applyAlignment="1">
      <alignment horizontal="center" vertical="center" wrapText="1"/>
    </xf>
    <xf numFmtId="0" fontId="0" fillId="0" borderId="29" xfId="0" applyFont="1" applyBorder="1" applyAlignment="1">
      <alignment wrapText="1"/>
    </xf>
    <xf numFmtId="1" fontId="0" fillId="0" borderId="0" xfId="0" applyNumberFormat="1" applyFont="1" applyBorder="1" applyAlignment="1">
      <alignment horizontal="center"/>
    </xf>
    <xf numFmtId="1" fontId="0" fillId="0" borderId="22" xfId="0" applyNumberFormat="1" applyFont="1" applyBorder="1" applyAlignment="1">
      <alignment horizontal="center"/>
    </xf>
    <xf numFmtId="0" fontId="7" fillId="34" borderId="20" xfId="0" applyFont="1" applyFill="1" applyBorder="1" applyAlignment="1">
      <alignment horizontal="right" wrapText="1"/>
    </xf>
    <xf numFmtId="0" fontId="7" fillId="34" borderId="21" xfId="0" applyFont="1" applyFill="1" applyBorder="1" applyAlignment="1">
      <alignment horizontal="right" wrapText="1"/>
    </xf>
    <xf numFmtId="1" fontId="10" fillId="30" borderId="5" xfId="0" applyNumberFormat="1" applyFont="1" applyFill="1" applyBorder="1" applyAlignment="1">
      <alignment horizontal="center"/>
    </xf>
    <xf numFmtId="0" fontId="7" fillId="31" borderId="28" xfId="0" applyFont="1" applyFill="1" applyBorder="1" applyAlignment="1">
      <alignment horizontal="center" vertical="center"/>
    </xf>
    <xf numFmtId="0" fontId="7" fillId="31" borderId="41" xfId="0" applyFont="1" applyFill="1" applyBorder="1" applyAlignment="1">
      <alignment horizontal="center" vertical="center"/>
    </xf>
    <xf numFmtId="0" fontId="7" fillId="31" borderId="13" xfId="0" applyFont="1" applyFill="1" applyBorder="1" applyAlignment="1">
      <alignment horizontal="center" vertical="center"/>
    </xf>
    <xf numFmtId="0" fontId="7" fillId="31" borderId="42" xfId="0" applyFont="1" applyFill="1" applyBorder="1" applyAlignment="1">
      <alignment horizontal="center" vertical="center"/>
    </xf>
    <xf numFmtId="0" fontId="7" fillId="15" borderId="0" xfId="0" applyFont="1" applyFill="1" applyAlignment="1">
      <alignment horizontal="center" wrapText="1"/>
    </xf>
    <xf numFmtId="49" fontId="10" fillId="12" borderId="5" xfId="0" applyNumberFormat="1" applyFont="1" applyFill="1" applyBorder="1" applyAlignment="1">
      <alignment horizontal="center" wrapText="1"/>
    </xf>
    <xf numFmtId="164" fontId="7" fillId="15" borderId="0" xfId="0" applyNumberFormat="1" applyFont="1" applyFill="1" applyAlignment="1">
      <alignment horizontal="center" wrapText="1"/>
    </xf>
    <xf numFmtId="49" fontId="10" fillId="12" borderId="0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 wrapText="1"/>
    </xf>
    <xf numFmtId="166" fontId="26" fillId="0" borderId="0" xfId="0" applyNumberFormat="1" applyFont="1" applyAlignment="1">
      <alignment horizontal="center"/>
    </xf>
    <xf numFmtId="0" fontId="5" fillId="15" borderId="0" xfId="0" applyFont="1" applyFill="1" applyAlignment="1">
      <alignment horizontal="center" wrapText="1"/>
    </xf>
    <xf numFmtId="49" fontId="0" fillId="12" borderId="5" xfId="0" applyNumberFormat="1" applyFont="1" applyFill="1" applyBorder="1" applyAlignment="1">
      <alignment horizontal="center" wrapText="1"/>
    </xf>
    <xf numFmtId="0" fontId="1" fillId="25" borderId="13" xfId="0" applyFont="1" applyFill="1" applyBorder="1" applyAlignment="1">
      <alignment horizontal="center" vertical="center"/>
    </xf>
    <xf numFmtId="0" fontId="1" fillId="26" borderId="13" xfId="0" applyFont="1" applyFill="1" applyBorder="1" applyAlignment="1">
      <alignment horizontal="center" vertical="center"/>
    </xf>
    <xf numFmtId="0" fontId="1" fillId="27" borderId="13" xfId="0" applyFont="1" applyFill="1" applyBorder="1" applyAlignment="1">
      <alignment horizontal="center" vertical="center"/>
    </xf>
    <xf numFmtId="0" fontId="7" fillId="28" borderId="13" xfId="0" applyFont="1" applyFill="1" applyBorder="1" applyAlignment="1">
      <alignment horizontal="center" vertical="center"/>
    </xf>
    <xf numFmtId="0" fontId="7" fillId="29" borderId="13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/>
    </xf>
    <xf numFmtId="0" fontId="7" fillId="15" borderId="21" xfId="0" applyFont="1" applyFill="1" applyBorder="1" applyAlignment="1">
      <alignment horizontal="left"/>
    </xf>
    <xf numFmtId="0" fontId="0" fillId="0" borderId="0" xfId="0" applyFont="1" applyBorder="1" applyAlignment="1">
      <alignment vertical="center" wrapText="1"/>
    </xf>
    <xf numFmtId="0" fontId="0" fillId="0" borderId="0" xfId="0" applyFont="1" applyBorder="1"/>
    <xf numFmtId="0" fontId="16" fillId="30" borderId="0" xfId="0" applyFont="1" applyFill="1" applyBorder="1" applyAlignment="1">
      <alignment horizontal="center" vertical="center" wrapText="1"/>
    </xf>
    <xf numFmtId="0" fontId="0" fillId="0" borderId="0" xfId="0" applyFont="1" applyBorder="1" applyAlignment="1">
      <alignment horizontal="left" vertical="center"/>
    </xf>
    <xf numFmtId="0" fontId="23" fillId="0" borderId="0" xfId="0" applyFont="1" applyBorder="1" applyAlignment="1">
      <alignment horizontal="left" vertical="center"/>
    </xf>
    <xf numFmtId="0" fontId="7" fillId="31" borderId="2" xfId="0" applyFont="1" applyFill="1" applyBorder="1" applyAlignment="1">
      <alignment horizontal="left" vertical="center"/>
    </xf>
    <xf numFmtId="0" fontId="7" fillId="31" borderId="9" xfId="0" applyFont="1" applyFill="1" applyBorder="1" applyAlignment="1">
      <alignment horizontal="center" vertical="center" wrapText="1"/>
    </xf>
    <xf numFmtId="0" fontId="7" fillId="15" borderId="31" xfId="0" applyFont="1" applyFill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9ED9CF"/>
      <rgbColor rgb="FF800000"/>
      <rgbColor rgb="FF008000"/>
      <rgbColor rgb="FF000080"/>
      <rgbColor rgb="FF7F7F7F"/>
      <rgbColor rgb="FF8C00FF"/>
      <rgbColor rgb="FF008080"/>
      <rgbColor rgb="FFA9D18E"/>
      <rgbColor rgb="FF808080"/>
      <rgbColor rgb="FFABA8FF"/>
      <rgbColor rgb="FF7030A0"/>
      <rgbColor rgb="FFFFF2CC"/>
      <rgbColor rgb="FFF2F2F2"/>
      <rgbColor rgb="FF660066"/>
      <rgbColor rgb="FFF4B183"/>
      <rgbColor rgb="FF0066CC"/>
      <rgbColor rgb="FFD9D9D9"/>
      <rgbColor rgb="FF000080"/>
      <rgbColor rgb="FFFF00FF"/>
      <rgbColor rgb="FFF6D8FF"/>
      <rgbColor rgb="FF00FFFF"/>
      <rgbColor rgb="FF800080"/>
      <rgbColor rgb="FF800000"/>
      <rgbColor rgb="FF008080"/>
      <rgbColor rgb="FF0000FF"/>
      <rgbColor rgb="FF8FAADC"/>
      <rgbColor rgb="FFE7E6E6"/>
      <rgbColor rgb="FFC5E0B4"/>
      <rgbColor rgb="FFFFE699"/>
      <rgbColor rgb="FF9ED8CF"/>
      <rgbColor rgb="FFDFA4FF"/>
      <rgbColor rgb="FFD99CFF"/>
      <rgbColor rgb="FFFFD966"/>
      <rgbColor rgb="FF6F51CD"/>
      <rgbColor rgb="FF8EA9DB"/>
      <rgbColor rgb="FF92D050"/>
      <rgbColor rgb="FFFFC000"/>
      <rgbColor rgb="FFA6A6A6"/>
      <rgbColor rgb="FFED7D31"/>
      <rgbColor rgb="FF767171"/>
      <rgbColor rgb="FFA5A5A5"/>
      <rgbColor rgb="FF002060"/>
      <rgbColor rgb="FF70AD47"/>
      <rgbColor rgb="FF003300"/>
      <rgbColor rgb="FF212121"/>
      <rgbColor rgb="FF993300"/>
      <rgbColor rgb="FFA843E5"/>
      <rgbColor rgb="FF2F5597"/>
      <rgbColor rgb="FF3B3838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tabSelected="1" topLeftCell="C1" zoomScale="93" zoomScaleNormal="93" workbookViewId="0">
      <selection activeCell="G8" sqref="G8"/>
    </sheetView>
  </sheetViews>
  <sheetFormatPr baseColWidth="10" defaultColWidth="8.83203125" defaultRowHeight="16" x14ac:dyDescent="0.2"/>
  <cols>
    <col min="1" max="1" width="66.6640625" style="15" bestFit="1" customWidth="1"/>
    <col min="2" max="2" width="53.5" style="15" customWidth="1"/>
    <col min="3" max="3" width="53.5" customWidth="1"/>
    <col min="4" max="4" width="53.5" style="15" customWidth="1"/>
    <col min="5" max="5" width="0" style="16" hidden="1" customWidth="1"/>
    <col min="6" max="6" width="13.83203125" bestFit="1" customWidth="1"/>
    <col min="7" max="7" width="8.83203125" style="15"/>
    <col min="8" max="8" width="36.6640625" bestFit="1" customWidth="1"/>
    <col min="9" max="9" width="57.1640625" style="15" customWidth="1"/>
    <col min="10" max="10" width="102" customWidth="1"/>
  </cols>
  <sheetData>
    <row r="1" spans="1:10" ht="33" x14ac:dyDescent="0.25">
      <c r="A1" s="17" t="s">
        <v>0</v>
      </c>
      <c r="B1" s="17" t="s">
        <v>1</v>
      </c>
      <c r="C1" s="18" t="s">
        <v>2</v>
      </c>
      <c r="D1" s="19" t="s">
        <v>3</v>
      </c>
      <c r="E1"/>
      <c r="F1" s="20" t="s">
        <v>4</v>
      </c>
      <c r="G1" s="21"/>
      <c r="H1" s="22" t="s">
        <v>5</v>
      </c>
      <c r="I1" s="17" t="s">
        <v>6</v>
      </c>
      <c r="J1" s="17" t="s">
        <v>7</v>
      </c>
    </row>
    <row r="2" spans="1:10" x14ac:dyDescent="0.2">
      <c r="A2" s="23" t="s">
        <v>8</v>
      </c>
      <c r="B2" s="23"/>
      <c r="C2" s="24" t="s">
        <v>9</v>
      </c>
      <c r="D2" s="25" t="s">
        <v>10</v>
      </c>
      <c r="E2"/>
      <c r="F2" s="26">
        <v>1</v>
      </c>
      <c r="G2" s="21"/>
      <c r="H2" s="27" t="s">
        <v>11</v>
      </c>
      <c r="I2" s="28"/>
      <c r="J2" s="29"/>
    </row>
    <row r="3" spans="1:10" x14ac:dyDescent="0.2">
      <c r="A3" s="23" t="s">
        <v>12</v>
      </c>
      <c r="B3" s="23"/>
      <c r="C3" s="30" t="s">
        <v>9</v>
      </c>
      <c r="D3" s="31" t="s">
        <v>13</v>
      </c>
      <c r="E3"/>
      <c r="F3" s="26">
        <v>2</v>
      </c>
      <c r="G3" s="21"/>
      <c r="H3" s="32" t="s">
        <v>13</v>
      </c>
      <c r="I3" s="28" t="s">
        <v>14</v>
      </c>
      <c r="J3" s="29"/>
    </row>
    <row r="4" spans="1:10" x14ac:dyDescent="0.2">
      <c r="A4" s="23" t="s">
        <v>15</v>
      </c>
      <c r="B4" s="23"/>
      <c r="C4" s="30" t="s">
        <v>16</v>
      </c>
      <c r="D4" s="25" t="s">
        <v>17</v>
      </c>
      <c r="E4"/>
      <c r="F4" s="26">
        <v>3</v>
      </c>
      <c r="G4" s="21"/>
      <c r="H4" s="33" t="s">
        <v>17</v>
      </c>
      <c r="I4" s="34" t="s">
        <v>18</v>
      </c>
      <c r="J4" s="28" t="s">
        <v>19</v>
      </c>
    </row>
    <row r="5" spans="1:10" ht="32" x14ac:dyDescent="0.2">
      <c r="A5" s="28"/>
      <c r="B5" s="28"/>
      <c r="C5" s="30" t="s">
        <v>16</v>
      </c>
      <c r="D5" s="25" t="s">
        <v>20</v>
      </c>
      <c r="E5"/>
      <c r="F5" s="26">
        <v>4</v>
      </c>
      <c r="G5" s="21"/>
      <c r="H5" s="27" t="s">
        <v>21</v>
      </c>
      <c r="I5" s="34" t="s">
        <v>22</v>
      </c>
      <c r="J5" s="28" t="s">
        <v>23</v>
      </c>
    </row>
    <row r="6" spans="1:10" ht="32" x14ac:dyDescent="0.2">
      <c r="A6" s="23"/>
      <c r="B6" s="23"/>
      <c r="C6" s="30" t="s">
        <v>9</v>
      </c>
      <c r="D6" s="35" t="s">
        <v>24</v>
      </c>
      <c r="E6" s="36"/>
      <c r="F6" s="37"/>
      <c r="G6" s="21"/>
      <c r="H6" s="38" t="s">
        <v>25</v>
      </c>
      <c r="I6" s="28"/>
      <c r="J6" s="29"/>
    </row>
    <row r="7" spans="1:10" x14ac:dyDescent="0.2">
      <c r="A7" s="23" t="s">
        <v>26</v>
      </c>
      <c r="B7" s="23"/>
      <c r="C7" s="30" t="s">
        <v>27</v>
      </c>
      <c r="D7" s="35" t="s">
        <v>28</v>
      </c>
      <c r="E7"/>
      <c r="F7" s="39"/>
      <c r="G7" s="21"/>
      <c r="H7" s="38" t="s">
        <v>28</v>
      </c>
      <c r="I7" s="28"/>
      <c r="J7" s="29"/>
    </row>
    <row r="8" spans="1:10" ht="32" x14ac:dyDescent="0.2">
      <c r="A8" s="23" t="s">
        <v>29</v>
      </c>
      <c r="B8" s="23"/>
      <c r="C8" s="30" t="s">
        <v>27</v>
      </c>
      <c r="D8" s="35" t="s">
        <v>30</v>
      </c>
      <c r="E8" s="36"/>
      <c r="F8" s="37"/>
      <c r="G8" s="21"/>
      <c r="H8" s="38"/>
      <c r="I8" s="28"/>
      <c r="J8" s="29"/>
    </row>
    <row r="9" spans="1:10" ht="21" x14ac:dyDescent="0.2">
      <c r="A9" s="23"/>
      <c r="B9" s="23"/>
      <c r="C9" s="40"/>
      <c r="D9" s="40"/>
      <c r="E9" s="21"/>
      <c r="F9" s="41" t="s">
        <v>31</v>
      </c>
      <c r="G9" s="21"/>
      <c r="H9" s="40"/>
      <c r="I9" s="28"/>
      <c r="J9" s="29"/>
    </row>
    <row r="10" spans="1:10" ht="48" x14ac:dyDescent="0.2">
      <c r="A10" s="23"/>
      <c r="B10" s="23" t="s">
        <v>32</v>
      </c>
      <c r="C10" s="42" t="s">
        <v>33</v>
      </c>
      <c r="D10" s="43" t="s">
        <v>34</v>
      </c>
      <c r="E10" s="44">
        <v>12</v>
      </c>
      <c r="F10" s="45">
        <f t="shared" ref="F10:F17" si="0">E10/$E$18</f>
        <v>0.17647058823529413</v>
      </c>
      <c r="G10" s="21"/>
      <c r="H10" s="46" t="s">
        <v>35</v>
      </c>
      <c r="I10" s="28"/>
      <c r="J10" s="29"/>
    </row>
    <row r="11" spans="1:10" ht="48" x14ac:dyDescent="0.2">
      <c r="A11" s="28" t="s">
        <v>36</v>
      </c>
      <c r="B11" s="23" t="s">
        <v>32</v>
      </c>
      <c r="C11" s="42" t="s">
        <v>33</v>
      </c>
      <c r="D11" s="43" t="s">
        <v>37</v>
      </c>
      <c r="E11" s="44">
        <v>10</v>
      </c>
      <c r="F11" s="45">
        <f t="shared" si="0"/>
        <v>0.14705882352941177</v>
      </c>
      <c r="G11" s="21"/>
      <c r="H11" s="46" t="s">
        <v>37</v>
      </c>
      <c r="I11" s="28" t="s">
        <v>38</v>
      </c>
      <c r="J11" s="47" t="s">
        <v>39</v>
      </c>
    </row>
    <row r="12" spans="1:10" x14ac:dyDescent="0.2">
      <c r="A12" s="23"/>
      <c r="B12" s="23"/>
      <c r="C12" s="42" t="s">
        <v>33</v>
      </c>
      <c r="D12" s="43" t="s">
        <v>40</v>
      </c>
      <c r="E12" s="44">
        <v>10</v>
      </c>
      <c r="F12" s="45">
        <f t="shared" si="0"/>
        <v>0.14705882352941177</v>
      </c>
      <c r="G12" s="21"/>
      <c r="H12" s="46" t="s">
        <v>41</v>
      </c>
      <c r="I12" s="28"/>
      <c r="J12" s="47" t="s">
        <v>39</v>
      </c>
    </row>
    <row r="13" spans="1:10" x14ac:dyDescent="0.2">
      <c r="A13" s="23"/>
      <c r="B13" s="23"/>
      <c r="C13" s="42" t="s">
        <v>33</v>
      </c>
      <c r="D13" s="43" t="s">
        <v>42</v>
      </c>
      <c r="E13" s="44">
        <v>8</v>
      </c>
      <c r="F13" s="45">
        <f t="shared" si="0"/>
        <v>0.11764705882352941</v>
      </c>
      <c r="G13" s="21"/>
      <c r="H13" s="46" t="s">
        <v>42</v>
      </c>
      <c r="I13" s="28"/>
      <c r="J13" s="47" t="s">
        <v>39</v>
      </c>
    </row>
    <row r="14" spans="1:10" x14ac:dyDescent="0.2">
      <c r="A14" s="23"/>
      <c r="B14" s="23"/>
      <c r="C14" s="42" t="s">
        <v>43</v>
      </c>
      <c r="D14" s="48" t="s">
        <v>44</v>
      </c>
      <c r="E14" s="44">
        <v>8</v>
      </c>
      <c r="F14" s="45">
        <f t="shared" si="0"/>
        <v>0.11764705882352941</v>
      </c>
      <c r="G14" s="21"/>
      <c r="H14" s="49" t="s">
        <v>45</v>
      </c>
      <c r="I14" s="28" t="s">
        <v>46</v>
      </c>
      <c r="J14" s="47" t="s">
        <v>39</v>
      </c>
    </row>
    <row r="15" spans="1:10" x14ac:dyDescent="0.2">
      <c r="A15" s="23" t="s">
        <v>47</v>
      </c>
      <c r="B15" s="23"/>
      <c r="C15" s="42" t="s">
        <v>43</v>
      </c>
      <c r="D15" s="50" t="s">
        <v>48</v>
      </c>
      <c r="E15" s="44">
        <v>9</v>
      </c>
      <c r="F15" s="45">
        <f t="shared" si="0"/>
        <v>0.13235294117647059</v>
      </c>
      <c r="G15" s="21"/>
      <c r="I15" s="28"/>
      <c r="J15" s="51"/>
    </row>
    <row r="16" spans="1:10" x14ac:dyDescent="0.2">
      <c r="A16" s="23" t="s">
        <v>49</v>
      </c>
      <c r="B16" s="23"/>
      <c r="C16" s="42" t="s">
        <v>50</v>
      </c>
      <c r="D16" s="48" t="s">
        <v>51</v>
      </c>
      <c r="E16" s="44">
        <v>5</v>
      </c>
      <c r="F16" s="45">
        <f t="shared" si="0"/>
        <v>7.3529411764705885E-2</v>
      </c>
      <c r="G16" s="21"/>
      <c r="I16" s="28"/>
      <c r="J16" s="51"/>
    </row>
    <row r="17" spans="1:10" x14ac:dyDescent="0.2">
      <c r="A17" s="23" t="s">
        <v>52</v>
      </c>
      <c r="B17" s="23"/>
      <c r="C17" s="52" t="s">
        <v>43</v>
      </c>
      <c r="D17" s="48" t="s">
        <v>53</v>
      </c>
      <c r="E17" s="44">
        <v>6</v>
      </c>
      <c r="F17" s="45">
        <f t="shared" si="0"/>
        <v>8.8235294117647065E-2</v>
      </c>
      <c r="G17" s="21"/>
      <c r="I17" s="28"/>
      <c r="J17" s="51"/>
    </row>
    <row r="18" spans="1:10" x14ac:dyDescent="0.2">
      <c r="A18" s="28"/>
      <c r="B18" s="28"/>
      <c r="D18" s="28"/>
      <c r="E18" s="44">
        <f>SUM(E10:E17)</f>
        <v>68</v>
      </c>
      <c r="F18" s="53">
        <v>100</v>
      </c>
      <c r="G18" s="21"/>
      <c r="J18" s="54"/>
    </row>
    <row r="19" spans="1:10" ht="32" x14ac:dyDescent="0.2">
      <c r="D19" s="15" t="s">
        <v>54</v>
      </c>
    </row>
    <row r="20" spans="1:10" ht="32" x14ac:dyDescent="0.2">
      <c r="D20" s="15" t="s">
        <v>55</v>
      </c>
    </row>
    <row r="21" spans="1:10" x14ac:dyDescent="0.2">
      <c r="D21" s="15" t="s">
        <v>56</v>
      </c>
    </row>
    <row r="22" spans="1:10" x14ac:dyDescent="0.2">
      <c r="D22"/>
    </row>
    <row r="23" spans="1:10" ht="48" x14ac:dyDescent="0.2">
      <c r="D23" s="15" t="s">
        <v>57</v>
      </c>
    </row>
    <row r="24" spans="1:10" ht="128" x14ac:dyDescent="0.2">
      <c r="D24" s="15" t="s">
        <v>58</v>
      </c>
    </row>
    <row r="25" spans="1:10" x14ac:dyDescent="0.2">
      <c r="D25" s="15" t="s">
        <v>59</v>
      </c>
    </row>
    <row r="26" spans="1:10" x14ac:dyDescent="0.2">
      <c r="D26" s="15" t="s">
        <v>60</v>
      </c>
    </row>
    <row r="27" spans="1:10" x14ac:dyDescent="0.2">
      <c r="D27"/>
    </row>
    <row r="28" spans="1:10" x14ac:dyDescent="0.2">
      <c r="D28"/>
    </row>
    <row r="29" spans="1:10" x14ac:dyDescent="0.2">
      <c r="D29" s="15" t="s">
        <v>61</v>
      </c>
    </row>
    <row r="30" spans="1:10" ht="32" x14ac:dyDescent="0.2">
      <c r="D30" s="15" t="s">
        <v>62</v>
      </c>
    </row>
    <row r="31" spans="1:10" ht="48" x14ac:dyDescent="0.2">
      <c r="D31" s="15" t="s">
        <v>63</v>
      </c>
    </row>
    <row r="32" spans="1:10" x14ac:dyDescent="0.2">
      <c r="D32"/>
    </row>
    <row r="33" spans="4:4" ht="96" x14ac:dyDescent="0.2">
      <c r="D33" s="15" t="s">
        <v>64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8"/>
  <sheetViews>
    <sheetView topLeftCell="A64" zoomScale="147" zoomScaleNormal="147" workbookViewId="0">
      <selection activeCell="B69" sqref="B69"/>
    </sheetView>
  </sheetViews>
  <sheetFormatPr baseColWidth="10" defaultColWidth="8.83203125" defaultRowHeight="16" x14ac:dyDescent="0.2"/>
  <cols>
    <col min="2" max="2" width="43.6640625" style="60" bestFit="1" customWidth="1"/>
    <col min="3" max="3" width="0" style="118" hidden="1"/>
    <col min="4" max="4" width="14.83203125" bestFit="1" customWidth="1"/>
  </cols>
  <sheetData>
    <row r="1" spans="2:5" ht="47" customHeight="1" x14ac:dyDescent="0.2">
      <c r="B1" s="119" t="s">
        <v>143</v>
      </c>
      <c r="C1" s="120" t="s">
        <v>144</v>
      </c>
      <c r="D1" t="s">
        <v>145</v>
      </c>
    </row>
    <row r="2" spans="2:5" ht="36" customHeight="1" x14ac:dyDescent="0.2">
      <c r="B2"/>
      <c r="C2" s="121"/>
      <c r="E2" s="122" t="s">
        <v>65</v>
      </c>
    </row>
    <row r="3" spans="2:5" x14ac:dyDescent="0.2">
      <c r="B3" s="123" t="s">
        <v>146</v>
      </c>
      <c r="C3" s="121"/>
    </row>
    <row r="4" spans="2:5" hidden="1" x14ac:dyDescent="0.2">
      <c r="B4" s="124"/>
      <c r="C4" s="125"/>
    </row>
    <row r="5" spans="2:5" hidden="1" x14ac:dyDescent="0.2">
      <c r="B5" s="124"/>
      <c r="C5" s="125" t="s">
        <v>147</v>
      </c>
    </row>
    <row r="6" spans="2:5" hidden="1" x14ac:dyDescent="0.2">
      <c r="B6" s="124"/>
      <c r="C6" s="125" t="s">
        <v>148</v>
      </c>
    </row>
    <row r="7" spans="2:5" hidden="1" x14ac:dyDescent="0.2">
      <c r="B7" s="124"/>
      <c r="C7" s="125" t="s">
        <v>149</v>
      </c>
    </row>
    <row r="8" spans="2:5" hidden="1" x14ac:dyDescent="0.2">
      <c r="B8" s="124"/>
      <c r="C8" s="125" t="s">
        <v>150</v>
      </c>
    </row>
    <row r="9" spans="2:5" hidden="1" x14ac:dyDescent="0.2">
      <c r="B9" s="124"/>
      <c r="C9" s="125" t="s">
        <v>151</v>
      </c>
    </row>
    <row r="10" spans="2:5" hidden="1" x14ac:dyDescent="0.2">
      <c r="B10" s="124"/>
      <c r="C10" s="125" t="s">
        <v>152</v>
      </c>
    </row>
    <row r="11" spans="2:5" hidden="1" x14ac:dyDescent="0.2">
      <c r="B11" s="124"/>
      <c r="C11" s="125" t="s">
        <v>153</v>
      </c>
    </row>
    <row r="12" spans="2:5" hidden="1" x14ac:dyDescent="0.2">
      <c r="B12" s="124"/>
      <c r="C12" s="125" t="s">
        <v>154</v>
      </c>
    </row>
    <row r="13" spans="2:5" hidden="1" x14ac:dyDescent="0.2">
      <c r="B13" s="124"/>
      <c r="C13" s="125" t="s">
        <v>155</v>
      </c>
    </row>
    <row r="14" spans="2:5" hidden="1" x14ac:dyDescent="0.2">
      <c r="B14" s="124"/>
      <c r="C14" s="125"/>
    </row>
    <row r="15" spans="2:5" hidden="1" x14ac:dyDescent="0.2">
      <c r="B15" s="124"/>
      <c r="C15" s="125" t="s">
        <v>156</v>
      </c>
    </row>
    <row r="16" spans="2:5" hidden="1" x14ac:dyDescent="0.2">
      <c r="B16" s="124"/>
      <c r="C16" s="125" t="s">
        <v>157</v>
      </c>
    </row>
    <row r="17" spans="2:5" hidden="1" x14ac:dyDescent="0.2">
      <c r="B17" s="124"/>
      <c r="C17" s="125" t="s">
        <v>158</v>
      </c>
    </row>
    <row r="18" spans="2:5" hidden="1" x14ac:dyDescent="0.2">
      <c r="B18" s="124"/>
      <c r="C18" s="121"/>
    </row>
    <row r="19" spans="2:5" hidden="1" x14ac:dyDescent="0.2">
      <c r="B19" s="124"/>
      <c r="C19" s="121"/>
    </row>
    <row r="20" spans="2:5" x14ac:dyDescent="0.2">
      <c r="B20" s="124" t="s">
        <v>159</v>
      </c>
      <c r="C20" s="126" t="s">
        <v>160</v>
      </c>
      <c r="E20" s="127" t="s">
        <v>161</v>
      </c>
    </row>
    <row r="21" spans="2:5" x14ac:dyDescent="0.2">
      <c r="B21" s="124" t="s">
        <v>162</v>
      </c>
      <c r="C21" s="126" t="s">
        <v>163</v>
      </c>
      <c r="E21" s="60"/>
    </row>
    <row r="22" spans="2:5" x14ac:dyDescent="0.2">
      <c r="B22" s="124" t="s">
        <v>164</v>
      </c>
      <c r="C22" s="126" t="s">
        <v>165</v>
      </c>
      <c r="E22" s="60"/>
    </row>
    <row r="23" spans="2:5" x14ac:dyDescent="0.2">
      <c r="B23" s="124" t="s">
        <v>166</v>
      </c>
      <c r="C23" s="121" t="s">
        <v>167</v>
      </c>
      <c r="E23" s="60"/>
    </row>
    <row r="24" spans="2:5" x14ac:dyDescent="0.2">
      <c r="B24" s="124" t="s">
        <v>168</v>
      </c>
      <c r="C24" s="121" t="s">
        <v>168</v>
      </c>
      <c r="E24" s="60"/>
    </row>
    <row r="25" spans="2:5" x14ac:dyDescent="0.2">
      <c r="B25" s="128" t="s">
        <v>152</v>
      </c>
      <c r="C25" s="121" t="s">
        <v>169</v>
      </c>
      <c r="E25" s="60"/>
    </row>
    <row r="26" spans="2:5" x14ac:dyDescent="0.2">
      <c r="B26" s="129"/>
      <c r="C26" s="121"/>
      <c r="E26" s="60"/>
    </row>
    <row r="27" spans="2:5" x14ac:dyDescent="0.2">
      <c r="B27" s="123" t="s">
        <v>170</v>
      </c>
      <c r="C27" s="121"/>
      <c r="E27" s="60"/>
    </row>
    <row r="28" spans="2:5" x14ac:dyDescent="0.2">
      <c r="B28" s="124" t="s">
        <v>171</v>
      </c>
      <c r="C28" s="126" t="s">
        <v>172</v>
      </c>
      <c r="E28" s="60"/>
    </row>
    <row r="29" spans="2:5" x14ac:dyDescent="0.2">
      <c r="B29" s="130" t="s">
        <v>148</v>
      </c>
      <c r="C29" s="126" t="s">
        <v>173</v>
      </c>
      <c r="E29" s="60"/>
    </row>
    <row r="30" spans="2:5" x14ac:dyDescent="0.2">
      <c r="B30" s="130" t="s">
        <v>174</v>
      </c>
      <c r="C30" s="126" t="s">
        <v>175</v>
      </c>
      <c r="E30" s="60"/>
    </row>
    <row r="31" spans="2:5" x14ac:dyDescent="0.2">
      <c r="B31"/>
      <c r="C31" s="121"/>
      <c r="E31" s="60"/>
    </row>
    <row r="32" spans="2:5" x14ac:dyDescent="0.2">
      <c r="B32" s="129"/>
      <c r="C32" s="121"/>
      <c r="E32" s="60"/>
    </row>
    <row r="33" spans="2:5" x14ac:dyDescent="0.2">
      <c r="B33" s="131" t="s">
        <v>176</v>
      </c>
      <c r="C33" s="121"/>
      <c r="E33" s="60"/>
    </row>
    <row r="34" spans="2:5" x14ac:dyDescent="0.2">
      <c r="B34" s="132"/>
      <c r="C34" s="121"/>
      <c r="E34" s="60"/>
    </row>
    <row r="35" spans="2:5" x14ac:dyDescent="0.2">
      <c r="B35" s="133" t="s">
        <v>177</v>
      </c>
      <c r="C35" s="126" t="s">
        <v>178</v>
      </c>
      <c r="D35" t="s">
        <v>179</v>
      </c>
      <c r="E35" s="60"/>
    </row>
    <row r="36" spans="2:5" x14ac:dyDescent="0.2">
      <c r="B36" s="130" t="s">
        <v>180</v>
      </c>
      <c r="C36" s="121" t="s">
        <v>181</v>
      </c>
      <c r="E36" s="60"/>
    </row>
    <row r="37" spans="2:5" x14ac:dyDescent="0.2">
      <c r="B37" s="130" t="s">
        <v>182</v>
      </c>
      <c r="C37" s="121" t="s">
        <v>183</v>
      </c>
      <c r="E37" s="60"/>
    </row>
    <row r="38" spans="2:5" x14ac:dyDescent="0.2">
      <c r="B38" s="133" t="s">
        <v>184</v>
      </c>
      <c r="C38" s="121" t="s">
        <v>185</v>
      </c>
      <c r="E38" s="60"/>
    </row>
    <row r="39" spans="2:5" x14ac:dyDescent="0.2">
      <c r="B39"/>
      <c r="C39" s="126" t="s">
        <v>186</v>
      </c>
      <c r="E39" s="60" t="s">
        <v>187</v>
      </c>
    </row>
    <row r="40" spans="2:5" x14ac:dyDescent="0.2">
      <c r="B40" s="134" t="s">
        <v>188</v>
      </c>
      <c r="C40" s="121"/>
      <c r="E40" s="60"/>
    </row>
    <row r="41" spans="2:5" x14ac:dyDescent="0.2">
      <c r="B41" s="133" t="s">
        <v>189</v>
      </c>
      <c r="C41" s="121"/>
      <c r="E41" s="60" t="s">
        <v>190</v>
      </c>
    </row>
    <row r="42" spans="2:5" x14ac:dyDescent="0.2">
      <c r="B42" s="129" t="s">
        <v>155</v>
      </c>
      <c r="C42" s="121"/>
    </row>
    <row r="43" spans="2:5" x14ac:dyDescent="0.2">
      <c r="B43" s="129" t="s">
        <v>191</v>
      </c>
      <c r="C43" s="121"/>
      <c r="E43" s="60" t="s">
        <v>192</v>
      </c>
    </row>
    <row r="44" spans="2:5" x14ac:dyDescent="0.2">
      <c r="B44" s="129" t="s">
        <v>193</v>
      </c>
      <c r="C44" s="121"/>
      <c r="E44" s="60" t="s">
        <v>194</v>
      </c>
    </row>
    <row r="45" spans="2:5" x14ac:dyDescent="0.2">
      <c r="B45"/>
      <c r="C45" s="121"/>
    </row>
    <row r="46" spans="2:5" x14ac:dyDescent="0.2">
      <c r="B46" s="135" t="s">
        <v>195</v>
      </c>
      <c r="C46" s="121"/>
    </row>
    <row r="47" spans="2:5" x14ac:dyDescent="0.2">
      <c r="B47" s="136" t="s">
        <v>196</v>
      </c>
      <c r="C47" s="121"/>
      <c r="D47" t="s">
        <v>197</v>
      </c>
      <c r="E47" t="s">
        <v>198</v>
      </c>
    </row>
    <row r="48" spans="2:5" x14ac:dyDescent="0.2">
      <c r="B48" s="60" t="s">
        <v>199</v>
      </c>
      <c r="C48" s="121"/>
    </row>
    <row r="49" spans="2:3" x14ac:dyDescent="0.2">
      <c r="B49" s="60" t="s">
        <v>200</v>
      </c>
      <c r="C49" s="121"/>
    </row>
    <row r="50" spans="2:3" x14ac:dyDescent="0.2">
      <c r="B50" s="60" t="s">
        <v>201</v>
      </c>
      <c r="C50" s="121"/>
    </row>
    <row r="51" spans="2:3" x14ac:dyDescent="0.2">
      <c r="B51" s="60" t="s">
        <v>202</v>
      </c>
      <c r="C51" s="121"/>
    </row>
    <row r="52" spans="2:3" x14ac:dyDescent="0.2">
      <c r="B52"/>
      <c r="C52" s="121"/>
    </row>
    <row r="53" spans="2:3" x14ac:dyDescent="0.2">
      <c r="B53"/>
      <c r="C53" s="121"/>
    </row>
    <row r="54" spans="2:3" x14ac:dyDescent="0.2">
      <c r="B54" s="135" t="s">
        <v>203</v>
      </c>
      <c r="C54" s="121"/>
    </row>
    <row r="55" spans="2:3" x14ac:dyDescent="0.2">
      <c r="B55" s="60" t="s">
        <v>204</v>
      </c>
      <c r="C55" s="126" t="s">
        <v>205</v>
      </c>
    </row>
    <row r="56" spans="2:3" x14ac:dyDescent="0.2">
      <c r="B56" s="60" t="s">
        <v>206</v>
      </c>
      <c r="C56" s="126" t="s">
        <v>207</v>
      </c>
    </row>
    <row r="57" spans="2:3" x14ac:dyDescent="0.2">
      <c r="B57" s="60" t="s">
        <v>208</v>
      </c>
      <c r="C57" s="121"/>
    </row>
    <row r="58" spans="2:3" x14ac:dyDescent="0.2">
      <c r="B58"/>
      <c r="C58" s="121"/>
    </row>
    <row r="59" spans="2:3" x14ac:dyDescent="0.2">
      <c r="B59"/>
      <c r="C59" s="121"/>
    </row>
    <row r="60" spans="2:3" x14ac:dyDescent="0.2">
      <c r="B60" s="137" t="s">
        <v>209</v>
      </c>
      <c r="C60" s="121"/>
    </row>
    <row r="61" spans="2:3" x14ac:dyDescent="0.2">
      <c r="B61" s="129" t="s">
        <v>156</v>
      </c>
      <c r="C61" s="126" t="s">
        <v>210</v>
      </c>
    </row>
    <row r="62" spans="2:3" x14ac:dyDescent="0.2">
      <c r="B62" s="129" t="s">
        <v>157</v>
      </c>
      <c r="C62" s="126" t="s">
        <v>211</v>
      </c>
    </row>
    <row r="63" spans="2:3" x14ac:dyDescent="0.2">
      <c r="B63" s="60" t="s">
        <v>212</v>
      </c>
      <c r="C63" s="126" t="s">
        <v>213</v>
      </c>
    </row>
    <row r="64" spans="2:3" x14ac:dyDescent="0.2">
      <c r="B64" s="60" t="s">
        <v>214</v>
      </c>
      <c r="C64" s="126" t="s">
        <v>215</v>
      </c>
    </row>
    <row r="65" spans="2:6" x14ac:dyDescent="0.2">
      <c r="B65"/>
      <c r="C65" s="138"/>
    </row>
    <row r="66" spans="2:6" x14ac:dyDescent="0.2">
      <c r="B66" s="60" t="s">
        <v>216</v>
      </c>
    </row>
    <row r="67" spans="2:6" x14ac:dyDescent="0.2">
      <c r="B67" t="s">
        <v>217</v>
      </c>
    </row>
    <row r="68" spans="2:6" x14ac:dyDescent="0.2">
      <c r="B68"/>
    </row>
    <row r="69" spans="2:6" x14ac:dyDescent="0.2">
      <c r="B69" s="139" t="s">
        <v>218</v>
      </c>
    </row>
    <row r="70" spans="2:6" x14ac:dyDescent="0.2">
      <c r="B70"/>
    </row>
    <row r="71" spans="2:6" x14ac:dyDescent="0.2">
      <c r="B71" s="60" t="s">
        <v>219</v>
      </c>
      <c r="D71" t="s">
        <v>220</v>
      </c>
      <c r="E71" t="s">
        <v>221</v>
      </c>
    </row>
    <row r="72" spans="2:6" x14ac:dyDescent="0.2">
      <c r="B72" s="60" t="s">
        <v>222</v>
      </c>
    </row>
    <row r="73" spans="2:6" x14ac:dyDescent="0.2">
      <c r="B73"/>
    </row>
    <row r="74" spans="2:6" x14ac:dyDescent="0.2">
      <c r="B74"/>
    </row>
    <row r="75" spans="2:6" x14ac:dyDescent="0.2">
      <c r="B75" s="135" t="s">
        <v>223</v>
      </c>
      <c r="E75" s="140" t="s">
        <v>224</v>
      </c>
    </row>
    <row r="76" spans="2:6" x14ac:dyDescent="0.2">
      <c r="B76" s="60" t="s">
        <v>147</v>
      </c>
      <c r="E76" t="s">
        <v>225</v>
      </c>
      <c r="F76" s="140" t="s">
        <v>226</v>
      </c>
    </row>
    <row r="77" spans="2:6" x14ac:dyDescent="0.2">
      <c r="B77" s="60" t="s">
        <v>227</v>
      </c>
      <c r="E77" t="s">
        <v>228</v>
      </c>
    </row>
    <row r="78" spans="2:6" x14ac:dyDescent="0.2">
      <c r="B78" s="141" t="s">
        <v>229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7"/>
  <sheetViews>
    <sheetView topLeftCell="B1" workbookViewId="0">
      <selection activeCell="H21" sqref="H21"/>
    </sheetView>
  </sheetViews>
  <sheetFormatPr baseColWidth="10" defaultColWidth="8.83203125" defaultRowHeight="16" x14ac:dyDescent="0.2"/>
  <cols>
    <col min="4" max="4" width="8.83203125" style="142"/>
    <col min="6" max="7" width="8.83203125" style="143"/>
  </cols>
  <sheetData>
    <row r="1" spans="1:14" x14ac:dyDescent="0.2">
      <c r="D1"/>
      <c r="F1"/>
      <c r="G1"/>
    </row>
    <row r="2" spans="1:14" ht="64" x14ac:dyDescent="0.2">
      <c r="D2" s="144" t="s">
        <v>230</v>
      </c>
      <c r="E2" s="144" t="s">
        <v>231</v>
      </c>
      <c r="F2"/>
      <c r="G2"/>
    </row>
    <row r="3" spans="1:14" ht="51" customHeight="1" x14ac:dyDescent="0.2">
      <c r="B3" s="145" t="s">
        <v>232</v>
      </c>
      <c r="C3" s="146" t="s">
        <v>233</v>
      </c>
      <c r="D3" s="147" t="s">
        <v>234</v>
      </c>
      <c r="E3" s="12" t="s">
        <v>235</v>
      </c>
      <c r="F3" s="12"/>
      <c r="G3" s="12"/>
      <c r="H3" s="12"/>
    </row>
    <row r="4" spans="1:14" ht="38" customHeight="1" x14ac:dyDescent="0.2">
      <c r="B4" s="148" t="s">
        <v>236</v>
      </c>
      <c r="C4" s="149" t="s">
        <v>237</v>
      </c>
      <c r="D4" s="150" t="s">
        <v>238</v>
      </c>
      <c r="E4" s="12"/>
      <c r="F4" s="12"/>
      <c r="G4" s="12"/>
      <c r="H4" s="12"/>
    </row>
    <row r="5" spans="1:14" x14ac:dyDescent="0.2">
      <c r="A5" s="145"/>
      <c r="B5" s="145" t="s">
        <v>239</v>
      </c>
      <c r="C5" s="146" t="s">
        <v>240</v>
      </c>
      <c r="D5" s="151" t="s">
        <v>241</v>
      </c>
      <c r="E5" s="152" t="s">
        <v>242</v>
      </c>
      <c r="F5" s="153"/>
      <c r="G5" s="153"/>
      <c r="H5" s="145"/>
    </row>
    <row r="6" spans="1:14" x14ac:dyDescent="0.2">
      <c r="A6" s="154"/>
      <c r="B6" s="154" t="s">
        <v>243</v>
      </c>
      <c r="C6" s="155" t="s">
        <v>244</v>
      </c>
      <c r="D6" s="156" t="s">
        <v>245</v>
      </c>
      <c r="E6" s="157">
        <v>20</v>
      </c>
      <c r="F6" s="158"/>
      <c r="G6" s="158"/>
      <c r="H6" s="154"/>
    </row>
    <row r="7" spans="1:14" x14ac:dyDescent="0.2">
      <c r="A7" s="154"/>
      <c r="B7" s="154" t="s">
        <v>11</v>
      </c>
      <c r="C7" s="155" t="s">
        <v>246</v>
      </c>
      <c r="D7" s="156" t="s">
        <v>247</v>
      </c>
      <c r="E7" s="157">
        <v>30</v>
      </c>
      <c r="F7" s="158"/>
      <c r="G7" s="158"/>
      <c r="H7" s="154"/>
    </row>
    <row r="8" spans="1:14" x14ac:dyDescent="0.2">
      <c r="A8" s="159"/>
      <c r="D8"/>
      <c r="F8" s="160"/>
      <c r="G8" s="160"/>
      <c r="H8" s="159"/>
    </row>
    <row r="9" spans="1:14" x14ac:dyDescent="0.2">
      <c r="B9" s="11" t="s">
        <v>248</v>
      </c>
      <c r="C9" s="11"/>
      <c r="D9" s="161" t="s">
        <v>249</v>
      </c>
      <c r="E9" s="162" t="s">
        <v>250</v>
      </c>
      <c r="F9"/>
      <c r="G9"/>
    </row>
    <row r="10" spans="1:14" x14ac:dyDescent="0.2">
      <c r="B10" s="10" t="s">
        <v>251</v>
      </c>
      <c r="C10" s="10"/>
      <c r="D10" s="9" t="s">
        <v>252</v>
      </c>
      <c r="E10" s="9"/>
      <c r="F10"/>
      <c r="G10"/>
    </row>
    <row r="11" spans="1:14" x14ac:dyDescent="0.2">
      <c r="D11" s="163"/>
      <c r="E11" s="44"/>
      <c r="F11"/>
      <c r="G11"/>
    </row>
    <row r="14" spans="1:14" x14ac:dyDescent="0.2">
      <c r="D14"/>
      <c r="F14"/>
      <c r="G14"/>
    </row>
    <row r="15" spans="1:14" ht="16" customHeight="1" x14ac:dyDescent="0.2">
      <c r="D15"/>
      <c r="F15" s="8" t="s">
        <v>253</v>
      </c>
      <c r="G15" s="8"/>
      <c r="H15" s="7" t="s">
        <v>254</v>
      </c>
      <c r="I15" s="7"/>
      <c r="J15" s="7"/>
      <c r="K15" s="7"/>
      <c r="L15" s="7"/>
      <c r="M15" s="7"/>
      <c r="N15" s="7"/>
    </row>
    <row r="16" spans="1:14" x14ac:dyDescent="0.2">
      <c r="D16"/>
      <c r="F16" s="8"/>
      <c r="G16" s="8"/>
      <c r="H16" s="7"/>
      <c r="I16" s="7"/>
      <c r="J16" s="7"/>
      <c r="K16" s="7"/>
      <c r="L16" s="7"/>
      <c r="M16" s="7"/>
      <c r="N16" s="7"/>
    </row>
    <row r="17" spans="4:14" x14ac:dyDescent="0.2">
      <c r="D17"/>
      <c r="F17" s="8"/>
      <c r="G17" s="8"/>
      <c r="H17" s="164">
        <v>10</v>
      </c>
      <c r="I17" s="164">
        <v>15</v>
      </c>
      <c r="J17" s="164">
        <v>20</v>
      </c>
      <c r="K17" s="164">
        <v>25</v>
      </c>
      <c r="L17" s="164">
        <v>30</v>
      </c>
      <c r="M17" s="164">
        <v>35</v>
      </c>
      <c r="N17" s="164">
        <v>40</v>
      </c>
    </row>
    <row r="18" spans="4:14" ht="32" customHeight="1" x14ac:dyDescent="0.2">
      <c r="D18"/>
      <c r="E18" s="6" t="s">
        <v>255</v>
      </c>
      <c r="F18"/>
      <c r="G18" s="165">
        <v>10</v>
      </c>
      <c r="H18" s="166">
        <v>1</v>
      </c>
      <c r="I18" s="167">
        <f t="shared" ref="I18:N18" si="0">(($G18-I$17)/30)+$H$18</f>
        <v>0.83333333333333337</v>
      </c>
      <c r="J18" s="167">
        <f t="shared" si="0"/>
        <v>0.66666666666666674</v>
      </c>
      <c r="K18" s="167">
        <f t="shared" si="0"/>
        <v>0.5</v>
      </c>
      <c r="L18" s="167">
        <f t="shared" si="0"/>
        <v>0.33333333333333337</v>
      </c>
      <c r="M18" s="167">
        <f t="shared" si="0"/>
        <v>0.16666666666666663</v>
      </c>
      <c r="N18" s="167">
        <f t="shared" si="0"/>
        <v>0</v>
      </c>
    </row>
    <row r="19" spans="4:14" x14ac:dyDescent="0.2">
      <c r="D19"/>
      <c r="E19" s="6"/>
      <c r="F19"/>
      <c r="G19" s="168">
        <v>15</v>
      </c>
      <c r="H19" s="167">
        <f>((G19-$H$17)/30-$H$18)*-1</f>
        <v>0.83333333333333337</v>
      </c>
      <c r="I19" s="166">
        <f>H18</f>
        <v>1</v>
      </c>
      <c r="J19" s="167">
        <f>(($G19-J$17)/30)+$H$18</f>
        <v>0.83333333333333337</v>
      </c>
      <c r="K19" s="167">
        <f>(($G19-K$17)/30)+$H$18</f>
        <v>0.66666666666666674</v>
      </c>
      <c r="L19" s="167">
        <f>(($G19-L$17)/30)+$H$18</f>
        <v>0.5</v>
      </c>
      <c r="M19" s="167">
        <f>(($G19-M$17)/30)+$H$18</f>
        <v>0.33333333333333337</v>
      </c>
      <c r="N19" s="167">
        <f>(($G19-N$17)/30)+$H$18</f>
        <v>0.16666666666666663</v>
      </c>
    </row>
    <row r="20" spans="4:14" x14ac:dyDescent="0.2">
      <c r="D20"/>
      <c r="E20" s="6"/>
      <c r="F20"/>
      <c r="G20" s="168">
        <v>20</v>
      </c>
      <c r="H20" s="167">
        <f t="shared" ref="H20:I24" si="1">(($G20-H$17)/30-$H$18)*-1</f>
        <v>0.66666666666666674</v>
      </c>
      <c r="I20" s="167">
        <f t="shared" si="1"/>
        <v>0.83333333333333337</v>
      </c>
      <c r="J20" s="166">
        <f>H18</f>
        <v>1</v>
      </c>
      <c r="K20" s="167">
        <f>(($G20-K$17)/30)+$H$18</f>
        <v>0.83333333333333337</v>
      </c>
      <c r="L20" s="167">
        <f>(($G20-L$17)/30)+$H$18</f>
        <v>0.66666666666666674</v>
      </c>
      <c r="M20" s="167">
        <f>(($G20-M$17)/30)+$H$18</f>
        <v>0.5</v>
      </c>
      <c r="N20" s="167">
        <f>(($G20-N$17)/30)+$H$18</f>
        <v>0.33333333333333337</v>
      </c>
    </row>
    <row r="21" spans="4:14" x14ac:dyDescent="0.2">
      <c r="D21"/>
      <c r="E21" s="6"/>
      <c r="F21"/>
      <c r="G21" s="168">
        <v>25</v>
      </c>
      <c r="H21" s="167">
        <f t="shared" si="1"/>
        <v>0.5</v>
      </c>
      <c r="I21" s="167">
        <f t="shared" si="1"/>
        <v>0.66666666666666674</v>
      </c>
      <c r="J21" s="167">
        <f>(($G21-J$17)/30-$H$18)*-1</f>
        <v>0.83333333333333337</v>
      </c>
      <c r="K21" s="166">
        <f>H18</f>
        <v>1</v>
      </c>
      <c r="L21" s="167">
        <f>(($G21-L$17)/30)+$H$18</f>
        <v>0.83333333333333337</v>
      </c>
      <c r="M21" s="167">
        <f>(($G21-M$17)/30)+$H$18</f>
        <v>0.66666666666666674</v>
      </c>
      <c r="N21" s="167">
        <f>(($G21-N$17)/30)+$H$18</f>
        <v>0.5</v>
      </c>
    </row>
    <row r="22" spans="4:14" x14ac:dyDescent="0.2">
      <c r="D22"/>
      <c r="E22" s="6"/>
      <c r="F22"/>
      <c r="G22" s="168">
        <v>30</v>
      </c>
      <c r="H22" s="167">
        <f t="shared" si="1"/>
        <v>0.33333333333333337</v>
      </c>
      <c r="I22" s="167">
        <f t="shared" si="1"/>
        <v>0.5</v>
      </c>
      <c r="J22" s="167">
        <f>(($G22-J$17)/30-$H$18)*-1</f>
        <v>0.66666666666666674</v>
      </c>
      <c r="K22" s="167">
        <f>(($G22-K$17)/30-$H$18)*-1</f>
        <v>0.83333333333333337</v>
      </c>
      <c r="L22" s="166">
        <f>H18</f>
        <v>1</v>
      </c>
      <c r="M22" s="167">
        <f>(($G22-M$17)/30)+$H$18</f>
        <v>0.83333333333333337</v>
      </c>
      <c r="N22" s="167">
        <f>(($G22-N$17)/30)+$H$18</f>
        <v>0.66666666666666674</v>
      </c>
    </row>
    <row r="23" spans="4:14" x14ac:dyDescent="0.2">
      <c r="D23"/>
      <c r="E23" s="6"/>
      <c r="F23"/>
      <c r="G23" s="168">
        <v>35</v>
      </c>
      <c r="H23" s="167">
        <f t="shared" si="1"/>
        <v>0.16666666666666663</v>
      </c>
      <c r="I23" s="167">
        <f t="shared" si="1"/>
        <v>0.33333333333333337</v>
      </c>
      <c r="J23" s="167">
        <f>(($G23-J$17)/30-$H$18)*-1</f>
        <v>0.5</v>
      </c>
      <c r="K23" s="167">
        <f>(($G23-K$17)/30-$H$18)*-1</f>
        <v>0.66666666666666674</v>
      </c>
      <c r="L23" s="167">
        <f t="shared" ref="L23:N24" si="2">(($G23-L$17)/30-$H$18)*-1</f>
        <v>0.83333333333333337</v>
      </c>
      <c r="M23" s="167">
        <f t="shared" si="2"/>
        <v>1</v>
      </c>
      <c r="N23" s="167">
        <f t="shared" si="2"/>
        <v>1.1666666666666667</v>
      </c>
    </row>
    <row r="24" spans="4:14" x14ac:dyDescent="0.2">
      <c r="D24"/>
      <c r="E24" s="6"/>
      <c r="F24"/>
      <c r="G24" s="168">
        <v>40</v>
      </c>
      <c r="H24" s="167">
        <f t="shared" si="1"/>
        <v>0</v>
      </c>
      <c r="I24" s="167">
        <f t="shared" si="1"/>
        <v>0.16666666666666663</v>
      </c>
      <c r="J24" s="167">
        <f>(($G24-J$17)/30-$H$18)*-1</f>
        <v>0.33333333333333337</v>
      </c>
      <c r="K24" s="167">
        <f>(($G24-K$17)/30-$H$18)*-1</f>
        <v>0.5</v>
      </c>
      <c r="L24" s="167">
        <f t="shared" si="2"/>
        <v>0.66666666666666674</v>
      </c>
      <c r="M24" s="167">
        <f t="shared" si="2"/>
        <v>0.83333333333333337</v>
      </c>
      <c r="N24" s="167">
        <f t="shared" si="2"/>
        <v>1</v>
      </c>
    </row>
    <row r="25" spans="4:14" x14ac:dyDescent="0.2">
      <c r="D25"/>
      <c r="F25"/>
      <c r="G25"/>
    </row>
    <row r="27" spans="4:14" ht="16" customHeight="1" x14ac:dyDescent="0.2">
      <c r="D27"/>
      <c r="F27" s="8" t="s">
        <v>253</v>
      </c>
      <c r="G27" s="8"/>
      <c r="H27" s="7" t="s">
        <v>254</v>
      </c>
      <c r="I27" s="7"/>
      <c r="J27" s="7"/>
      <c r="K27" s="7"/>
      <c r="L27" s="7"/>
      <c r="M27" s="7"/>
      <c r="N27" s="7"/>
    </row>
    <row r="28" spans="4:14" x14ac:dyDescent="0.2">
      <c r="D28"/>
      <c r="F28" s="8"/>
      <c r="G28" s="8"/>
      <c r="H28" s="7"/>
      <c r="I28" s="7"/>
      <c r="J28" s="7"/>
      <c r="K28" s="7"/>
      <c r="L28" s="7"/>
      <c r="M28" s="7"/>
      <c r="N28" s="7"/>
    </row>
    <row r="29" spans="4:14" x14ac:dyDescent="0.2">
      <c r="D29"/>
      <c r="F29" s="8"/>
      <c r="G29" s="8"/>
      <c r="H29" s="169">
        <v>10</v>
      </c>
      <c r="I29" s="164">
        <v>15</v>
      </c>
      <c r="J29" s="164">
        <v>20</v>
      </c>
      <c r="K29" s="164">
        <v>25</v>
      </c>
      <c r="L29" s="164">
        <v>30</v>
      </c>
      <c r="M29" s="164">
        <v>35</v>
      </c>
      <c r="N29" s="164">
        <v>40</v>
      </c>
    </row>
    <row r="30" spans="4:14" ht="21" customHeight="1" x14ac:dyDescent="0.25">
      <c r="D30"/>
      <c r="E30" s="6" t="s">
        <v>255</v>
      </c>
      <c r="F30"/>
      <c r="G30" s="170">
        <v>10</v>
      </c>
      <c r="H30" s="171">
        <f t="shared" ref="H30:N36" si="3">H18*50</f>
        <v>50</v>
      </c>
      <c r="I30" s="172">
        <f t="shared" si="3"/>
        <v>41.666666666666671</v>
      </c>
      <c r="J30" s="172">
        <f t="shared" si="3"/>
        <v>33.333333333333336</v>
      </c>
      <c r="K30" s="172">
        <f t="shared" si="3"/>
        <v>25</v>
      </c>
      <c r="L30" s="172">
        <f t="shared" si="3"/>
        <v>16.666666666666668</v>
      </c>
      <c r="M30" s="172">
        <f t="shared" si="3"/>
        <v>8.3333333333333321</v>
      </c>
      <c r="N30" s="172">
        <f t="shared" si="3"/>
        <v>0</v>
      </c>
    </row>
    <row r="31" spans="4:14" ht="19" x14ac:dyDescent="0.25">
      <c r="D31"/>
      <c r="E31" s="6"/>
      <c r="F31"/>
      <c r="G31" s="168">
        <v>15</v>
      </c>
      <c r="H31" s="172">
        <f t="shared" si="3"/>
        <v>41.666666666666671</v>
      </c>
      <c r="I31" s="171">
        <f t="shared" si="3"/>
        <v>50</v>
      </c>
      <c r="J31" s="172">
        <f t="shared" si="3"/>
        <v>41.666666666666671</v>
      </c>
      <c r="K31" s="172">
        <f t="shared" si="3"/>
        <v>33.333333333333336</v>
      </c>
      <c r="L31" s="172">
        <f t="shared" si="3"/>
        <v>25</v>
      </c>
      <c r="M31" s="172">
        <f t="shared" si="3"/>
        <v>16.666666666666668</v>
      </c>
      <c r="N31" s="172">
        <f t="shared" si="3"/>
        <v>8.3333333333333321</v>
      </c>
    </row>
    <row r="32" spans="4:14" ht="19" x14ac:dyDescent="0.25">
      <c r="D32"/>
      <c r="E32" s="6"/>
      <c r="F32"/>
      <c r="G32" s="168">
        <v>20</v>
      </c>
      <c r="H32" s="172">
        <f t="shared" si="3"/>
        <v>33.333333333333336</v>
      </c>
      <c r="I32" s="172">
        <f t="shared" si="3"/>
        <v>41.666666666666671</v>
      </c>
      <c r="J32" s="171">
        <f t="shared" si="3"/>
        <v>50</v>
      </c>
      <c r="K32" s="172">
        <f t="shared" si="3"/>
        <v>41.666666666666671</v>
      </c>
      <c r="L32" s="172">
        <f t="shared" si="3"/>
        <v>33.333333333333336</v>
      </c>
      <c r="M32" s="172">
        <f t="shared" si="3"/>
        <v>25</v>
      </c>
      <c r="N32" s="172">
        <f t="shared" si="3"/>
        <v>16.666666666666668</v>
      </c>
    </row>
    <row r="33" spans="4:14" ht="19" x14ac:dyDescent="0.25">
      <c r="D33"/>
      <c r="E33" s="6"/>
      <c r="F33"/>
      <c r="G33" s="168">
        <v>25</v>
      </c>
      <c r="H33" s="172">
        <f t="shared" si="3"/>
        <v>25</v>
      </c>
      <c r="I33" s="172">
        <f t="shared" si="3"/>
        <v>33.333333333333336</v>
      </c>
      <c r="J33" s="172">
        <f t="shared" si="3"/>
        <v>41.666666666666671</v>
      </c>
      <c r="K33" s="171">
        <f t="shared" si="3"/>
        <v>50</v>
      </c>
      <c r="L33" s="172">
        <f t="shared" si="3"/>
        <v>41.666666666666671</v>
      </c>
      <c r="M33" s="172">
        <f t="shared" si="3"/>
        <v>33.333333333333336</v>
      </c>
      <c r="N33" s="172">
        <f t="shared" si="3"/>
        <v>25</v>
      </c>
    </row>
    <row r="34" spans="4:14" ht="19" x14ac:dyDescent="0.25">
      <c r="D34"/>
      <c r="E34" s="6"/>
      <c r="F34"/>
      <c r="G34" s="168">
        <v>30</v>
      </c>
      <c r="H34" s="172">
        <f t="shared" si="3"/>
        <v>16.666666666666668</v>
      </c>
      <c r="I34" s="172">
        <f t="shared" si="3"/>
        <v>25</v>
      </c>
      <c r="J34" s="172">
        <f t="shared" si="3"/>
        <v>33.333333333333336</v>
      </c>
      <c r="K34" s="172">
        <f t="shared" si="3"/>
        <v>41.666666666666671</v>
      </c>
      <c r="L34" s="171">
        <f t="shared" si="3"/>
        <v>50</v>
      </c>
      <c r="M34" s="172">
        <f t="shared" si="3"/>
        <v>41.666666666666671</v>
      </c>
      <c r="N34" s="172">
        <f t="shared" si="3"/>
        <v>33.333333333333336</v>
      </c>
    </row>
    <row r="35" spans="4:14" ht="19" x14ac:dyDescent="0.25">
      <c r="D35"/>
      <c r="E35" s="6"/>
      <c r="F35"/>
      <c r="G35" s="168">
        <v>35</v>
      </c>
      <c r="H35" s="172">
        <f t="shared" si="3"/>
        <v>8.3333333333333321</v>
      </c>
      <c r="I35" s="172">
        <f t="shared" si="3"/>
        <v>16.666666666666668</v>
      </c>
      <c r="J35" s="172">
        <f t="shared" si="3"/>
        <v>25</v>
      </c>
      <c r="K35" s="172">
        <f t="shared" si="3"/>
        <v>33.333333333333336</v>
      </c>
      <c r="L35" s="172">
        <f t="shared" si="3"/>
        <v>41.666666666666671</v>
      </c>
      <c r="M35" s="171">
        <f t="shared" si="3"/>
        <v>50</v>
      </c>
      <c r="N35" s="172">
        <f t="shared" si="3"/>
        <v>58.333333333333336</v>
      </c>
    </row>
    <row r="36" spans="4:14" ht="19" x14ac:dyDescent="0.25">
      <c r="D36"/>
      <c r="E36" s="6"/>
      <c r="F36"/>
      <c r="G36" s="168">
        <v>40</v>
      </c>
      <c r="H36" s="172">
        <f t="shared" si="3"/>
        <v>0</v>
      </c>
      <c r="I36" s="172">
        <f t="shared" si="3"/>
        <v>8.3333333333333321</v>
      </c>
      <c r="J36" s="172">
        <f t="shared" si="3"/>
        <v>16.666666666666668</v>
      </c>
      <c r="K36" s="172">
        <f t="shared" si="3"/>
        <v>25</v>
      </c>
      <c r="L36" s="172">
        <f t="shared" si="3"/>
        <v>33.333333333333336</v>
      </c>
      <c r="M36" s="172">
        <f t="shared" si="3"/>
        <v>41.666666666666671</v>
      </c>
      <c r="N36" s="171">
        <f t="shared" si="3"/>
        <v>50</v>
      </c>
    </row>
    <row r="37" spans="4:14" ht="32" x14ac:dyDescent="0.2">
      <c r="D37"/>
      <c r="F37" s="143" t="s">
        <v>256</v>
      </c>
      <c r="G37" s="143" t="s">
        <v>257</v>
      </c>
      <c r="H37" s="173"/>
      <c r="I37" s="173"/>
      <c r="J37" s="173"/>
      <c r="K37" s="173"/>
      <c r="L37" s="173"/>
      <c r="M37" s="173"/>
      <c r="N37" s="173"/>
    </row>
    <row r="38" spans="4:14" ht="32" x14ac:dyDescent="0.2">
      <c r="D38"/>
      <c r="F38" s="143" t="s">
        <v>258</v>
      </c>
      <c r="G38" s="143">
        <v>50</v>
      </c>
      <c r="H38" s="173"/>
      <c r="I38" s="173"/>
      <c r="J38" s="173"/>
      <c r="K38" s="173"/>
      <c r="L38" s="173"/>
      <c r="M38" s="173"/>
      <c r="N38" s="173"/>
    </row>
    <row r="39" spans="4:14" x14ac:dyDescent="0.2">
      <c r="D39"/>
      <c r="F39"/>
      <c r="G39"/>
    </row>
    <row r="40" spans="4:14" ht="16" customHeight="1" x14ac:dyDescent="0.2">
      <c r="D40"/>
      <c r="E40" s="5" t="s">
        <v>259</v>
      </c>
      <c r="F40" s="5"/>
      <c r="G40" s="4" t="s">
        <v>260</v>
      </c>
      <c r="H40" s="7" t="s">
        <v>261</v>
      </c>
      <c r="I40" s="7"/>
      <c r="J40" s="7"/>
      <c r="K40" s="7"/>
      <c r="L40" s="7"/>
      <c r="M40" s="7"/>
      <c r="N40" s="7"/>
    </row>
    <row r="41" spans="4:14" x14ac:dyDescent="0.2">
      <c r="D41"/>
      <c r="E41" s="5"/>
      <c r="F41" s="5"/>
      <c r="G41" s="4"/>
      <c r="H41" s="7"/>
      <c r="I41" s="7"/>
      <c r="J41" s="7"/>
      <c r="K41" s="7"/>
      <c r="L41" s="7"/>
      <c r="M41" s="7"/>
      <c r="N41" s="7"/>
    </row>
    <row r="42" spans="4:14" x14ac:dyDescent="0.2">
      <c r="D42"/>
      <c r="E42" s="5"/>
      <c r="F42" s="5"/>
      <c r="G42" s="4"/>
      <c r="H42" s="164">
        <v>1</v>
      </c>
      <c r="I42" s="164">
        <v>2</v>
      </c>
      <c r="J42" s="164">
        <v>3</v>
      </c>
      <c r="K42" s="164">
        <v>4</v>
      </c>
      <c r="L42" s="164">
        <v>5</v>
      </c>
      <c r="M42" s="164">
        <v>6</v>
      </c>
      <c r="N42" s="164">
        <v>7</v>
      </c>
    </row>
    <row r="43" spans="4:14" ht="39" customHeight="1" x14ac:dyDescent="0.25">
      <c r="D43" s="3"/>
      <c r="E43" s="2" t="s">
        <v>262</v>
      </c>
      <c r="F43" s="174" t="s">
        <v>263</v>
      </c>
      <c r="G43" s="175" t="s">
        <v>264</v>
      </c>
      <c r="H43" s="176">
        <v>3</v>
      </c>
      <c r="I43" s="176">
        <f t="shared" ref="I43:N45" si="4">$H43*I$42</f>
        <v>6</v>
      </c>
      <c r="J43" s="176">
        <f t="shared" si="4"/>
        <v>9</v>
      </c>
      <c r="K43" s="176">
        <f t="shared" si="4"/>
        <v>12</v>
      </c>
      <c r="L43" s="176">
        <f t="shared" si="4"/>
        <v>15</v>
      </c>
      <c r="M43" s="176">
        <f t="shared" si="4"/>
        <v>18</v>
      </c>
      <c r="N43" s="176">
        <f t="shared" si="4"/>
        <v>21</v>
      </c>
    </row>
    <row r="44" spans="4:14" ht="76" x14ac:dyDescent="0.25">
      <c r="D44" s="3"/>
      <c r="E44" s="2"/>
      <c r="F44" s="177" t="s">
        <v>265</v>
      </c>
      <c r="G44" s="175" t="s">
        <v>266</v>
      </c>
      <c r="H44" s="176">
        <v>2</v>
      </c>
      <c r="I44" s="176">
        <f t="shared" si="4"/>
        <v>4</v>
      </c>
      <c r="J44" s="176">
        <f t="shared" si="4"/>
        <v>6</v>
      </c>
      <c r="K44" s="176">
        <f t="shared" si="4"/>
        <v>8</v>
      </c>
      <c r="L44" s="176">
        <f t="shared" si="4"/>
        <v>10</v>
      </c>
      <c r="M44" s="176">
        <f t="shared" si="4"/>
        <v>12</v>
      </c>
      <c r="N44" s="176">
        <f t="shared" si="4"/>
        <v>14</v>
      </c>
    </row>
    <row r="45" spans="4:14" ht="76" x14ac:dyDescent="0.25">
      <c r="D45" s="3"/>
      <c r="E45" s="2"/>
      <c r="F45" s="178" t="s">
        <v>267</v>
      </c>
      <c r="G45" s="175" t="s">
        <v>268</v>
      </c>
      <c r="H45" s="176">
        <v>1</v>
      </c>
      <c r="I45" s="176">
        <f t="shared" si="4"/>
        <v>2</v>
      </c>
      <c r="J45" s="176">
        <f t="shared" si="4"/>
        <v>3</v>
      </c>
      <c r="K45" s="176">
        <f t="shared" si="4"/>
        <v>4</v>
      </c>
      <c r="L45" s="176">
        <f t="shared" si="4"/>
        <v>5</v>
      </c>
      <c r="M45" s="176">
        <f t="shared" si="4"/>
        <v>6</v>
      </c>
      <c r="N45" s="176">
        <f t="shared" si="4"/>
        <v>7</v>
      </c>
    </row>
    <row r="46" spans="4:14" ht="21" x14ac:dyDescent="0.25">
      <c r="D46" s="3"/>
      <c r="E46" s="179"/>
      <c r="F46" s="180"/>
      <c r="G46" s="181">
        <v>38</v>
      </c>
      <c r="H46" s="182"/>
      <c r="I46" s="182"/>
      <c r="J46" s="182"/>
      <c r="K46" s="182"/>
      <c r="L46" s="182"/>
      <c r="M46" s="182"/>
      <c r="N46" s="182"/>
    </row>
    <row r="47" spans="4:14" ht="32" customHeight="1" x14ac:dyDescent="0.2">
      <c r="D47" s="3"/>
      <c r="E47" s="1" t="s">
        <v>269</v>
      </c>
      <c r="F47" s="183" t="s">
        <v>270</v>
      </c>
      <c r="G47" s="184"/>
      <c r="H47" s="176">
        <v>1</v>
      </c>
      <c r="I47" s="176">
        <f t="shared" ref="I47:N49" si="5">$H47*I$42</f>
        <v>2</v>
      </c>
      <c r="J47" s="176">
        <f t="shared" si="5"/>
        <v>3</v>
      </c>
      <c r="K47" s="176">
        <f t="shared" si="5"/>
        <v>4</v>
      </c>
      <c r="L47" s="176">
        <f t="shared" si="5"/>
        <v>5</v>
      </c>
      <c r="M47" s="176">
        <f t="shared" si="5"/>
        <v>6</v>
      </c>
      <c r="N47" s="176">
        <f t="shared" si="5"/>
        <v>7</v>
      </c>
    </row>
    <row r="48" spans="4:14" ht="35" customHeight="1" x14ac:dyDescent="0.2">
      <c r="D48" s="3"/>
      <c r="E48" s="1"/>
      <c r="F48" s="178"/>
      <c r="G48" s="185"/>
      <c r="H48" s="176">
        <v>2</v>
      </c>
      <c r="I48" s="176">
        <f t="shared" si="5"/>
        <v>4</v>
      </c>
      <c r="J48" s="176">
        <f t="shared" si="5"/>
        <v>6</v>
      </c>
      <c r="K48" s="176">
        <f t="shared" si="5"/>
        <v>8</v>
      </c>
      <c r="L48" s="176">
        <f t="shared" si="5"/>
        <v>10</v>
      </c>
      <c r="M48" s="176">
        <f t="shared" si="5"/>
        <v>12</v>
      </c>
      <c r="N48" s="176">
        <f t="shared" si="5"/>
        <v>14</v>
      </c>
    </row>
    <row r="49" spans="4:14" ht="38" customHeight="1" x14ac:dyDescent="0.2">
      <c r="D49" s="3"/>
      <c r="E49" s="186" t="s">
        <v>271</v>
      </c>
      <c r="F49" s="183" t="s">
        <v>272</v>
      </c>
      <c r="G49" s="184"/>
      <c r="H49" s="176">
        <v>1</v>
      </c>
      <c r="I49" s="176">
        <f t="shared" si="5"/>
        <v>2</v>
      </c>
      <c r="J49" s="176">
        <f t="shared" si="5"/>
        <v>3</v>
      </c>
      <c r="K49" s="176">
        <f t="shared" si="5"/>
        <v>4</v>
      </c>
      <c r="L49" s="176">
        <f t="shared" si="5"/>
        <v>5</v>
      </c>
      <c r="M49" s="176">
        <f t="shared" si="5"/>
        <v>6</v>
      </c>
      <c r="N49" s="176">
        <f t="shared" si="5"/>
        <v>7</v>
      </c>
    </row>
    <row r="50" spans="4:14" x14ac:dyDescent="0.2">
      <c r="D50"/>
      <c r="F50"/>
      <c r="G50"/>
    </row>
    <row r="51" spans="4:14" x14ac:dyDescent="0.2">
      <c r="D51"/>
      <c r="F51"/>
      <c r="G51" s="143" t="s">
        <v>273</v>
      </c>
      <c r="H51" s="187">
        <f t="shared" ref="H51:N51" si="6">SUM(H43:H49)</f>
        <v>10</v>
      </c>
      <c r="I51" s="187">
        <f t="shared" si="6"/>
        <v>20</v>
      </c>
      <c r="J51" s="187">
        <f t="shared" si="6"/>
        <v>30</v>
      </c>
      <c r="K51" s="187">
        <f t="shared" si="6"/>
        <v>40</v>
      </c>
      <c r="L51" s="187">
        <f t="shared" si="6"/>
        <v>50</v>
      </c>
      <c r="M51" s="187">
        <f t="shared" si="6"/>
        <v>60</v>
      </c>
      <c r="N51" s="187">
        <f t="shared" si="6"/>
        <v>70</v>
      </c>
    </row>
    <row r="55" spans="4:14" x14ac:dyDescent="0.2">
      <c r="D55"/>
      <c r="F55"/>
      <c r="G55"/>
    </row>
    <row r="56" spans="4:14" ht="16" customHeight="1" x14ac:dyDescent="0.2">
      <c r="D56"/>
      <c r="E56" s="8" t="s">
        <v>274</v>
      </c>
      <c r="F56" s="8"/>
      <c r="G56" s="7" t="s">
        <v>254</v>
      </c>
      <c r="H56" s="7"/>
      <c r="I56" s="7"/>
      <c r="J56" s="7"/>
      <c r="K56" s="7"/>
      <c r="L56" s="7"/>
      <c r="M56" s="7"/>
    </row>
    <row r="57" spans="4:14" x14ac:dyDescent="0.2">
      <c r="D57"/>
      <c r="E57" s="8"/>
      <c r="F57" s="8"/>
      <c r="G57" s="7"/>
      <c r="H57" s="7"/>
      <c r="I57" s="7"/>
      <c r="J57" s="7"/>
      <c r="K57" s="7"/>
      <c r="L57" s="7"/>
      <c r="M57" s="7"/>
    </row>
    <row r="58" spans="4:14" x14ac:dyDescent="0.2">
      <c r="D58"/>
      <c r="E58" s="8"/>
      <c r="F58" s="8"/>
      <c r="G58" s="169" t="s">
        <v>275</v>
      </c>
      <c r="H58" s="164" t="s">
        <v>276</v>
      </c>
      <c r="I58" s="169" t="s">
        <v>277</v>
      </c>
      <c r="J58" s="164" t="s">
        <v>278</v>
      </c>
      <c r="K58" s="169" t="s">
        <v>279</v>
      </c>
      <c r="L58" s="164" t="s">
        <v>280</v>
      </c>
      <c r="M58" s="169" t="s">
        <v>281</v>
      </c>
    </row>
    <row r="59" spans="4:14" ht="16" customHeight="1" x14ac:dyDescent="0.2">
      <c r="D59" s="6" t="s">
        <v>255</v>
      </c>
      <c r="E59" s="188" t="s">
        <v>282</v>
      </c>
      <c r="F59" s="143" t="s">
        <v>283</v>
      </c>
    </row>
    <row r="60" spans="4:14" x14ac:dyDescent="0.2">
      <c r="D60" s="6"/>
      <c r="E60" s="189" t="s">
        <v>284</v>
      </c>
      <c r="F60" s="143" t="s">
        <v>285</v>
      </c>
    </row>
    <row r="61" spans="4:14" ht="32" x14ac:dyDescent="0.2">
      <c r="D61" s="6"/>
      <c r="E61" s="189" t="s">
        <v>286</v>
      </c>
      <c r="F61" s="143" t="s">
        <v>287</v>
      </c>
    </row>
    <row r="62" spans="4:14" x14ac:dyDescent="0.2">
      <c r="D62" s="6"/>
      <c r="E62" s="189" t="s">
        <v>288</v>
      </c>
      <c r="F62" s="143" t="s">
        <v>289</v>
      </c>
    </row>
    <row r="63" spans="4:14" ht="32" x14ac:dyDescent="0.2">
      <c r="D63" s="6"/>
      <c r="E63" s="189" t="s">
        <v>290</v>
      </c>
      <c r="F63" s="143" t="s">
        <v>291</v>
      </c>
    </row>
    <row r="64" spans="4:14" ht="19" x14ac:dyDescent="0.25">
      <c r="D64" s="6"/>
      <c r="E64" s="143"/>
      <c r="F64" s="172"/>
    </row>
    <row r="65" spans="4:6" ht="19" x14ac:dyDescent="0.25">
      <c r="D65" s="6"/>
      <c r="E65" s="143"/>
      <c r="F65" s="172"/>
    </row>
    <row r="66" spans="4:6" ht="64" x14ac:dyDescent="0.2">
      <c r="E66" s="143" t="s">
        <v>292</v>
      </c>
      <c r="F66" s="143" t="s">
        <v>257</v>
      </c>
    </row>
    <row r="67" spans="4:6" ht="64" x14ac:dyDescent="0.2">
      <c r="E67" s="143" t="s">
        <v>293</v>
      </c>
      <c r="F67" s="143">
        <v>50</v>
      </c>
    </row>
  </sheetData>
  <mergeCells count="19">
    <mergeCell ref="D59:D65"/>
    <mergeCell ref="D43:D49"/>
    <mergeCell ref="E43:E45"/>
    <mergeCell ref="E47:E48"/>
    <mergeCell ref="E56:F58"/>
    <mergeCell ref="G56:M57"/>
    <mergeCell ref="E18:E24"/>
    <mergeCell ref="F27:G29"/>
    <mergeCell ref="H27:N28"/>
    <mergeCell ref="E30:E36"/>
    <mergeCell ref="E40:F42"/>
    <mergeCell ref="G40:G42"/>
    <mergeCell ref="H40:N41"/>
    <mergeCell ref="E3:H4"/>
    <mergeCell ref="B9:C9"/>
    <mergeCell ref="B10:C10"/>
    <mergeCell ref="D10:E10"/>
    <mergeCell ref="F15:G17"/>
    <mergeCell ref="H15:N16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5"/>
  <sheetViews>
    <sheetView topLeftCell="B35" zoomScale="88" zoomScaleNormal="88" workbookViewId="0">
      <selection activeCell="F10" sqref="F10"/>
    </sheetView>
  </sheetViews>
  <sheetFormatPr baseColWidth="10" defaultColWidth="8.83203125" defaultRowHeight="16" x14ac:dyDescent="0.2"/>
  <cols>
    <col min="1" max="1" width="0" hidden="1"/>
    <col min="4" max="4" width="22.1640625" bestFit="1" customWidth="1"/>
    <col min="5" max="5" width="10.33203125" bestFit="1" customWidth="1"/>
    <col min="6" max="6" width="30.83203125" style="15" bestFit="1" customWidth="1"/>
    <col min="7" max="7" width="18.1640625" bestFit="1" customWidth="1"/>
    <col min="8" max="8" width="19.6640625" bestFit="1" customWidth="1"/>
    <col min="9" max="9" width="17.1640625" bestFit="1" customWidth="1"/>
    <col min="10" max="10" width="20.83203125" bestFit="1" customWidth="1"/>
    <col min="11" max="11" width="20" bestFit="1" customWidth="1"/>
    <col min="12" max="12" width="24.83203125" bestFit="1" customWidth="1"/>
  </cols>
  <sheetData>
    <row r="1" spans="1:14" x14ac:dyDescent="0.2">
      <c r="A1" s="190"/>
      <c r="B1" s="190" t="s">
        <v>294</v>
      </c>
      <c r="C1" s="155" t="s">
        <v>295</v>
      </c>
      <c r="D1" s="191"/>
      <c r="E1" s="191"/>
      <c r="F1" s="192"/>
      <c r="G1" s="193"/>
      <c r="H1" s="190"/>
      <c r="I1" s="118"/>
      <c r="J1" s="118"/>
      <c r="K1" s="118"/>
      <c r="L1" s="118"/>
      <c r="M1" s="118"/>
      <c r="N1" s="118"/>
    </row>
    <row r="2" spans="1:14" x14ac:dyDescent="0.2">
      <c r="A2" s="190"/>
      <c r="B2" s="190"/>
      <c r="C2" s="155"/>
      <c r="D2" s="191"/>
      <c r="E2" s="191"/>
      <c r="F2" s="192"/>
      <c r="G2" s="285" t="s">
        <v>296</v>
      </c>
      <c r="H2" s="286" t="s">
        <v>54</v>
      </c>
      <c r="I2" s="287" t="s">
        <v>124</v>
      </c>
      <c r="J2" s="288" t="s">
        <v>130</v>
      </c>
      <c r="K2" s="289" t="s">
        <v>297</v>
      </c>
      <c r="L2" s="290" t="s">
        <v>298</v>
      </c>
    </row>
    <row r="3" spans="1:14" x14ac:dyDescent="0.2">
      <c r="A3" s="195" t="s">
        <v>65</v>
      </c>
      <c r="B3" s="190"/>
      <c r="C3" s="134" t="s">
        <v>299</v>
      </c>
      <c r="D3" s="16"/>
      <c r="E3" s="16"/>
      <c r="F3" s="196"/>
      <c r="G3" s="285"/>
      <c r="H3" s="286"/>
      <c r="I3" s="287"/>
      <c r="J3" s="288"/>
      <c r="K3" s="289"/>
      <c r="L3" s="290"/>
    </row>
    <row r="4" spans="1:14" ht="28" customHeight="1" x14ac:dyDescent="0.2">
      <c r="A4" s="197"/>
      <c r="B4" s="291" t="s">
        <v>300</v>
      </c>
      <c r="C4" s="291"/>
      <c r="D4" s="291"/>
      <c r="E4" s="291"/>
      <c r="F4"/>
      <c r="G4" s="198" t="s">
        <v>301</v>
      </c>
      <c r="H4" s="199" t="s">
        <v>302</v>
      </c>
      <c r="I4" s="198" t="s">
        <v>303</v>
      </c>
      <c r="J4" s="199" t="s">
        <v>304</v>
      </c>
      <c r="K4" s="198" t="s">
        <v>305</v>
      </c>
      <c r="L4" s="118"/>
      <c r="M4" s="118"/>
      <c r="N4" s="118"/>
    </row>
    <row r="5" spans="1:14" ht="19" customHeight="1" x14ac:dyDescent="0.25">
      <c r="A5" s="194" t="s">
        <v>306</v>
      </c>
      <c r="B5" s="200" t="s">
        <v>232</v>
      </c>
      <c r="C5" s="201" t="s">
        <v>115</v>
      </c>
      <c r="D5" s="292" t="s">
        <v>307</v>
      </c>
      <c r="E5" s="292"/>
      <c r="F5" s="200" t="s">
        <v>232</v>
      </c>
      <c r="G5" s="202" t="s">
        <v>308</v>
      </c>
      <c r="H5" s="203" t="s">
        <v>309</v>
      </c>
      <c r="I5" s="202" t="s">
        <v>308</v>
      </c>
      <c r="J5" s="204" t="s">
        <v>310</v>
      </c>
      <c r="K5" s="205" t="s">
        <v>311</v>
      </c>
      <c r="L5" s="118"/>
      <c r="M5" s="118"/>
      <c r="N5" s="118"/>
    </row>
    <row r="6" spans="1:14" ht="19" x14ac:dyDescent="0.25">
      <c r="A6" s="194" t="s">
        <v>312</v>
      </c>
      <c r="B6" s="200" t="s">
        <v>313</v>
      </c>
      <c r="C6" s="206">
        <v>35</v>
      </c>
      <c r="D6" s="293" t="s">
        <v>314</v>
      </c>
      <c r="E6" s="293"/>
      <c r="F6" s="200" t="s">
        <v>313</v>
      </c>
      <c r="G6" s="207" t="s">
        <v>315</v>
      </c>
      <c r="H6" s="194" t="s">
        <v>316</v>
      </c>
      <c r="I6" s="194" t="s">
        <v>315</v>
      </c>
      <c r="J6" s="208" t="s">
        <v>317</v>
      </c>
      <c r="K6" s="208" t="s">
        <v>318</v>
      </c>
      <c r="L6" s="118"/>
      <c r="M6" s="118"/>
      <c r="N6" s="118"/>
    </row>
    <row r="7" spans="1:14" ht="35" customHeight="1" x14ac:dyDescent="0.2">
      <c r="A7" s="194"/>
      <c r="B7" s="294" t="s">
        <v>319</v>
      </c>
      <c r="C7" s="294"/>
      <c r="D7" s="294"/>
      <c r="E7" s="294"/>
      <c r="F7"/>
      <c r="G7" s="209"/>
      <c r="H7" s="210"/>
      <c r="I7" s="210"/>
      <c r="J7" s="210"/>
      <c r="K7" s="210"/>
      <c r="L7" s="118"/>
      <c r="M7" s="118"/>
      <c r="N7" s="118"/>
    </row>
    <row r="8" spans="1:14" ht="32" customHeight="1" x14ac:dyDescent="0.2">
      <c r="A8" s="16"/>
      <c r="B8" s="291" t="s">
        <v>320</v>
      </c>
      <c r="C8" s="291"/>
      <c r="D8" s="291"/>
      <c r="E8" s="291"/>
      <c r="F8"/>
      <c r="G8" s="211" t="s">
        <v>296</v>
      </c>
      <c r="H8" s="212" t="s">
        <v>54</v>
      </c>
      <c r="I8" s="213" t="s">
        <v>124</v>
      </c>
      <c r="J8" s="214" t="s">
        <v>130</v>
      </c>
      <c r="K8" s="215" t="s">
        <v>297</v>
      </c>
      <c r="L8" s="118"/>
      <c r="M8" s="118"/>
      <c r="N8" s="118"/>
    </row>
    <row r="9" spans="1:14" ht="19" x14ac:dyDescent="0.2">
      <c r="A9" s="194" t="s">
        <v>246</v>
      </c>
      <c r="B9" s="200" t="s">
        <v>321</v>
      </c>
      <c r="C9" s="216">
        <v>50</v>
      </c>
      <c r="D9" s="295" t="s">
        <v>322</v>
      </c>
      <c r="E9" s="295"/>
      <c r="F9" s="200" t="s">
        <v>321</v>
      </c>
      <c r="G9" s="16">
        <v>35</v>
      </c>
      <c r="H9" s="16">
        <v>50</v>
      </c>
      <c r="I9" s="16">
        <v>40</v>
      </c>
      <c r="J9" s="16">
        <v>70</v>
      </c>
      <c r="K9" s="16">
        <v>40</v>
      </c>
      <c r="L9" s="118"/>
      <c r="M9" s="118"/>
      <c r="N9" s="118"/>
    </row>
    <row r="10" spans="1:14" ht="19" x14ac:dyDescent="0.2">
      <c r="A10" s="194" t="s">
        <v>323</v>
      </c>
      <c r="B10" s="200" t="s">
        <v>324</v>
      </c>
      <c r="C10" s="217">
        <v>70</v>
      </c>
      <c r="D10" s="295" t="s">
        <v>325</v>
      </c>
      <c r="E10" s="295"/>
      <c r="F10" s="200" t="s">
        <v>324</v>
      </c>
      <c r="G10" s="202">
        <v>70</v>
      </c>
      <c r="H10" s="193">
        <v>75</v>
      </c>
      <c r="I10" s="194">
        <v>60</v>
      </c>
      <c r="J10" s="208">
        <v>40</v>
      </c>
      <c r="K10" s="194">
        <v>60</v>
      </c>
      <c r="L10" s="118" t="s">
        <v>326</v>
      </c>
      <c r="M10" s="118"/>
      <c r="N10" s="118"/>
    </row>
    <row r="11" spans="1:14" ht="19" x14ac:dyDescent="0.2">
      <c r="A11" s="194" t="s">
        <v>244</v>
      </c>
      <c r="B11" s="200" t="s">
        <v>327</v>
      </c>
      <c r="C11" s="217">
        <v>30</v>
      </c>
      <c r="D11" s="296" t="s">
        <v>328</v>
      </c>
      <c r="E11" s="296"/>
      <c r="F11" s="200" t="s">
        <v>327</v>
      </c>
      <c r="G11" s="202">
        <v>45</v>
      </c>
      <c r="H11" s="193">
        <v>25</v>
      </c>
      <c r="I11" s="194">
        <v>50</v>
      </c>
      <c r="J11" s="208">
        <v>40</v>
      </c>
      <c r="K11" s="194">
        <v>50</v>
      </c>
      <c r="L11" s="118"/>
      <c r="M11" s="118"/>
      <c r="N11" s="118"/>
    </row>
    <row r="12" spans="1:14" ht="27" customHeight="1" x14ac:dyDescent="0.25">
      <c r="A12" s="190"/>
      <c r="B12" s="218" t="s">
        <v>248</v>
      </c>
      <c r="C12" s="219">
        <f>C11+C10+C9</f>
        <v>150</v>
      </c>
      <c r="D12" s="220" t="s">
        <v>329</v>
      </c>
      <c r="E12" s="221"/>
      <c r="F12" s="222" t="s">
        <v>248</v>
      </c>
      <c r="G12" s="223">
        <f>SUM(G9:G11)</f>
        <v>150</v>
      </c>
      <c r="H12" s="223">
        <f>SUM(H9:H11)</f>
        <v>150</v>
      </c>
      <c r="I12" s="223">
        <f>SUM(I9:I11)</f>
        <v>150</v>
      </c>
      <c r="J12" s="223">
        <f>SUM(J9:J11)</f>
        <v>150</v>
      </c>
      <c r="K12" s="223">
        <f>SUM(K9:K11)</f>
        <v>150</v>
      </c>
      <c r="L12" s="118"/>
      <c r="M12" s="118"/>
      <c r="N12" s="118"/>
    </row>
    <row r="13" spans="1:14" x14ac:dyDescent="0.2">
      <c r="A13" s="190"/>
      <c r="B13" s="210"/>
      <c r="C13" s="210"/>
      <c r="D13" s="210"/>
      <c r="E13" s="210"/>
      <c r="F13" s="57"/>
      <c r="G13" s="210"/>
      <c r="H13" s="210"/>
      <c r="I13" s="210"/>
      <c r="J13" s="210"/>
      <c r="K13" s="210"/>
      <c r="L13" s="118"/>
      <c r="M13" s="118"/>
      <c r="N13" s="118"/>
    </row>
    <row r="14" spans="1:14" x14ac:dyDescent="0.2">
      <c r="A14" s="190"/>
      <c r="B14" s="149" t="s">
        <v>251</v>
      </c>
      <c r="C14" s="16" t="s">
        <v>330</v>
      </c>
      <c r="D14" s="295" t="s">
        <v>331</v>
      </c>
      <c r="E14" s="295"/>
      <c r="F14" s="192" t="s">
        <v>332</v>
      </c>
      <c r="G14" s="193"/>
      <c r="H14" s="190"/>
      <c r="I14" s="118"/>
      <c r="J14" s="118"/>
      <c r="K14" s="118"/>
      <c r="L14" s="118"/>
      <c r="M14" s="118"/>
      <c r="N14" s="118"/>
    </row>
    <row r="15" spans="1:14" ht="16" customHeight="1" x14ac:dyDescent="0.2">
      <c r="A15" s="118"/>
      <c r="F15" s="224" t="s">
        <v>333</v>
      </c>
      <c r="G15" s="225"/>
      <c r="H15" s="118"/>
      <c r="I15" s="118"/>
      <c r="J15" s="118"/>
      <c r="K15" s="118"/>
      <c r="L15" s="118"/>
      <c r="M15" s="118"/>
      <c r="N15" s="118"/>
    </row>
    <row r="16" spans="1:14" x14ac:dyDescent="0.2">
      <c r="A16" s="118"/>
      <c r="B16" s="118"/>
      <c r="C16" s="226"/>
      <c r="D16" s="226"/>
      <c r="E16" s="226"/>
      <c r="F16" s="57"/>
      <c r="G16" s="225"/>
      <c r="H16" s="118"/>
      <c r="I16" s="118"/>
      <c r="J16" s="118"/>
      <c r="K16" s="118"/>
      <c r="L16" s="118"/>
      <c r="M16" s="118"/>
      <c r="N16" s="118"/>
    </row>
    <row r="17" spans="1:14" x14ac:dyDescent="0.2">
      <c r="A17" s="118"/>
      <c r="B17" s="118"/>
      <c r="C17" s="204"/>
      <c r="D17" s="204"/>
      <c r="E17" s="204"/>
      <c r="F17" s="227"/>
      <c r="G17" s="225"/>
      <c r="H17" s="118"/>
      <c r="I17" s="118"/>
      <c r="J17" s="118"/>
      <c r="K17" s="118"/>
      <c r="L17" s="118"/>
      <c r="M17" s="118"/>
      <c r="N17" s="118"/>
    </row>
    <row r="18" spans="1:14" x14ac:dyDescent="0.2">
      <c r="A18" s="118"/>
      <c r="B18" s="118"/>
      <c r="C18" s="204"/>
      <c r="D18" s="204"/>
      <c r="E18" s="204"/>
      <c r="F18" s="227"/>
      <c r="G18" s="225"/>
      <c r="H18" s="118"/>
      <c r="I18" s="118"/>
      <c r="J18" s="118"/>
      <c r="K18" s="118"/>
      <c r="L18" s="118"/>
      <c r="M18" s="118"/>
      <c r="N18" s="118"/>
    </row>
    <row r="19" spans="1:14" x14ac:dyDescent="0.2">
      <c r="A19" s="118"/>
      <c r="B19" s="228" t="s">
        <v>334</v>
      </c>
      <c r="C19" s="229" t="s">
        <v>253</v>
      </c>
      <c r="D19" s="297" t="s">
        <v>335</v>
      </c>
      <c r="E19" s="297"/>
      <c r="F19" s="297"/>
      <c r="G19" s="297"/>
      <c r="H19" s="297"/>
      <c r="I19" s="297"/>
      <c r="J19" s="297"/>
    </row>
    <row r="20" spans="1:14" ht="16" customHeight="1" x14ac:dyDescent="0.2">
      <c r="A20" s="118"/>
      <c r="B20" s="230">
        <v>50</v>
      </c>
      <c r="C20" s="231"/>
      <c r="D20" s="297"/>
      <c r="E20" s="297"/>
      <c r="F20" s="297"/>
      <c r="G20" s="297"/>
      <c r="H20" s="297"/>
      <c r="I20" s="297"/>
      <c r="J20" s="297"/>
    </row>
    <row r="21" spans="1:14" ht="19" x14ac:dyDescent="0.25">
      <c r="A21" s="118"/>
      <c r="B21" s="232">
        <v>50</v>
      </c>
      <c r="C21" s="233"/>
      <c r="D21" s="234">
        <v>10</v>
      </c>
      <c r="E21" s="234">
        <v>15</v>
      </c>
      <c r="F21" s="234">
        <v>20</v>
      </c>
      <c r="G21" s="234">
        <v>25</v>
      </c>
      <c r="H21" s="234">
        <v>30</v>
      </c>
      <c r="I21" s="234">
        <v>35</v>
      </c>
      <c r="J21" s="234">
        <v>40</v>
      </c>
    </row>
    <row r="22" spans="1:14" ht="20" customHeight="1" x14ac:dyDescent="0.25">
      <c r="A22" s="118"/>
      <c r="B22" s="298" t="s">
        <v>336</v>
      </c>
      <c r="C22" s="235">
        <v>10</v>
      </c>
      <c r="D22" s="236">
        <f>$B$20*'Algorithm Steps'!H18</f>
        <v>50</v>
      </c>
      <c r="E22" s="237">
        <f>$B$20*'Algorithm Steps'!I18</f>
        <v>41.666666666666671</v>
      </c>
      <c r="F22" s="237">
        <f>$B$20*'Algorithm Steps'!J18</f>
        <v>33.333333333333336</v>
      </c>
      <c r="G22" s="237">
        <f>$B$20*'Algorithm Steps'!K18</f>
        <v>25</v>
      </c>
      <c r="H22" s="237">
        <f>$B$20*'Algorithm Steps'!L18</f>
        <v>16.666666666666668</v>
      </c>
      <c r="I22" s="237">
        <f>$B$20*'Algorithm Steps'!M18</f>
        <v>8.3333333333333321</v>
      </c>
      <c r="J22" s="237">
        <f>$B$20*'Algorithm Steps'!N18</f>
        <v>0</v>
      </c>
    </row>
    <row r="23" spans="1:14" ht="19" x14ac:dyDescent="0.25">
      <c r="A23" s="118"/>
      <c r="B23" s="298"/>
      <c r="C23" s="235">
        <v>15</v>
      </c>
      <c r="D23" s="237">
        <v>50</v>
      </c>
      <c r="E23" s="238">
        <f>$B$20*'Algorithm Steps'!I19</f>
        <v>50</v>
      </c>
      <c r="F23" s="237">
        <f>$B$20*'Algorithm Steps'!J19</f>
        <v>41.666666666666671</v>
      </c>
      <c r="G23" s="237">
        <f>$B$20*'Algorithm Steps'!K19</f>
        <v>33.333333333333336</v>
      </c>
      <c r="H23" s="237">
        <f>$B$20*'Algorithm Steps'!L19</f>
        <v>25</v>
      </c>
      <c r="I23" s="237">
        <f>$B$20*'Algorithm Steps'!M19</f>
        <v>16.666666666666668</v>
      </c>
      <c r="J23" s="237">
        <f>$B$20*'Algorithm Steps'!N19</f>
        <v>8.3333333333333321</v>
      </c>
    </row>
    <row r="24" spans="1:14" ht="19" x14ac:dyDescent="0.25">
      <c r="A24" s="118"/>
      <c r="B24" s="298"/>
      <c r="C24" s="235">
        <v>20</v>
      </c>
      <c r="D24" s="237">
        <v>50</v>
      </c>
      <c r="E24" s="237">
        <v>50</v>
      </c>
      <c r="F24" s="238">
        <f>$B$20*'Algorithm Steps'!J20</f>
        <v>50</v>
      </c>
      <c r="G24" s="237">
        <f>$B$20*'Algorithm Steps'!K20</f>
        <v>41.666666666666671</v>
      </c>
      <c r="H24" s="237">
        <f>$B$20*'Algorithm Steps'!L20</f>
        <v>33.333333333333336</v>
      </c>
      <c r="I24" s="237">
        <f>$B$20*'Algorithm Steps'!M20</f>
        <v>25</v>
      </c>
      <c r="J24" s="237">
        <f>$B$20*'Algorithm Steps'!N20</f>
        <v>16.666666666666668</v>
      </c>
    </row>
    <row r="25" spans="1:14" ht="19" x14ac:dyDescent="0.25">
      <c r="A25" s="118"/>
      <c r="B25" s="298"/>
      <c r="C25" s="235">
        <v>25</v>
      </c>
      <c r="D25" s="237">
        <v>50</v>
      </c>
      <c r="E25" s="237">
        <v>50</v>
      </c>
      <c r="F25" s="237">
        <v>50</v>
      </c>
      <c r="G25" s="238">
        <f>$B$20*'Algorithm Steps'!K21</f>
        <v>50</v>
      </c>
      <c r="H25" s="237">
        <f>$B$20*'Algorithm Steps'!L21</f>
        <v>41.666666666666671</v>
      </c>
      <c r="I25" s="237">
        <f>$B$20*'Algorithm Steps'!M21</f>
        <v>33.333333333333336</v>
      </c>
      <c r="J25" s="237">
        <f>$B$20*'Algorithm Steps'!N21</f>
        <v>25</v>
      </c>
    </row>
    <row r="26" spans="1:14" ht="19" x14ac:dyDescent="0.25">
      <c r="A26" s="118"/>
      <c r="B26" s="298"/>
      <c r="C26" s="235">
        <v>30</v>
      </c>
      <c r="D26" s="237">
        <v>50</v>
      </c>
      <c r="E26" s="237">
        <v>50</v>
      </c>
      <c r="F26" s="237">
        <v>50</v>
      </c>
      <c r="G26" s="237">
        <v>50</v>
      </c>
      <c r="H26" s="238">
        <f>$B$20*'Algorithm Steps'!L22</f>
        <v>50</v>
      </c>
      <c r="I26" s="237">
        <f>$B$20*'Algorithm Steps'!M22</f>
        <v>41.666666666666671</v>
      </c>
      <c r="J26" s="237">
        <f>$B$20*'Algorithm Steps'!N22</f>
        <v>33.333333333333336</v>
      </c>
    </row>
    <row r="27" spans="1:14" ht="19" x14ac:dyDescent="0.25">
      <c r="A27" s="118"/>
      <c r="B27" s="298"/>
      <c r="C27" s="235">
        <v>35</v>
      </c>
      <c r="D27" s="237">
        <v>50</v>
      </c>
      <c r="E27" s="237">
        <v>50</v>
      </c>
      <c r="F27" s="237">
        <v>50</v>
      </c>
      <c r="G27" s="237">
        <v>50</v>
      </c>
      <c r="H27" s="237">
        <v>50</v>
      </c>
      <c r="I27" s="238">
        <f>$B$20*'Algorithm Steps'!M23</f>
        <v>50</v>
      </c>
      <c r="J27" s="237">
        <f>$B$20*'Algorithm Steps'!N23</f>
        <v>58.333333333333336</v>
      </c>
    </row>
    <row r="28" spans="1:14" ht="19" x14ac:dyDescent="0.25">
      <c r="A28" s="118"/>
      <c r="B28" s="298"/>
      <c r="C28" s="235">
        <v>40</v>
      </c>
      <c r="D28" s="237">
        <v>50</v>
      </c>
      <c r="E28" s="237">
        <v>50</v>
      </c>
      <c r="F28" s="237">
        <v>50</v>
      </c>
      <c r="G28" s="237">
        <v>50</v>
      </c>
      <c r="H28" s="237">
        <v>50</v>
      </c>
      <c r="I28" s="237">
        <v>50</v>
      </c>
      <c r="J28" s="238">
        <f>$B$20*'Algorithm Steps'!N24</f>
        <v>50</v>
      </c>
    </row>
    <row r="29" spans="1:14" x14ac:dyDescent="0.2">
      <c r="A29" s="118"/>
      <c r="B29" s="227"/>
      <c r="C29" s="225"/>
      <c r="D29" s="239"/>
      <c r="E29" s="239"/>
      <c r="F29" s="239"/>
      <c r="G29" s="239"/>
      <c r="H29" s="239"/>
      <c r="I29" s="239"/>
      <c r="J29" s="239"/>
    </row>
    <row r="30" spans="1:14" x14ac:dyDescent="0.2">
      <c r="A30" s="118"/>
      <c r="B30" s="227"/>
      <c r="C30" s="225"/>
      <c r="D30" s="239"/>
      <c r="E30" s="239"/>
      <c r="F30" s="239"/>
      <c r="G30" s="239"/>
      <c r="H30" s="239"/>
      <c r="I30" s="239"/>
      <c r="J30" s="239"/>
    </row>
    <row r="31" spans="1:14" x14ac:dyDescent="0.2">
      <c r="A31" s="118"/>
      <c r="B31" s="227"/>
      <c r="C31" s="225"/>
      <c r="D31" s="118"/>
      <c r="E31" s="118"/>
      <c r="F31" s="118"/>
      <c r="G31" s="118"/>
      <c r="H31" s="118"/>
      <c r="I31" s="118"/>
      <c r="J31" s="118"/>
    </row>
    <row r="32" spans="1:14" x14ac:dyDescent="0.2">
      <c r="A32" s="118"/>
      <c r="B32" s="229" t="s">
        <v>259</v>
      </c>
      <c r="C32" s="240"/>
      <c r="D32" s="241" t="s">
        <v>261</v>
      </c>
      <c r="E32" s="241"/>
      <c r="F32" s="241"/>
      <c r="G32" s="241"/>
      <c r="H32" s="241"/>
      <c r="I32" s="241"/>
      <c r="J32" s="242"/>
    </row>
    <row r="33" spans="1:10" x14ac:dyDescent="0.2">
      <c r="A33" s="118"/>
      <c r="B33" s="231"/>
      <c r="C33" s="243"/>
      <c r="D33" s="244"/>
      <c r="E33" s="244"/>
      <c r="F33" s="244"/>
      <c r="G33" s="244"/>
      <c r="H33" s="244"/>
      <c r="I33" s="244"/>
      <c r="J33" s="245"/>
    </row>
    <row r="34" spans="1:10" ht="19" x14ac:dyDescent="0.25">
      <c r="A34" s="118"/>
      <c r="B34" s="231"/>
      <c r="C34" s="246"/>
      <c r="D34" s="234">
        <v>1</v>
      </c>
      <c r="E34" s="234">
        <v>2</v>
      </c>
      <c r="F34" s="234">
        <v>3</v>
      </c>
      <c r="G34" s="234">
        <v>4</v>
      </c>
      <c r="H34" s="234">
        <v>5</v>
      </c>
      <c r="I34" s="234">
        <v>6</v>
      </c>
      <c r="J34" s="234">
        <v>7</v>
      </c>
    </row>
    <row r="35" spans="1:10" ht="51" customHeight="1" x14ac:dyDescent="0.2">
      <c r="A35" s="118"/>
      <c r="B35" s="299" t="s">
        <v>262</v>
      </c>
      <c r="C35" s="247" t="s">
        <v>337</v>
      </c>
      <c r="D35" s="248">
        <v>3</v>
      </c>
      <c r="E35" s="249">
        <v>6</v>
      </c>
      <c r="F35" s="249">
        <v>9</v>
      </c>
      <c r="G35" s="249">
        <v>12</v>
      </c>
      <c r="H35" s="249">
        <v>15</v>
      </c>
      <c r="I35" s="249">
        <v>18</v>
      </c>
      <c r="J35" s="250">
        <v>21</v>
      </c>
    </row>
    <row r="36" spans="1:10" ht="22" customHeight="1" x14ac:dyDescent="0.2">
      <c r="A36" s="118"/>
      <c r="B36" s="299"/>
      <c r="C36" s="251" t="s">
        <v>265</v>
      </c>
      <c r="D36" s="252">
        <v>2</v>
      </c>
      <c r="E36" s="253">
        <v>4</v>
      </c>
      <c r="F36" s="253">
        <v>6</v>
      </c>
      <c r="G36" s="253">
        <v>8</v>
      </c>
      <c r="H36" s="253">
        <v>10</v>
      </c>
      <c r="I36" s="253">
        <v>12</v>
      </c>
      <c r="J36" s="254">
        <v>14</v>
      </c>
    </row>
    <row r="37" spans="1:10" ht="27" customHeight="1" x14ac:dyDescent="0.2">
      <c r="A37" s="118"/>
      <c r="B37" s="299"/>
      <c r="C37" s="255" t="s">
        <v>338</v>
      </c>
      <c r="D37" s="256">
        <v>1</v>
      </c>
      <c r="E37" s="257">
        <v>2</v>
      </c>
      <c r="F37" s="257">
        <v>3</v>
      </c>
      <c r="G37" s="257">
        <v>4</v>
      </c>
      <c r="H37" s="257">
        <v>5</v>
      </c>
      <c r="I37" s="257">
        <v>6</v>
      </c>
      <c r="J37" s="258">
        <v>7</v>
      </c>
    </row>
    <row r="38" spans="1:10" ht="25" customHeight="1" x14ac:dyDescent="0.2">
      <c r="A38" s="118"/>
      <c r="B38" s="259"/>
      <c r="C38" s="260"/>
      <c r="D38" s="261"/>
      <c r="E38" s="261"/>
      <c r="F38" s="261"/>
      <c r="G38" s="261"/>
      <c r="H38" s="261"/>
      <c r="I38" s="261"/>
      <c r="J38" s="262"/>
    </row>
    <row r="39" spans="1:10" ht="49" customHeight="1" x14ac:dyDescent="0.2">
      <c r="A39" s="118"/>
      <c r="B39" s="263" t="s">
        <v>339</v>
      </c>
      <c r="C39" s="264" t="s">
        <v>340</v>
      </c>
      <c r="D39" s="252">
        <v>2</v>
      </c>
      <c r="E39" s="253">
        <v>4</v>
      </c>
      <c r="F39" s="253">
        <v>6</v>
      </c>
      <c r="G39" s="253">
        <v>8</v>
      </c>
      <c r="H39" s="253">
        <v>10</v>
      </c>
      <c r="I39" s="253">
        <v>12</v>
      </c>
      <c r="J39" s="254">
        <v>14</v>
      </c>
    </row>
    <row r="40" spans="1:10" ht="38" x14ac:dyDescent="0.2">
      <c r="A40" s="118"/>
      <c r="B40" s="265" t="s">
        <v>341</v>
      </c>
      <c r="C40" s="266" t="s">
        <v>342</v>
      </c>
      <c r="D40" s="252" t="s">
        <v>315</v>
      </c>
      <c r="E40" s="252" t="s">
        <v>315</v>
      </c>
      <c r="F40" s="252" t="s">
        <v>315</v>
      </c>
      <c r="G40" s="252" t="s">
        <v>315</v>
      </c>
      <c r="H40" s="252" t="s">
        <v>315</v>
      </c>
      <c r="I40" s="252" t="s">
        <v>315</v>
      </c>
      <c r="J40" s="252" t="s">
        <v>315</v>
      </c>
    </row>
    <row r="41" spans="1:10" x14ac:dyDescent="0.2">
      <c r="A41" s="118"/>
      <c r="B41" s="267"/>
      <c r="C41" s="193"/>
      <c r="D41" s="268"/>
      <c r="E41" s="268"/>
      <c r="F41" s="268"/>
      <c r="G41" s="268"/>
      <c r="H41" s="268"/>
      <c r="I41" s="268"/>
      <c r="J41" s="269"/>
    </row>
    <row r="42" spans="1:10" ht="19" x14ac:dyDescent="0.25">
      <c r="A42" s="118"/>
      <c r="B42" s="270" t="s">
        <v>248</v>
      </c>
      <c r="C42" s="271"/>
      <c r="D42" s="272">
        <v>10</v>
      </c>
      <c r="E42" s="272">
        <v>20</v>
      </c>
      <c r="F42" s="272">
        <v>30</v>
      </c>
      <c r="G42" s="272">
        <v>40</v>
      </c>
      <c r="H42" s="272">
        <v>50</v>
      </c>
      <c r="I42" s="272">
        <v>60</v>
      </c>
      <c r="J42" s="272">
        <v>70</v>
      </c>
    </row>
    <row r="43" spans="1:10" x14ac:dyDescent="0.2">
      <c r="A43" s="118"/>
      <c r="B43" s="227"/>
      <c r="C43" s="225"/>
      <c r="D43" s="118"/>
      <c r="E43" s="118"/>
      <c r="F43" s="118"/>
      <c r="G43" s="118"/>
      <c r="H43" s="118"/>
      <c r="I43" s="118"/>
      <c r="J43" s="118"/>
    </row>
    <row r="44" spans="1:10" x14ac:dyDescent="0.2">
      <c r="A44" s="118"/>
      <c r="B44" s="227"/>
      <c r="C44" s="225"/>
      <c r="D44" s="118"/>
      <c r="E44" s="118"/>
      <c r="F44" s="118"/>
      <c r="G44" s="118"/>
      <c r="H44" s="118"/>
      <c r="I44" s="118"/>
      <c r="J44" s="118"/>
    </row>
    <row r="45" spans="1:10" x14ac:dyDescent="0.2">
      <c r="A45" s="118"/>
      <c r="B45" s="227"/>
      <c r="C45" s="225"/>
      <c r="D45" s="118"/>
      <c r="E45" s="118"/>
      <c r="F45" s="118"/>
      <c r="G45" s="118"/>
      <c r="H45" s="118"/>
      <c r="I45" s="118"/>
      <c r="J45" s="118"/>
    </row>
    <row r="46" spans="1:10" x14ac:dyDescent="0.2">
      <c r="A46" s="118"/>
      <c r="B46" s="227"/>
      <c r="C46" s="225"/>
      <c r="D46" s="118"/>
      <c r="E46" s="118"/>
      <c r="F46" s="118"/>
      <c r="G46" s="118"/>
      <c r="H46" s="118"/>
      <c r="I46" s="118"/>
      <c r="J46" s="118"/>
    </row>
    <row r="47" spans="1:10" x14ac:dyDescent="0.2">
      <c r="A47" s="118"/>
      <c r="B47" s="229" t="s">
        <v>274</v>
      </c>
      <c r="C47" s="240"/>
      <c r="D47" s="273" t="s">
        <v>343</v>
      </c>
      <c r="E47" s="241"/>
      <c r="F47" s="241"/>
      <c r="G47" s="241"/>
      <c r="H47" s="241"/>
      <c r="I47" s="241"/>
      <c r="J47" s="242"/>
    </row>
    <row r="48" spans="1:10" x14ac:dyDescent="0.2">
      <c r="A48" s="118"/>
      <c r="B48" s="231"/>
      <c r="C48" s="243"/>
      <c r="D48" s="274"/>
      <c r="E48" s="275"/>
      <c r="F48" s="275"/>
      <c r="G48" s="275"/>
      <c r="H48" s="275"/>
      <c r="I48" s="275"/>
      <c r="J48" s="276"/>
    </row>
    <row r="49" spans="1:14" ht="19" x14ac:dyDescent="0.25">
      <c r="A49" s="118"/>
      <c r="B49" s="233"/>
      <c r="C49" s="246"/>
      <c r="D49" s="234" t="s">
        <v>275</v>
      </c>
      <c r="E49" s="234" t="s">
        <v>276</v>
      </c>
      <c r="F49" s="234" t="s">
        <v>277</v>
      </c>
      <c r="G49" s="234" t="s">
        <v>278</v>
      </c>
      <c r="H49" s="234" t="s">
        <v>279</v>
      </c>
      <c r="I49" s="234" t="s">
        <v>280</v>
      </c>
      <c r="J49" s="234" t="s">
        <v>281</v>
      </c>
    </row>
    <row r="50" spans="1:14" ht="19" x14ac:dyDescent="0.25">
      <c r="A50" s="118"/>
      <c r="B50" s="277" t="s">
        <v>344</v>
      </c>
      <c r="C50" s="278" t="s">
        <v>345</v>
      </c>
      <c r="D50" s="208">
        <v>1</v>
      </c>
      <c r="E50" s="208">
        <v>1</v>
      </c>
      <c r="F50" s="208">
        <v>1</v>
      </c>
      <c r="G50" s="208">
        <v>1</v>
      </c>
      <c r="H50" s="208">
        <v>1</v>
      </c>
      <c r="I50" s="208">
        <v>1</v>
      </c>
      <c r="J50" s="208">
        <v>1</v>
      </c>
    </row>
    <row r="51" spans="1:14" ht="19" x14ac:dyDescent="0.25">
      <c r="A51" s="118"/>
      <c r="B51" s="277" t="s">
        <v>346</v>
      </c>
      <c r="C51" s="278" t="s">
        <v>347</v>
      </c>
      <c r="D51" s="208">
        <v>1</v>
      </c>
      <c r="E51" s="208">
        <v>1</v>
      </c>
      <c r="F51" s="208">
        <v>1</v>
      </c>
      <c r="G51" s="208">
        <v>1</v>
      </c>
      <c r="H51" s="208">
        <v>1</v>
      </c>
      <c r="I51" s="208">
        <v>1</v>
      </c>
      <c r="J51" s="208">
        <v>1</v>
      </c>
    </row>
    <row r="52" spans="1:14" ht="19" x14ac:dyDescent="0.25">
      <c r="A52" s="118"/>
      <c r="B52" s="277" t="s">
        <v>348</v>
      </c>
      <c r="C52" s="278" t="s">
        <v>349</v>
      </c>
      <c r="D52" s="208">
        <v>1</v>
      </c>
      <c r="E52" s="208">
        <v>1</v>
      </c>
      <c r="F52" s="208">
        <v>1</v>
      </c>
      <c r="G52" s="208">
        <v>1</v>
      </c>
      <c r="H52" s="208">
        <v>1</v>
      </c>
      <c r="I52" s="208">
        <v>1</v>
      </c>
      <c r="J52" s="208">
        <v>1</v>
      </c>
    </row>
    <row r="53" spans="1:14" ht="19" x14ac:dyDescent="0.25">
      <c r="A53" s="118"/>
      <c r="B53" s="279" t="s">
        <v>350</v>
      </c>
      <c r="C53" s="278" t="s">
        <v>345</v>
      </c>
      <c r="D53" s="208">
        <v>1</v>
      </c>
      <c r="E53" s="208">
        <v>1</v>
      </c>
      <c r="F53" s="208">
        <v>1</v>
      </c>
      <c r="G53" s="208">
        <v>1</v>
      </c>
      <c r="H53" s="208">
        <v>1</v>
      </c>
      <c r="I53" s="208">
        <v>1</v>
      </c>
      <c r="J53" s="208">
        <v>1</v>
      </c>
    </row>
    <row r="54" spans="1:14" ht="19" x14ac:dyDescent="0.25">
      <c r="A54" s="118"/>
      <c r="B54" s="279" t="s">
        <v>351</v>
      </c>
      <c r="C54" s="280" t="s">
        <v>352</v>
      </c>
      <c r="D54" s="208"/>
      <c r="E54" s="208"/>
      <c r="F54" s="208"/>
      <c r="G54" s="208"/>
      <c r="H54" s="208"/>
      <c r="I54" s="208"/>
      <c r="J54" s="208"/>
    </row>
    <row r="55" spans="1:14" x14ac:dyDescent="0.2">
      <c r="A55" s="118"/>
      <c r="D55" s="208" t="s">
        <v>315</v>
      </c>
      <c r="E55" s="208" t="s">
        <v>315</v>
      </c>
      <c r="F55" s="208" t="s">
        <v>315</v>
      </c>
      <c r="G55" s="208" t="s">
        <v>315</v>
      </c>
      <c r="H55" s="208" t="s">
        <v>315</v>
      </c>
      <c r="I55" s="208" t="s">
        <v>315</v>
      </c>
      <c r="J55" s="208" t="s">
        <v>315</v>
      </c>
    </row>
    <row r="56" spans="1:14" ht="19" x14ac:dyDescent="0.25">
      <c r="A56" s="118"/>
      <c r="B56" s="281" t="s">
        <v>353</v>
      </c>
      <c r="C56" s="282" t="s">
        <v>354</v>
      </c>
      <c r="D56" s="118"/>
      <c r="E56" s="118"/>
      <c r="F56" s="118"/>
      <c r="G56" s="118"/>
      <c r="H56" s="118"/>
      <c r="I56" s="118"/>
      <c r="J56" s="118"/>
    </row>
    <row r="57" spans="1:14" x14ac:dyDescent="0.2">
      <c r="A57" s="118"/>
      <c r="B57" s="118"/>
      <c r="F57" s="225"/>
      <c r="G57" s="225"/>
      <c r="H57" s="118"/>
      <c r="I57" s="118"/>
      <c r="J57" s="118"/>
      <c r="K57" s="118"/>
      <c r="L57" s="118"/>
      <c r="M57" s="118"/>
      <c r="N57" s="118"/>
    </row>
    <row r="58" spans="1:14" x14ac:dyDescent="0.2">
      <c r="A58" s="118"/>
      <c r="F58" s="225"/>
      <c r="G58" s="225"/>
      <c r="H58" s="118"/>
      <c r="I58" s="118"/>
      <c r="J58" s="118"/>
      <c r="K58" s="118"/>
      <c r="L58" s="118"/>
      <c r="M58" s="118"/>
      <c r="N58" s="118"/>
    </row>
    <row r="65" spans="2:3" ht="32" x14ac:dyDescent="0.2">
      <c r="B65" s="283" t="s">
        <v>355</v>
      </c>
      <c r="C65" s="284" t="s">
        <v>356</v>
      </c>
    </row>
  </sheetData>
  <mergeCells count="18">
    <mergeCell ref="D19:J20"/>
    <mergeCell ref="B22:B28"/>
    <mergeCell ref="B35:B37"/>
    <mergeCell ref="B8:E8"/>
    <mergeCell ref="D9:E9"/>
    <mergeCell ref="D10:E10"/>
    <mergeCell ref="D11:E11"/>
    <mergeCell ref="D14:E14"/>
    <mergeCell ref="L2:L3"/>
    <mergeCell ref="B4:E4"/>
    <mergeCell ref="D5:E5"/>
    <mergeCell ref="D6:E6"/>
    <mergeCell ref="B7:E7"/>
    <mergeCell ref="G2:G3"/>
    <mergeCell ref="H2:H3"/>
    <mergeCell ref="I2:I3"/>
    <mergeCell ref="J2:J3"/>
    <mergeCell ref="K2:K3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F7" sqref="F7"/>
    </sheetView>
  </sheetViews>
  <sheetFormatPr baseColWidth="10" defaultColWidth="8.83203125" defaultRowHeight="16" x14ac:dyDescent="0.2"/>
  <cols>
    <col min="1" max="1" width="10" bestFit="1" customWidth="1"/>
    <col min="2" max="2" width="33.33203125" style="15" bestFit="1" customWidth="1"/>
    <col min="3" max="3" width="13.6640625" bestFit="1" customWidth="1"/>
    <col min="4" max="4" width="0" style="16" hidden="1"/>
    <col min="5" max="5" width="0" style="15" hidden="1"/>
    <col min="6" max="6" width="82.33203125" style="15" customWidth="1"/>
    <col min="7" max="7" width="24.33203125" customWidth="1"/>
  </cols>
  <sheetData>
    <row r="1" spans="1:7" ht="192" x14ac:dyDescent="0.25">
      <c r="A1" s="18" t="s">
        <v>2</v>
      </c>
      <c r="B1" s="19" t="s">
        <v>3</v>
      </c>
      <c r="C1" s="41" t="s">
        <v>31</v>
      </c>
      <c r="D1"/>
      <c r="E1" s="21"/>
      <c r="F1" s="55" t="s">
        <v>65</v>
      </c>
      <c r="G1" s="56" t="s">
        <v>66</v>
      </c>
    </row>
    <row r="2" spans="1:7" ht="32" x14ac:dyDescent="0.2">
      <c r="A2" s="42" t="s">
        <v>33</v>
      </c>
      <c r="B2" s="43" t="s">
        <v>34</v>
      </c>
      <c r="C2" s="45">
        <f t="shared" ref="C2:C9" si="0">D2/$D$10</f>
        <v>0.17647058823529413</v>
      </c>
      <c r="D2" s="44">
        <v>12</v>
      </c>
      <c r="E2" s="21"/>
      <c r="F2" s="57" t="s">
        <v>67</v>
      </c>
    </row>
    <row r="3" spans="1:7" x14ac:dyDescent="0.2">
      <c r="A3" s="42" t="s">
        <v>33</v>
      </c>
      <c r="B3" s="43" t="s">
        <v>37</v>
      </c>
      <c r="C3" s="45">
        <f t="shared" si="0"/>
        <v>0.14705882352941177</v>
      </c>
      <c r="D3" s="44">
        <v>10</v>
      </c>
      <c r="E3" s="21"/>
      <c r="F3" s="57" t="s">
        <v>68</v>
      </c>
    </row>
    <row r="4" spans="1:7" x14ac:dyDescent="0.2">
      <c r="A4" s="42" t="s">
        <v>33</v>
      </c>
      <c r="B4" s="43" t="s">
        <v>40</v>
      </c>
      <c r="C4" s="45">
        <f t="shared" si="0"/>
        <v>0.14705882352941177</v>
      </c>
      <c r="D4" s="44">
        <v>10</v>
      </c>
      <c r="E4" s="21"/>
      <c r="F4" s="57" t="s">
        <v>68</v>
      </c>
    </row>
    <row r="5" spans="1:7" x14ac:dyDescent="0.2">
      <c r="A5" s="58" t="s">
        <v>43</v>
      </c>
      <c r="B5" s="50" t="s">
        <v>48</v>
      </c>
      <c r="C5" s="45">
        <f t="shared" si="0"/>
        <v>0.13235294117647059</v>
      </c>
      <c r="D5" s="44">
        <v>9</v>
      </c>
      <c r="E5" s="21"/>
      <c r="F5" s="57" t="s">
        <v>69</v>
      </c>
    </row>
    <row r="6" spans="1:7" x14ac:dyDescent="0.2">
      <c r="A6" s="42" t="s">
        <v>33</v>
      </c>
      <c r="B6" s="43" t="s">
        <v>42</v>
      </c>
      <c r="C6" s="45">
        <f t="shared" si="0"/>
        <v>0.11764705882352941</v>
      </c>
      <c r="D6" s="44">
        <v>8</v>
      </c>
      <c r="E6" s="21"/>
      <c r="F6" s="57" t="s">
        <v>70</v>
      </c>
    </row>
    <row r="7" spans="1:7" x14ac:dyDescent="0.2">
      <c r="A7" s="58" t="s">
        <v>43</v>
      </c>
      <c r="B7" s="48" t="s">
        <v>44</v>
      </c>
      <c r="C7" s="45">
        <f t="shared" si="0"/>
        <v>0.11764705882352941</v>
      </c>
      <c r="D7" s="44">
        <v>8</v>
      </c>
      <c r="E7" s="21"/>
      <c r="F7" s="57" t="s">
        <v>70</v>
      </c>
    </row>
    <row r="8" spans="1:7" x14ac:dyDescent="0.2">
      <c r="A8" s="59" t="s">
        <v>43</v>
      </c>
      <c r="B8" s="48" t="s">
        <v>53</v>
      </c>
      <c r="C8" s="45">
        <f t="shared" si="0"/>
        <v>8.8235294117647065E-2</v>
      </c>
      <c r="D8" s="44">
        <v>6</v>
      </c>
      <c r="E8" s="21"/>
      <c r="F8" s="57" t="s">
        <v>71</v>
      </c>
    </row>
    <row r="9" spans="1:7" x14ac:dyDescent="0.2">
      <c r="A9" s="58" t="s">
        <v>50</v>
      </c>
      <c r="B9" s="48" t="s">
        <v>51</v>
      </c>
      <c r="C9" s="45">
        <f t="shared" si="0"/>
        <v>7.3529411764705885E-2</v>
      </c>
      <c r="D9" s="44">
        <v>5</v>
      </c>
      <c r="E9" s="21"/>
      <c r="F9" s="57" t="s">
        <v>72</v>
      </c>
    </row>
    <row r="10" spans="1:7" x14ac:dyDescent="0.2">
      <c r="B10" s="28"/>
      <c r="C10" s="53">
        <v>100</v>
      </c>
      <c r="D10" s="44">
        <f>SUM(D2:D9)</f>
        <v>68</v>
      </c>
      <c r="E10" s="21"/>
      <c r="F10" s="28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7"/>
  <sheetViews>
    <sheetView workbookViewId="0">
      <selection activeCell="D2" sqref="D2"/>
    </sheetView>
  </sheetViews>
  <sheetFormatPr baseColWidth="10" defaultColWidth="8.83203125" defaultRowHeight="16" x14ac:dyDescent="0.2"/>
  <cols>
    <col min="4" max="4" width="23" bestFit="1" customWidth="1"/>
    <col min="5" max="5" width="8.83203125" style="60"/>
  </cols>
  <sheetData>
    <row r="1" spans="2:5" x14ac:dyDescent="0.2">
      <c r="E1"/>
    </row>
    <row r="2" spans="2:5" ht="42" x14ac:dyDescent="0.25">
      <c r="C2" s="61" t="s">
        <v>73</v>
      </c>
      <c r="D2" s="22" t="s">
        <v>5</v>
      </c>
      <c r="E2" s="62" t="s">
        <v>6</v>
      </c>
    </row>
    <row r="3" spans="2:5" x14ac:dyDescent="0.2">
      <c r="B3" s="63" t="s">
        <v>27</v>
      </c>
      <c r="C3" s="63" t="s">
        <v>74</v>
      </c>
      <c r="D3" s="64" t="s">
        <v>75</v>
      </c>
      <c r="E3" s="60" t="s">
        <v>76</v>
      </c>
    </row>
    <row r="4" spans="2:5" x14ac:dyDescent="0.2">
      <c r="B4" s="63"/>
      <c r="C4" s="63" t="s">
        <v>77</v>
      </c>
      <c r="D4" s="65" t="s">
        <v>78</v>
      </c>
      <c r="E4" s="60" t="s">
        <v>14</v>
      </c>
    </row>
    <row r="5" spans="2:5" x14ac:dyDescent="0.2">
      <c r="B5" s="63" t="s">
        <v>27</v>
      </c>
      <c r="C5" s="63" t="s">
        <v>77</v>
      </c>
      <c r="D5" s="66" t="s">
        <v>11</v>
      </c>
      <c r="E5"/>
    </row>
    <row r="6" spans="2:5" x14ac:dyDescent="0.2">
      <c r="B6" s="63" t="s">
        <v>27</v>
      </c>
      <c r="C6" s="63" t="s">
        <v>77</v>
      </c>
      <c r="D6" s="67" t="s">
        <v>13</v>
      </c>
      <c r="E6"/>
    </row>
    <row r="7" spans="2:5" x14ac:dyDescent="0.2">
      <c r="B7" s="63" t="s">
        <v>27</v>
      </c>
      <c r="C7" s="63" t="s">
        <v>79</v>
      </c>
      <c r="D7" s="68" t="s">
        <v>17</v>
      </c>
      <c r="E7"/>
    </row>
    <row r="8" spans="2:5" x14ac:dyDescent="0.2">
      <c r="B8" s="63" t="s">
        <v>27</v>
      </c>
      <c r="C8" s="63" t="s">
        <v>79</v>
      </c>
      <c r="D8" s="69" t="s">
        <v>80</v>
      </c>
      <c r="E8"/>
    </row>
    <row r="9" spans="2:5" x14ac:dyDescent="0.2">
      <c r="C9" s="70"/>
      <c r="D9" s="71"/>
      <c r="E9"/>
    </row>
    <row r="10" spans="2:5" ht="32" x14ac:dyDescent="0.2">
      <c r="B10" s="72" t="s">
        <v>33</v>
      </c>
      <c r="C10" s="63" t="s">
        <v>81</v>
      </c>
      <c r="D10" s="73" t="s">
        <v>34</v>
      </c>
      <c r="E10" s="60" t="s">
        <v>82</v>
      </c>
    </row>
    <row r="11" spans="2:5" x14ac:dyDescent="0.2">
      <c r="B11" s="72" t="s">
        <v>33</v>
      </c>
      <c r="C11" s="63" t="s">
        <v>81</v>
      </c>
      <c r="D11" s="74" t="s">
        <v>83</v>
      </c>
      <c r="E11" s="75" t="s">
        <v>38</v>
      </c>
    </row>
    <row r="12" spans="2:5" x14ac:dyDescent="0.2">
      <c r="B12" s="72" t="s">
        <v>33</v>
      </c>
      <c r="C12" s="63" t="s">
        <v>81</v>
      </c>
      <c r="D12" s="74" t="s">
        <v>40</v>
      </c>
      <c r="E12" s="60" t="s">
        <v>82</v>
      </c>
    </row>
    <row r="13" spans="2:5" x14ac:dyDescent="0.2">
      <c r="B13" s="72" t="s">
        <v>33</v>
      </c>
      <c r="C13" s="63" t="s">
        <v>81</v>
      </c>
      <c r="D13" s="74" t="s">
        <v>42</v>
      </c>
      <c r="E13" s="60" t="s">
        <v>82</v>
      </c>
    </row>
    <row r="14" spans="2:5" x14ac:dyDescent="0.2">
      <c r="C14" s="70"/>
      <c r="D14" s="71"/>
      <c r="E14"/>
    </row>
    <row r="15" spans="2:5" x14ac:dyDescent="0.2">
      <c r="B15" s="72" t="s">
        <v>43</v>
      </c>
      <c r="C15" s="63" t="s">
        <v>79</v>
      </c>
      <c r="D15" s="76" t="s">
        <v>18</v>
      </c>
      <c r="E15"/>
    </row>
    <row r="16" spans="2:5" x14ac:dyDescent="0.2">
      <c r="B16" s="72" t="s">
        <v>43</v>
      </c>
      <c r="C16" s="63" t="s">
        <v>79</v>
      </c>
      <c r="D16" s="77" t="s">
        <v>22</v>
      </c>
      <c r="E16"/>
    </row>
    <row r="17" spans="2:5" x14ac:dyDescent="0.2">
      <c r="B17" s="72" t="s">
        <v>43</v>
      </c>
      <c r="C17" s="78" t="s">
        <v>84</v>
      </c>
      <c r="D17" s="79" t="s">
        <v>44</v>
      </c>
      <c r="E17" s="75" t="s">
        <v>46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zoomScale="115" zoomScaleNormal="115" workbookViewId="0">
      <selection activeCell="C17" sqref="C17"/>
    </sheetView>
  </sheetViews>
  <sheetFormatPr baseColWidth="10" defaultColWidth="8.83203125" defaultRowHeight="16" x14ac:dyDescent="0.2"/>
  <cols>
    <col min="1" max="1" width="11.1640625" customWidth="1"/>
    <col min="2" max="2" width="18.5" bestFit="1" customWidth="1"/>
    <col min="3" max="3" width="25.33203125" style="54" bestFit="1" customWidth="1"/>
    <col min="4" max="4" width="148.6640625" bestFit="1" customWidth="1"/>
  </cols>
  <sheetData>
    <row r="1" spans="1:4" x14ac:dyDescent="0.2">
      <c r="C1"/>
    </row>
    <row r="2" spans="1:4" ht="21" x14ac:dyDescent="0.25">
      <c r="B2" s="61" t="s">
        <v>73</v>
      </c>
      <c r="C2" s="80" t="s">
        <v>3</v>
      </c>
      <c r="D2" s="17" t="s">
        <v>0</v>
      </c>
    </row>
    <row r="3" spans="1:4" x14ac:dyDescent="0.2">
      <c r="A3" s="63" t="s">
        <v>27</v>
      </c>
      <c r="B3" s="63" t="s">
        <v>74</v>
      </c>
      <c r="C3" s="64" t="s">
        <v>28</v>
      </c>
    </row>
    <row r="4" spans="1:4" x14ac:dyDescent="0.2">
      <c r="A4" s="63" t="s">
        <v>27</v>
      </c>
      <c r="B4" s="63" t="s">
        <v>74</v>
      </c>
      <c r="C4" s="64" t="s">
        <v>30</v>
      </c>
    </row>
    <row r="5" spans="1:4" x14ac:dyDescent="0.2">
      <c r="A5" s="63" t="s">
        <v>27</v>
      </c>
      <c r="B5" s="63" t="s">
        <v>77</v>
      </c>
      <c r="C5" s="64" t="s">
        <v>24</v>
      </c>
      <c r="D5" t="s">
        <v>85</v>
      </c>
    </row>
    <row r="6" spans="1:4" x14ac:dyDescent="0.2">
      <c r="A6" s="63" t="s">
        <v>27</v>
      </c>
      <c r="B6" s="63" t="s">
        <v>77</v>
      </c>
      <c r="C6" s="66" t="s">
        <v>10</v>
      </c>
      <c r="D6" t="s">
        <v>86</v>
      </c>
    </row>
    <row r="7" spans="1:4" x14ac:dyDescent="0.2">
      <c r="A7" s="63" t="s">
        <v>27</v>
      </c>
      <c r="B7" s="63" t="s">
        <v>77</v>
      </c>
      <c r="C7" s="67" t="s">
        <v>13</v>
      </c>
      <c r="D7" t="s">
        <v>87</v>
      </c>
    </row>
    <row r="8" spans="1:4" x14ac:dyDescent="0.2">
      <c r="A8" s="63" t="s">
        <v>27</v>
      </c>
      <c r="B8" s="63" t="s">
        <v>79</v>
      </c>
      <c r="C8" s="68" t="s">
        <v>17</v>
      </c>
      <c r="D8" t="s">
        <v>88</v>
      </c>
    </row>
    <row r="9" spans="1:4" x14ac:dyDescent="0.2">
      <c r="A9" s="63" t="s">
        <v>27</v>
      </c>
      <c r="B9" s="63" t="s">
        <v>79</v>
      </c>
      <c r="C9" s="69" t="s">
        <v>20</v>
      </c>
      <c r="D9" t="s">
        <v>89</v>
      </c>
    </row>
    <row r="10" spans="1:4" x14ac:dyDescent="0.2">
      <c r="B10" s="70"/>
      <c r="C10" s="71"/>
    </row>
    <row r="11" spans="1:4" ht="32" x14ac:dyDescent="0.2">
      <c r="A11" s="72" t="s">
        <v>33</v>
      </c>
      <c r="B11" s="63" t="s">
        <v>81</v>
      </c>
      <c r="C11" s="73" t="s">
        <v>34</v>
      </c>
      <c r="D11" t="s">
        <v>90</v>
      </c>
    </row>
    <row r="12" spans="1:4" x14ac:dyDescent="0.2">
      <c r="A12" s="72" t="s">
        <v>33</v>
      </c>
      <c r="B12" s="63" t="s">
        <v>81</v>
      </c>
      <c r="C12" s="74" t="s">
        <v>83</v>
      </c>
      <c r="D12" t="s">
        <v>90</v>
      </c>
    </row>
    <row r="13" spans="1:4" x14ac:dyDescent="0.2">
      <c r="A13" s="72" t="s">
        <v>33</v>
      </c>
      <c r="B13" s="63" t="s">
        <v>81</v>
      </c>
      <c r="C13" s="74" t="s">
        <v>40</v>
      </c>
      <c r="D13" t="s">
        <v>82</v>
      </c>
    </row>
    <row r="14" spans="1:4" x14ac:dyDescent="0.2">
      <c r="A14" s="72" t="s">
        <v>33</v>
      </c>
      <c r="B14" s="63" t="s">
        <v>81</v>
      </c>
      <c r="C14" s="74" t="s">
        <v>42</v>
      </c>
      <c r="D14" t="s">
        <v>90</v>
      </c>
    </row>
    <row r="15" spans="1:4" x14ac:dyDescent="0.2">
      <c r="B15" s="70"/>
      <c r="C15" s="71"/>
    </row>
    <row r="16" spans="1:4" x14ac:dyDescent="0.2">
      <c r="A16" s="72" t="s">
        <v>43</v>
      </c>
      <c r="B16" s="78" t="s">
        <v>84</v>
      </c>
      <c r="C16" s="79" t="s">
        <v>44</v>
      </c>
      <c r="D16" t="s">
        <v>91</v>
      </c>
    </row>
    <row r="17" spans="1:4" x14ac:dyDescent="0.2">
      <c r="A17" s="72" t="s">
        <v>43</v>
      </c>
      <c r="B17" s="78" t="s">
        <v>84</v>
      </c>
      <c r="C17" s="81" t="s">
        <v>48</v>
      </c>
      <c r="D17" t="s">
        <v>91</v>
      </c>
    </row>
    <row r="18" spans="1:4" x14ac:dyDescent="0.2">
      <c r="A18" s="72" t="s">
        <v>43</v>
      </c>
      <c r="B18" s="63" t="s">
        <v>84</v>
      </c>
      <c r="C18" s="79" t="s">
        <v>53</v>
      </c>
    </row>
    <row r="19" spans="1:4" x14ac:dyDescent="0.2">
      <c r="A19" s="72" t="s">
        <v>43</v>
      </c>
      <c r="B19" s="78" t="s">
        <v>92</v>
      </c>
      <c r="C19" s="82" t="s">
        <v>93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5"/>
  <sheetViews>
    <sheetView topLeftCell="A34" zoomScale="150" zoomScaleNormal="150" workbookViewId="0">
      <selection activeCell="I18" sqref="I18"/>
    </sheetView>
  </sheetViews>
  <sheetFormatPr baseColWidth="10" defaultColWidth="8.83203125" defaultRowHeight="16" x14ac:dyDescent="0.2"/>
  <cols>
    <col min="1" max="1" width="8.5" bestFit="1" customWidth="1"/>
    <col min="2" max="2" width="21.6640625" bestFit="1" customWidth="1"/>
    <col min="3" max="3" width="31.5" bestFit="1" customWidth="1"/>
  </cols>
  <sheetData>
    <row r="1" spans="2:4" ht="50" customHeight="1" x14ac:dyDescent="0.2">
      <c r="B1" s="83" t="s">
        <v>94</v>
      </c>
      <c r="C1" s="84" t="s">
        <v>95</v>
      </c>
    </row>
    <row r="2" spans="2:4" ht="19" x14ac:dyDescent="0.25">
      <c r="B2" s="85"/>
      <c r="C2" s="86" t="s">
        <v>75</v>
      </c>
    </row>
    <row r="3" spans="2:4" ht="27" customHeight="1" x14ac:dyDescent="0.25">
      <c r="B3" s="85"/>
      <c r="C3" s="72" t="s">
        <v>96</v>
      </c>
    </row>
    <row r="4" spans="2:4" ht="19" x14ac:dyDescent="0.25">
      <c r="B4" s="85"/>
      <c r="C4" s="87"/>
    </row>
    <row r="5" spans="2:4" ht="19" x14ac:dyDescent="0.25">
      <c r="B5" s="85"/>
      <c r="C5" s="88" t="s">
        <v>11</v>
      </c>
    </row>
    <row r="6" spans="2:4" ht="32" x14ac:dyDescent="0.2">
      <c r="B6" s="89">
        <v>4</v>
      </c>
      <c r="C6" s="90" t="s">
        <v>97</v>
      </c>
    </row>
    <row r="7" spans="2:4" ht="19" x14ac:dyDescent="0.25">
      <c r="B7" s="85"/>
      <c r="C7" s="87"/>
    </row>
    <row r="8" spans="2:4" ht="19" x14ac:dyDescent="0.25">
      <c r="B8" s="85"/>
      <c r="C8" s="88" t="s">
        <v>98</v>
      </c>
    </row>
    <row r="9" spans="2:4" ht="48" x14ac:dyDescent="0.2">
      <c r="B9" s="91" t="s">
        <v>99</v>
      </c>
      <c r="C9" s="92" t="s">
        <v>100</v>
      </c>
      <c r="D9" t="s">
        <v>101</v>
      </c>
    </row>
    <row r="10" spans="2:4" ht="19" x14ac:dyDescent="0.25">
      <c r="B10" s="85"/>
      <c r="C10" s="87"/>
    </row>
    <row r="11" spans="2:4" ht="19" x14ac:dyDescent="0.25">
      <c r="B11" s="85"/>
      <c r="C11" s="93" t="s">
        <v>17</v>
      </c>
    </row>
    <row r="12" spans="2:4" ht="48" x14ac:dyDescent="0.2">
      <c r="B12" s="89">
        <v>2</v>
      </c>
      <c r="C12" s="94" t="s">
        <v>102</v>
      </c>
    </row>
    <row r="13" spans="2:4" ht="19" x14ac:dyDescent="0.25">
      <c r="B13" s="85"/>
      <c r="C13" s="87"/>
    </row>
    <row r="14" spans="2:4" ht="19" x14ac:dyDescent="0.25">
      <c r="B14" s="85"/>
      <c r="C14" s="93" t="s">
        <v>80</v>
      </c>
    </row>
    <row r="15" spans="2:4" ht="27" customHeight="1" x14ac:dyDescent="0.2">
      <c r="B15" s="89">
        <v>3</v>
      </c>
      <c r="C15" s="87" t="s">
        <v>103</v>
      </c>
    </row>
    <row r="16" spans="2:4" ht="19" x14ac:dyDescent="0.25">
      <c r="B16" s="85"/>
      <c r="C16" s="87"/>
    </row>
    <row r="17" spans="1:18" ht="19" x14ac:dyDescent="0.25">
      <c r="B17" s="85"/>
      <c r="C17" s="95" t="s">
        <v>24</v>
      </c>
    </row>
    <row r="18" spans="1:18" ht="64" x14ac:dyDescent="0.2">
      <c r="B18" s="89"/>
      <c r="C18" s="90" t="s">
        <v>104</v>
      </c>
    </row>
    <row r="19" spans="1:18" ht="19" x14ac:dyDescent="0.25">
      <c r="B19" s="85"/>
      <c r="C19" s="87"/>
    </row>
    <row r="20" spans="1:18" ht="19" x14ac:dyDescent="0.25">
      <c r="B20" s="85"/>
      <c r="C20" s="87"/>
    </row>
    <row r="21" spans="1:18" ht="19" x14ac:dyDescent="0.25">
      <c r="B21" s="96"/>
      <c r="C21" s="87"/>
    </row>
    <row r="27" spans="1:18" ht="21" x14ac:dyDescent="0.25">
      <c r="B27" s="61" t="s">
        <v>73</v>
      </c>
      <c r="C27" s="22" t="s">
        <v>5</v>
      </c>
      <c r="D27" s="14" t="s">
        <v>6</v>
      </c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</row>
    <row r="28" spans="1:18" x14ac:dyDescent="0.2">
      <c r="A28" s="63" t="s">
        <v>27</v>
      </c>
      <c r="B28" s="63" t="s">
        <v>74</v>
      </c>
      <c r="C28" s="64" t="s">
        <v>75</v>
      </c>
      <c r="D28" s="60" t="s">
        <v>105</v>
      </c>
    </row>
    <row r="29" spans="1:18" x14ac:dyDescent="0.2">
      <c r="A29" s="63" t="s">
        <v>27</v>
      </c>
      <c r="B29" s="63" t="s">
        <v>77</v>
      </c>
      <c r="C29" s="67" t="s">
        <v>13</v>
      </c>
      <c r="D29" s="60" t="s">
        <v>106</v>
      </c>
    </row>
    <row r="30" spans="1:18" x14ac:dyDescent="0.2">
      <c r="A30" s="63" t="s">
        <v>27</v>
      </c>
      <c r="B30" s="63" t="s">
        <v>107</v>
      </c>
      <c r="C30" s="97" t="s">
        <v>11</v>
      </c>
      <c r="D30" s="60" t="s">
        <v>108</v>
      </c>
    </row>
    <row r="31" spans="1:18" x14ac:dyDescent="0.2">
      <c r="A31" s="63" t="s">
        <v>27</v>
      </c>
      <c r="B31" s="63" t="s">
        <v>79</v>
      </c>
      <c r="C31" s="68" t="s">
        <v>17</v>
      </c>
      <c r="D31" s="60" t="s">
        <v>109</v>
      </c>
    </row>
    <row r="32" spans="1:18" x14ac:dyDescent="0.2">
      <c r="A32" s="63" t="s">
        <v>27</v>
      </c>
      <c r="B32" s="63" t="s">
        <v>79</v>
      </c>
      <c r="C32" s="69" t="s">
        <v>80</v>
      </c>
      <c r="D32" s="60" t="s">
        <v>110</v>
      </c>
    </row>
    <row r="33" spans="1:18" x14ac:dyDescent="0.2">
      <c r="B33" s="70"/>
      <c r="C33" s="71"/>
      <c r="D33" s="60"/>
    </row>
    <row r="38" spans="1:18" ht="33" customHeight="1" x14ac:dyDescent="0.25">
      <c r="B38" s="61" t="s">
        <v>73</v>
      </c>
      <c r="C38" s="80" t="s">
        <v>3</v>
      </c>
      <c r="D38" s="13" t="s">
        <v>0</v>
      </c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</row>
    <row r="39" spans="1:18" x14ac:dyDescent="0.2">
      <c r="A39" s="63" t="s">
        <v>27</v>
      </c>
      <c r="B39" s="63" t="s">
        <v>74</v>
      </c>
      <c r="C39" s="64" t="s">
        <v>75</v>
      </c>
      <c r="D39" s="60" t="s">
        <v>105</v>
      </c>
    </row>
    <row r="40" spans="1:18" x14ac:dyDescent="0.2">
      <c r="A40" s="63" t="s">
        <v>27</v>
      </c>
      <c r="B40" s="63" t="s">
        <v>77</v>
      </c>
      <c r="C40" s="66" t="s">
        <v>10</v>
      </c>
      <c r="D40" t="s">
        <v>86</v>
      </c>
    </row>
    <row r="41" spans="1:18" x14ac:dyDescent="0.2">
      <c r="A41" s="63" t="s">
        <v>27</v>
      </c>
      <c r="B41" s="63" t="s">
        <v>77</v>
      </c>
      <c r="C41" s="67" t="s">
        <v>13</v>
      </c>
      <c r="D41" t="s">
        <v>87</v>
      </c>
    </row>
    <row r="42" spans="1:18" x14ac:dyDescent="0.2">
      <c r="A42" s="63" t="s">
        <v>27</v>
      </c>
      <c r="B42" s="63" t="s">
        <v>79</v>
      </c>
      <c r="C42" s="68" t="s">
        <v>17</v>
      </c>
      <c r="D42" t="s">
        <v>111</v>
      </c>
    </row>
    <row r="43" spans="1:18" x14ac:dyDescent="0.2">
      <c r="A43" s="63" t="s">
        <v>27</v>
      </c>
      <c r="B43" s="63" t="s">
        <v>79</v>
      </c>
      <c r="C43" s="69" t="s">
        <v>20</v>
      </c>
      <c r="D43" s="60" t="s">
        <v>110</v>
      </c>
    </row>
    <row r="44" spans="1:18" x14ac:dyDescent="0.2">
      <c r="B44" s="70"/>
      <c r="C44" s="71"/>
      <c r="D44" s="60"/>
    </row>
    <row r="45" spans="1:18" x14ac:dyDescent="0.2">
      <c r="A45" s="63" t="s">
        <v>27</v>
      </c>
      <c r="B45" s="63" t="s">
        <v>77</v>
      </c>
      <c r="C45" s="98" t="s">
        <v>24</v>
      </c>
      <c r="D45" t="s">
        <v>85</v>
      </c>
    </row>
  </sheetData>
  <mergeCells count="2">
    <mergeCell ref="D27:R27"/>
    <mergeCell ref="D38:R38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6"/>
  <sheetViews>
    <sheetView topLeftCell="A8" workbookViewId="0">
      <selection activeCell="C1" sqref="C1:C1048576"/>
    </sheetView>
  </sheetViews>
  <sheetFormatPr baseColWidth="10" defaultColWidth="8.83203125" defaultRowHeight="16" x14ac:dyDescent="0.2"/>
  <cols>
    <col min="2" max="2" width="8.83203125" style="99"/>
    <col min="3" max="3" width="23.1640625" customWidth="1"/>
    <col min="4" max="4" width="51.33203125" bestFit="1" customWidth="1"/>
  </cols>
  <sheetData>
    <row r="1" spans="2:3" ht="57" customHeight="1" x14ac:dyDescent="0.2">
      <c r="B1" s="100" t="s">
        <v>94</v>
      </c>
      <c r="C1" s="44" t="s">
        <v>54</v>
      </c>
    </row>
    <row r="2" spans="2:3" ht="64" x14ac:dyDescent="0.25">
      <c r="B2" s="101"/>
      <c r="C2" s="86" t="s">
        <v>75</v>
      </c>
    </row>
    <row r="3" spans="2:3" ht="27" customHeight="1" x14ac:dyDescent="0.25">
      <c r="B3" s="102"/>
      <c r="C3" s="72" t="s">
        <v>96</v>
      </c>
    </row>
    <row r="4" spans="2:3" ht="19" x14ac:dyDescent="0.25">
      <c r="B4" s="101"/>
      <c r="C4" s="87"/>
    </row>
    <row r="5" spans="2:3" ht="32" x14ac:dyDescent="0.25">
      <c r="B5" s="101"/>
      <c r="C5" s="88" t="s">
        <v>11</v>
      </c>
    </row>
    <row r="6" spans="2:3" ht="112" x14ac:dyDescent="0.2">
      <c r="B6" s="103" t="s">
        <v>112</v>
      </c>
      <c r="C6" s="90" t="s">
        <v>97</v>
      </c>
    </row>
    <row r="7" spans="2:3" ht="19" x14ac:dyDescent="0.25">
      <c r="B7" s="104"/>
      <c r="C7" s="87"/>
    </row>
    <row r="8" spans="2:3" ht="32" x14ac:dyDescent="0.25">
      <c r="B8" s="101"/>
      <c r="C8" s="88" t="s">
        <v>13</v>
      </c>
    </row>
    <row r="9" spans="2:3" ht="96" x14ac:dyDescent="0.2">
      <c r="B9" s="103" t="s">
        <v>113</v>
      </c>
      <c r="C9" s="92" t="s">
        <v>114</v>
      </c>
    </row>
    <row r="10" spans="2:3" ht="19" x14ac:dyDescent="0.25">
      <c r="B10" s="104"/>
      <c r="C10" s="87"/>
    </row>
    <row r="11" spans="2:3" ht="48" x14ac:dyDescent="0.25">
      <c r="B11" s="101"/>
      <c r="C11" s="93" t="s">
        <v>17</v>
      </c>
    </row>
    <row r="12" spans="2:3" ht="27" customHeight="1" x14ac:dyDescent="0.2">
      <c r="B12" s="103" t="s">
        <v>115</v>
      </c>
      <c r="C12" s="87"/>
    </row>
    <row r="13" spans="2:3" ht="19" x14ac:dyDescent="0.25">
      <c r="B13" s="104"/>
      <c r="C13" s="87"/>
    </row>
    <row r="14" spans="2:3" ht="32" x14ac:dyDescent="0.25">
      <c r="B14" s="101"/>
      <c r="C14" s="93" t="s">
        <v>80</v>
      </c>
    </row>
    <row r="15" spans="2:3" ht="27" customHeight="1" x14ac:dyDescent="0.2">
      <c r="B15" s="103" t="s">
        <v>116</v>
      </c>
      <c r="C15" s="87"/>
    </row>
    <row r="16" spans="2:3" ht="19" x14ac:dyDescent="0.25">
      <c r="B16" s="104"/>
      <c r="C16" s="87"/>
    </row>
    <row r="17" spans="1:4" ht="96" x14ac:dyDescent="0.25">
      <c r="B17" s="101"/>
      <c r="C17" s="105" t="s">
        <v>117</v>
      </c>
    </row>
    <row r="18" spans="1:4" ht="160" x14ac:dyDescent="0.2">
      <c r="B18" s="106" t="s">
        <v>118</v>
      </c>
      <c r="C18" s="90" t="s">
        <v>119</v>
      </c>
    </row>
    <row r="19" spans="1:4" ht="19" x14ac:dyDescent="0.25">
      <c r="B19" s="104"/>
      <c r="C19" s="87"/>
    </row>
    <row r="20" spans="1:4" ht="19" x14ac:dyDescent="0.25">
      <c r="B20" s="101"/>
      <c r="C20" s="87"/>
    </row>
    <row r="21" spans="1:4" ht="19" x14ac:dyDescent="0.25">
      <c r="B21" s="107"/>
      <c r="C21" s="87"/>
    </row>
    <row r="22" spans="1:4" x14ac:dyDescent="0.2">
      <c r="B22"/>
    </row>
    <row r="27" spans="1:4" ht="84" x14ac:dyDescent="0.25">
      <c r="B27" s="108" t="s">
        <v>73</v>
      </c>
      <c r="C27" s="22" t="s">
        <v>5</v>
      </c>
      <c r="D27" s="62" t="s">
        <v>6</v>
      </c>
    </row>
    <row r="28" spans="1:4" ht="64" x14ac:dyDescent="0.2">
      <c r="A28" s="63" t="s">
        <v>27</v>
      </c>
      <c r="B28" s="109" t="s">
        <v>74</v>
      </c>
      <c r="C28" s="64" t="s">
        <v>75</v>
      </c>
      <c r="D28" s="60"/>
    </row>
    <row r="29" spans="1:4" ht="32" x14ac:dyDescent="0.2">
      <c r="A29" s="63" t="s">
        <v>27</v>
      </c>
      <c r="B29" s="109" t="s">
        <v>77</v>
      </c>
      <c r="C29" s="67" t="s">
        <v>13</v>
      </c>
      <c r="D29" s="60"/>
    </row>
    <row r="30" spans="1:4" ht="32" x14ac:dyDescent="0.2">
      <c r="A30" s="63" t="s">
        <v>27</v>
      </c>
      <c r="B30" s="109" t="s">
        <v>107</v>
      </c>
      <c r="C30" s="97" t="s">
        <v>11</v>
      </c>
      <c r="D30" s="60" t="s">
        <v>108</v>
      </c>
    </row>
    <row r="31" spans="1:4" ht="48" x14ac:dyDescent="0.2">
      <c r="A31" s="63" t="s">
        <v>27</v>
      </c>
      <c r="B31" s="109" t="s">
        <v>79</v>
      </c>
      <c r="C31" s="68" t="s">
        <v>17</v>
      </c>
      <c r="D31" s="60"/>
    </row>
    <row r="32" spans="1:4" ht="32" x14ac:dyDescent="0.2">
      <c r="A32" s="63" t="s">
        <v>27</v>
      </c>
      <c r="B32" s="109" t="s">
        <v>79</v>
      </c>
      <c r="C32" s="69" t="s">
        <v>80</v>
      </c>
      <c r="D32" s="60"/>
    </row>
    <row r="33" spans="1:4" x14ac:dyDescent="0.2">
      <c r="B33" s="110"/>
      <c r="C33" s="71"/>
      <c r="D33" s="60"/>
    </row>
    <row r="34" spans="1:4" ht="80" x14ac:dyDescent="0.2">
      <c r="B34"/>
      <c r="C34" s="111" t="s">
        <v>120</v>
      </c>
      <c r="D34" t="s">
        <v>121</v>
      </c>
    </row>
    <row r="38" spans="1:4" ht="63" x14ac:dyDescent="0.25">
      <c r="B38" s="108" t="s">
        <v>73</v>
      </c>
      <c r="C38" s="80" t="s">
        <v>3</v>
      </c>
      <c r="D38" s="17" t="s">
        <v>0</v>
      </c>
    </row>
    <row r="39" spans="1:4" ht="64" x14ac:dyDescent="0.2">
      <c r="A39" s="63" t="s">
        <v>27</v>
      </c>
      <c r="B39" s="109" t="s">
        <v>74</v>
      </c>
      <c r="C39" s="64" t="s">
        <v>75</v>
      </c>
      <c r="D39" s="60"/>
    </row>
    <row r="40" spans="1:4" ht="48" x14ac:dyDescent="0.2">
      <c r="A40" s="63" t="s">
        <v>27</v>
      </c>
      <c r="B40" s="109" t="s">
        <v>77</v>
      </c>
      <c r="C40" s="111" t="s">
        <v>24</v>
      </c>
    </row>
    <row r="41" spans="1:4" ht="32" x14ac:dyDescent="0.2">
      <c r="A41" s="63" t="s">
        <v>27</v>
      </c>
      <c r="B41" s="109" t="s">
        <v>77</v>
      </c>
      <c r="C41" s="66" t="s">
        <v>10</v>
      </c>
    </row>
    <row r="42" spans="1:4" ht="32" x14ac:dyDescent="0.2">
      <c r="A42" s="63" t="s">
        <v>27</v>
      </c>
      <c r="B42" s="109" t="s">
        <v>77</v>
      </c>
      <c r="C42" s="67" t="s">
        <v>13</v>
      </c>
      <c r="D42" t="s">
        <v>122</v>
      </c>
    </row>
    <row r="43" spans="1:4" ht="48" x14ac:dyDescent="0.2">
      <c r="A43" s="63" t="s">
        <v>27</v>
      </c>
      <c r="B43" s="109" t="s">
        <v>79</v>
      </c>
      <c r="C43" s="68" t="s">
        <v>17</v>
      </c>
    </row>
    <row r="44" spans="1:4" ht="32" x14ac:dyDescent="0.2">
      <c r="A44" s="63" t="s">
        <v>27</v>
      </c>
      <c r="B44" s="109" t="s">
        <v>79</v>
      </c>
      <c r="C44" s="69" t="s">
        <v>20</v>
      </c>
      <c r="D44" s="60"/>
    </row>
    <row r="45" spans="1:4" x14ac:dyDescent="0.2">
      <c r="B45" s="110"/>
      <c r="C45" s="71"/>
    </row>
    <row r="46" spans="1:4" ht="80" x14ac:dyDescent="0.2">
      <c r="C46" s="111" t="s">
        <v>120</v>
      </c>
      <c r="D46" t="s">
        <v>123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topLeftCell="A29" workbookViewId="0">
      <selection activeCell="C1" sqref="C1"/>
    </sheetView>
  </sheetViews>
  <sheetFormatPr baseColWidth="10" defaultColWidth="8.83203125" defaultRowHeight="16" x14ac:dyDescent="0.2"/>
  <cols>
    <col min="2" max="2" width="8.83203125" style="16"/>
    <col min="3" max="3" width="37.1640625" customWidth="1"/>
    <col min="4" max="4" width="36.1640625" bestFit="1" customWidth="1"/>
  </cols>
  <sheetData>
    <row r="1" spans="2:4" ht="44" customHeight="1" x14ac:dyDescent="0.2">
      <c r="B1" s="83" t="s">
        <v>94</v>
      </c>
      <c r="C1" s="112" t="s">
        <v>124</v>
      </c>
    </row>
    <row r="2" spans="2:4" ht="64" x14ac:dyDescent="0.25">
      <c r="B2" s="85"/>
      <c r="C2" s="86" t="s">
        <v>75</v>
      </c>
    </row>
    <row r="3" spans="2:4" ht="27" customHeight="1" x14ac:dyDescent="0.25">
      <c r="B3" s="85"/>
      <c r="C3" s="72" t="s">
        <v>96</v>
      </c>
    </row>
    <row r="4" spans="2:4" ht="19" x14ac:dyDescent="0.25">
      <c r="B4" s="85"/>
      <c r="C4" s="87"/>
    </row>
    <row r="5" spans="2:4" ht="32" x14ac:dyDescent="0.25">
      <c r="B5" s="85"/>
      <c r="C5" s="88" t="s">
        <v>11</v>
      </c>
    </row>
    <row r="6" spans="2:4" ht="112" x14ac:dyDescent="0.2">
      <c r="B6" s="113">
        <v>3</v>
      </c>
      <c r="C6" s="90" t="s">
        <v>97</v>
      </c>
      <c r="D6" t="s">
        <v>125</v>
      </c>
    </row>
    <row r="7" spans="2:4" ht="19" x14ac:dyDescent="0.2">
      <c r="B7" s="113"/>
      <c r="C7" s="87"/>
    </row>
    <row r="8" spans="2:4" ht="32" x14ac:dyDescent="0.25">
      <c r="B8" s="85"/>
      <c r="C8" s="88" t="s">
        <v>13</v>
      </c>
    </row>
    <row r="9" spans="2:4" ht="176" x14ac:dyDescent="0.2">
      <c r="B9" s="114" t="s">
        <v>126</v>
      </c>
      <c r="C9" s="92" t="s">
        <v>100</v>
      </c>
      <c r="D9" t="s">
        <v>127</v>
      </c>
    </row>
    <row r="10" spans="2:4" ht="19" x14ac:dyDescent="0.2">
      <c r="B10" s="113"/>
      <c r="C10" s="87"/>
    </row>
    <row r="11" spans="2:4" ht="48" x14ac:dyDescent="0.25">
      <c r="B11" s="85"/>
      <c r="C11" s="93" t="s">
        <v>17</v>
      </c>
    </row>
    <row r="12" spans="2:4" ht="27" customHeight="1" x14ac:dyDescent="0.2">
      <c r="B12" s="113">
        <v>4</v>
      </c>
      <c r="C12" s="87"/>
    </row>
    <row r="13" spans="2:4" ht="19" x14ac:dyDescent="0.2">
      <c r="B13" s="113"/>
      <c r="C13" s="87"/>
    </row>
    <row r="14" spans="2:4" ht="32" x14ac:dyDescent="0.25">
      <c r="B14" s="85"/>
      <c r="C14" s="93" t="s">
        <v>80</v>
      </c>
    </row>
    <row r="15" spans="2:4" ht="27" customHeight="1" x14ac:dyDescent="0.2">
      <c r="B15" s="113">
        <v>5</v>
      </c>
      <c r="C15" s="87"/>
    </row>
    <row r="16" spans="2:4" ht="19" x14ac:dyDescent="0.2">
      <c r="B16" s="113"/>
      <c r="C16" s="87"/>
    </row>
    <row r="17" spans="1:4" ht="96" x14ac:dyDescent="0.25">
      <c r="B17" s="85"/>
      <c r="C17" s="105" t="s">
        <v>117</v>
      </c>
    </row>
    <row r="18" spans="1:4" ht="208" x14ac:dyDescent="0.2">
      <c r="B18" s="113">
        <v>1</v>
      </c>
      <c r="C18" s="90" t="s">
        <v>128</v>
      </c>
    </row>
    <row r="19" spans="1:4" ht="19" x14ac:dyDescent="0.2">
      <c r="B19" s="113"/>
      <c r="C19" s="87"/>
    </row>
    <row r="20" spans="1:4" ht="19" x14ac:dyDescent="0.25">
      <c r="B20" s="85"/>
      <c r="C20" s="87"/>
    </row>
    <row r="21" spans="1:4" ht="19" x14ac:dyDescent="0.25">
      <c r="B21" s="96"/>
      <c r="C21" s="87"/>
    </row>
    <row r="22" spans="1:4" x14ac:dyDescent="0.2">
      <c r="B22"/>
    </row>
    <row r="23" spans="1:4" ht="84" x14ac:dyDescent="0.2">
      <c r="B23" s="61" t="s">
        <v>73</v>
      </c>
      <c r="C23" s="115" t="s">
        <v>5</v>
      </c>
      <c r="D23" s="62" t="s">
        <v>6</v>
      </c>
    </row>
    <row r="24" spans="1:4" ht="64" x14ac:dyDescent="0.2">
      <c r="A24" s="63" t="s">
        <v>27</v>
      </c>
      <c r="B24" s="63" t="s">
        <v>74</v>
      </c>
      <c r="C24" s="64" t="s">
        <v>75</v>
      </c>
      <c r="D24" s="60"/>
    </row>
    <row r="25" spans="1:4" ht="32" x14ac:dyDescent="0.2">
      <c r="A25" s="63" t="s">
        <v>27</v>
      </c>
      <c r="B25" s="63" t="s">
        <v>77</v>
      </c>
      <c r="C25" s="67" t="s">
        <v>13</v>
      </c>
      <c r="D25" s="60"/>
    </row>
    <row r="26" spans="1:4" ht="32" x14ac:dyDescent="0.2">
      <c r="A26" s="63" t="s">
        <v>27</v>
      </c>
      <c r="B26" s="63" t="s">
        <v>107</v>
      </c>
      <c r="C26" s="97" t="s">
        <v>11</v>
      </c>
      <c r="D26" s="60" t="s">
        <v>108</v>
      </c>
    </row>
    <row r="27" spans="1:4" ht="48" x14ac:dyDescent="0.2">
      <c r="A27" s="63" t="s">
        <v>27</v>
      </c>
      <c r="B27" s="63" t="s">
        <v>79</v>
      </c>
      <c r="C27" s="68" t="s">
        <v>17</v>
      </c>
      <c r="D27" s="60"/>
    </row>
    <row r="28" spans="1:4" ht="32" x14ac:dyDescent="0.2">
      <c r="A28" s="63" t="s">
        <v>27</v>
      </c>
      <c r="B28" s="63" t="s">
        <v>79</v>
      </c>
      <c r="C28" s="69" t="s">
        <v>80</v>
      </c>
      <c r="D28" s="60"/>
    </row>
    <row r="29" spans="1:4" x14ac:dyDescent="0.2">
      <c r="B29" s="116"/>
      <c r="C29" s="71"/>
      <c r="D29" s="60"/>
    </row>
    <row r="30" spans="1:4" ht="96" x14ac:dyDescent="0.2">
      <c r="B30"/>
      <c r="C30" s="105" t="s">
        <v>117</v>
      </c>
      <c r="D30" t="s">
        <v>121</v>
      </c>
    </row>
    <row r="31" spans="1:4" x14ac:dyDescent="0.2">
      <c r="B31"/>
    </row>
    <row r="34" spans="1:4" ht="63" x14ac:dyDescent="0.25">
      <c r="B34" s="61" t="s">
        <v>73</v>
      </c>
      <c r="C34" s="80" t="s">
        <v>3</v>
      </c>
      <c r="D34" s="17" t="s">
        <v>0</v>
      </c>
    </row>
    <row r="35" spans="1:4" ht="64" x14ac:dyDescent="0.2">
      <c r="A35" s="63" t="s">
        <v>27</v>
      </c>
      <c r="B35" s="63" t="s">
        <v>74</v>
      </c>
      <c r="C35" s="64" t="s">
        <v>75</v>
      </c>
      <c r="D35" s="60"/>
    </row>
    <row r="36" spans="1:4" ht="32" x14ac:dyDescent="0.2">
      <c r="A36" s="63" t="s">
        <v>27</v>
      </c>
      <c r="B36" s="63" t="s">
        <v>77</v>
      </c>
      <c r="C36" s="66" t="s">
        <v>10</v>
      </c>
    </row>
    <row r="37" spans="1:4" ht="32" x14ac:dyDescent="0.2">
      <c r="A37" s="63" t="s">
        <v>27</v>
      </c>
      <c r="B37" s="63" t="s">
        <v>77</v>
      </c>
      <c r="C37" s="67" t="s">
        <v>13</v>
      </c>
      <c r="D37" t="s">
        <v>122</v>
      </c>
    </row>
    <row r="38" spans="1:4" ht="48" x14ac:dyDescent="0.2">
      <c r="A38" s="63" t="s">
        <v>27</v>
      </c>
      <c r="B38" s="63" t="s">
        <v>79</v>
      </c>
      <c r="C38" s="68" t="s">
        <v>17</v>
      </c>
    </row>
    <row r="39" spans="1:4" ht="32" x14ac:dyDescent="0.2">
      <c r="A39" s="63" t="s">
        <v>27</v>
      </c>
      <c r="B39" s="63" t="s">
        <v>79</v>
      </c>
      <c r="C39" s="69" t="s">
        <v>20</v>
      </c>
      <c r="D39" s="60"/>
    </row>
    <row r="40" spans="1:4" x14ac:dyDescent="0.2">
      <c r="B40" s="116"/>
      <c r="C40" s="71"/>
    </row>
    <row r="41" spans="1:4" ht="96" x14ac:dyDescent="0.2">
      <c r="C41" s="105" t="s">
        <v>117</v>
      </c>
      <c r="D41" t="s">
        <v>129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topLeftCell="A41" workbookViewId="0">
      <selection activeCell="D1" sqref="D1"/>
    </sheetView>
  </sheetViews>
  <sheetFormatPr baseColWidth="10" defaultColWidth="8.83203125" defaultRowHeight="16" x14ac:dyDescent="0.2"/>
  <cols>
    <col min="2" max="2" width="19.6640625" style="16" customWidth="1"/>
    <col min="3" max="3" width="24" customWidth="1"/>
    <col min="4" max="4" width="58.5" bestFit="1" customWidth="1"/>
  </cols>
  <sheetData>
    <row r="1" spans="2:3" ht="53" customHeight="1" x14ac:dyDescent="0.2">
      <c r="B1" s="83" t="s">
        <v>94</v>
      </c>
      <c r="C1" s="44" t="s">
        <v>130</v>
      </c>
    </row>
    <row r="2" spans="2:3" ht="64" x14ac:dyDescent="0.25">
      <c r="B2" s="85"/>
      <c r="C2" s="86" t="s">
        <v>75</v>
      </c>
    </row>
    <row r="3" spans="2:3" ht="27" customHeight="1" x14ac:dyDescent="0.25">
      <c r="B3" s="85"/>
      <c r="C3" s="72" t="s">
        <v>96</v>
      </c>
    </row>
    <row r="4" spans="2:3" ht="19" x14ac:dyDescent="0.25">
      <c r="B4" s="85"/>
      <c r="C4" s="87"/>
    </row>
    <row r="5" spans="2:3" ht="32" x14ac:dyDescent="0.25">
      <c r="B5" s="85"/>
      <c r="C5" s="88" t="s">
        <v>11</v>
      </c>
    </row>
    <row r="6" spans="2:3" ht="112" x14ac:dyDescent="0.2">
      <c r="B6" s="113">
        <v>3</v>
      </c>
      <c r="C6" s="90" t="s">
        <v>97</v>
      </c>
    </row>
    <row r="7" spans="2:3" ht="19" x14ac:dyDescent="0.25">
      <c r="B7" s="85"/>
      <c r="C7" s="87"/>
    </row>
    <row r="8" spans="2:3" ht="32" x14ac:dyDescent="0.25">
      <c r="B8" s="85"/>
      <c r="C8" s="88" t="s">
        <v>13</v>
      </c>
    </row>
    <row r="9" spans="2:3" ht="256" x14ac:dyDescent="0.2">
      <c r="B9" s="114" t="s">
        <v>131</v>
      </c>
      <c r="C9" s="92" t="s">
        <v>132</v>
      </c>
    </row>
    <row r="10" spans="2:3" ht="19" x14ac:dyDescent="0.25">
      <c r="B10" s="117"/>
      <c r="C10" s="87"/>
    </row>
    <row r="11" spans="2:3" ht="48" x14ac:dyDescent="0.25">
      <c r="B11" s="85"/>
      <c r="C11" s="93" t="s">
        <v>17</v>
      </c>
    </row>
    <row r="12" spans="2:3" ht="27" customHeight="1" x14ac:dyDescent="0.2">
      <c r="B12" s="113">
        <v>4</v>
      </c>
      <c r="C12" s="87"/>
    </row>
    <row r="13" spans="2:3" ht="19" x14ac:dyDescent="0.25">
      <c r="B13" s="117"/>
      <c r="C13" s="87"/>
    </row>
    <row r="14" spans="2:3" ht="32" x14ac:dyDescent="0.25">
      <c r="B14" s="85"/>
      <c r="C14" s="93" t="s">
        <v>80</v>
      </c>
    </row>
    <row r="15" spans="2:3" ht="27" customHeight="1" x14ac:dyDescent="0.2">
      <c r="B15" s="113">
        <v>5</v>
      </c>
      <c r="C15" s="87"/>
    </row>
    <row r="16" spans="2:3" ht="19" x14ac:dyDescent="0.25">
      <c r="B16" s="117"/>
      <c r="C16" s="87"/>
    </row>
    <row r="17" spans="1:4" ht="64" x14ac:dyDescent="0.25">
      <c r="B17" s="85"/>
      <c r="C17" s="105" t="s">
        <v>133</v>
      </c>
    </row>
    <row r="18" spans="1:4" ht="192" x14ac:dyDescent="0.2">
      <c r="B18" s="113">
        <v>1</v>
      </c>
      <c r="C18" s="90" t="s">
        <v>134</v>
      </c>
    </row>
    <row r="19" spans="1:4" ht="19" x14ac:dyDescent="0.25">
      <c r="B19" s="117"/>
      <c r="C19" s="87"/>
    </row>
    <row r="20" spans="1:4" ht="19" x14ac:dyDescent="0.25">
      <c r="B20" s="85"/>
      <c r="C20" s="87"/>
    </row>
    <row r="21" spans="1:4" ht="19" x14ac:dyDescent="0.25">
      <c r="B21" s="96"/>
      <c r="C21" s="87"/>
    </row>
    <row r="22" spans="1:4" x14ac:dyDescent="0.2">
      <c r="B22"/>
    </row>
    <row r="23" spans="1:4" ht="84" x14ac:dyDescent="0.25">
      <c r="B23" s="61" t="s">
        <v>73</v>
      </c>
      <c r="C23" s="22" t="s">
        <v>5</v>
      </c>
      <c r="D23" s="62" t="s">
        <v>6</v>
      </c>
    </row>
    <row r="24" spans="1:4" ht="64" x14ac:dyDescent="0.2">
      <c r="A24" s="63" t="s">
        <v>27</v>
      </c>
      <c r="B24" s="63" t="s">
        <v>74</v>
      </c>
      <c r="C24" s="64" t="s">
        <v>75</v>
      </c>
      <c r="D24" s="60"/>
    </row>
    <row r="25" spans="1:4" ht="32" x14ac:dyDescent="0.2">
      <c r="A25" s="63" t="s">
        <v>27</v>
      </c>
      <c r="B25" s="63" t="s">
        <v>77</v>
      </c>
      <c r="C25" s="67" t="s">
        <v>13</v>
      </c>
      <c r="D25" s="60"/>
    </row>
    <row r="26" spans="1:4" ht="32" x14ac:dyDescent="0.2">
      <c r="A26" s="63" t="s">
        <v>27</v>
      </c>
      <c r="B26" s="63" t="s">
        <v>107</v>
      </c>
      <c r="C26" s="97" t="s">
        <v>11</v>
      </c>
      <c r="D26" s="60"/>
    </row>
    <row r="27" spans="1:4" ht="48" x14ac:dyDescent="0.2">
      <c r="A27" s="63" t="s">
        <v>27</v>
      </c>
      <c r="B27" s="63" t="s">
        <v>79</v>
      </c>
      <c r="C27" s="68" t="s">
        <v>17</v>
      </c>
      <c r="D27" s="60"/>
    </row>
    <row r="28" spans="1:4" ht="32" x14ac:dyDescent="0.2">
      <c r="A28" s="63" t="s">
        <v>27</v>
      </c>
      <c r="B28" s="63" t="s">
        <v>79</v>
      </c>
      <c r="C28" s="69" t="s">
        <v>80</v>
      </c>
      <c r="D28" s="60"/>
    </row>
    <row r="29" spans="1:4" x14ac:dyDescent="0.2">
      <c r="B29" s="116"/>
      <c r="C29" s="71"/>
      <c r="D29" s="60"/>
    </row>
    <row r="30" spans="1:4" ht="96" x14ac:dyDescent="0.2">
      <c r="B30"/>
      <c r="C30" s="111" t="s">
        <v>135</v>
      </c>
      <c r="D30" t="s">
        <v>136</v>
      </c>
    </row>
    <row r="34" spans="1:4" ht="21" x14ac:dyDescent="0.25">
      <c r="B34" s="61" t="s">
        <v>73</v>
      </c>
      <c r="C34" s="80" t="s">
        <v>3</v>
      </c>
      <c r="D34" s="17" t="s">
        <v>0</v>
      </c>
    </row>
    <row r="35" spans="1:4" ht="64" x14ac:dyDescent="0.2">
      <c r="A35" s="63" t="s">
        <v>27</v>
      </c>
      <c r="B35" s="63" t="s">
        <v>74</v>
      </c>
      <c r="C35" s="64" t="s">
        <v>75</v>
      </c>
      <c r="D35" s="60"/>
    </row>
    <row r="36" spans="1:4" ht="32" x14ac:dyDescent="0.2">
      <c r="A36" s="63" t="s">
        <v>27</v>
      </c>
      <c r="B36" s="63" t="s">
        <v>77</v>
      </c>
      <c r="C36" s="66" t="s">
        <v>10</v>
      </c>
    </row>
    <row r="37" spans="1:4" ht="32" x14ac:dyDescent="0.2">
      <c r="A37" s="63" t="s">
        <v>27</v>
      </c>
      <c r="B37" s="63" t="s">
        <v>77</v>
      </c>
      <c r="C37" s="67" t="s">
        <v>13</v>
      </c>
    </row>
    <row r="38" spans="1:4" ht="48" x14ac:dyDescent="0.2">
      <c r="A38" s="63" t="s">
        <v>27</v>
      </c>
      <c r="B38" s="63" t="s">
        <v>79</v>
      </c>
      <c r="C38" s="68" t="s">
        <v>17</v>
      </c>
    </row>
    <row r="39" spans="1:4" ht="32" x14ac:dyDescent="0.2">
      <c r="A39" s="63" t="s">
        <v>27</v>
      </c>
      <c r="B39" s="63" t="s">
        <v>79</v>
      </c>
      <c r="C39" s="69" t="s">
        <v>20</v>
      </c>
      <c r="D39" s="60"/>
    </row>
    <row r="40" spans="1:4" x14ac:dyDescent="0.2">
      <c r="B40" s="116"/>
      <c r="C40" s="71"/>
    </row>
    <row r="41" spans="1:4" ht="96" x14ac:dyDescent="0.2">
      <c r="C41" s="111" t="s">
        <v>135</v>
      </c>
      <c r="D41" t="s">
        <v>137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"/>
  <sheetViews>
    <sheetView topLeftCell="B37" zoomScale="101" zoomScaleNormal="101" workbookViewId="0">
      <selection activeCell="C1" sqref="C1"/>
    </sheetView>
  </sheetViews>
  <sheetFormatPr baseColWidth="10" defaultColWidth="8.83203125" defaultRowHeight="16" x14ac:dyDescent="0.2"/>
  <cols>
    <col min="1" max="1" width="8.5" bestFit="1" customWidth="1"/>
    <col min="2" max="2" width="21.6640625" style="16" bestFit="1" customWidth="1"/>
    <col min="3" max="3" width="26" customWidth="1"/>
    <col min="4" max="4" width="69.6640625" bestFit="1" customWidth="1"/>
  </cols>
  <sheetData>
    <row r="1" spans="2:3" ht="35" customHeight="1" x14ac:dyDescent="0.2">
      <c r="B1" s="83" t="s">
        <v>94</v>
      </c>
      <c r="C1" t="s">
        <v>138</v>
      </c>
    </row>
    <row r="2" spans="2:3" ht="64" x14ac:dyDescent="0.25">
      <c r="B2" s="85"/>
      <c r="C2" s="86" t="s">
        <v>75</v>
      </c>
    </row>
    <row r="3" spans="2:3" ht="27" customHeight="1" x14ac:dyDescent="0.25">
      <c r="B3" s="85"/>
      <c r="C3" s="72" t="s">
        <v>96</v>
      </c>
    </row>
    <row r="4" spans="2:3" ht="19" x14ac:dyDescent="0.25">
      <c r="B4" s="85"/>
      <c r="C4" s="87"/>
    </row>
    <row r="5" spans="2:3" ht="32" x14ac:dyDescent="0.25">
      <c r="B5" s="117"/>
      <c r="C5" s="88" t="s">
        <v>11</v>
      </c>
    </row>
    <row r="6" spans="2:3" ht="112" x14ac:dyDescent="0.2">
      <c r="B6" s="113">
        <v>3</v>
      </c>
      <c r="C6" s="90" t="s">
        <v>97</v>
      </c>
    </row>
    <row r="7" spans="2:3" ht="19" x14ac:dyDescent="0.25">
      <c r="B7" s="117"/>
      <c r="C7" s="87"/>
    </row>
    <row r="8" spans="2:3" ht="32" x14ac:dyDescent="0.25">
      <c r="B8" s="85"/>
      <c r="C8" s="88" t="s">
        <v>13</v>
      </c>
    </row>
    <row r="9" spans="2:3" ht="176" x14ac:dyDescent="0.2">
      <c r="B9" s="114" t="s">
        <v>139</v>
      </c>
      <c r="C9" s="92" t="s">
        <v>100</v>
      </c>
    </row>
    <row r="10" spans="2:3" ht="19" x14ac:dyDescent="0.25">
      <c r="B10" s="117"/>
      <c r="C10" s="87"/>
    </row>
    <row r="11" spans="2:3" ht="48" x14ac:dyDescent="0.25">
      <c r="B11" s="85"/>
      <c r="C11" s="93" t="s">
        <v>17</v>
      </c>
    </row>
    <row r="12" spans="2:3" ht="27" customHeight="1" x14ac:dyDescent="0.2">
      <c r="B12" s="113">
        <v>4</v>
      </c>
      <c r="C12" s="87"/>
    </row>
    <row r="13" spans="2:3" ht="19" x14ac:dyDescent="0.25">
      <c r="B13" s="117"/>
      <c r="C13" s="87"/>
    </row>
    <row r="14" spans="2:3" ht="32" x14ac:dyDescent="0.25">
      <c r="B14" s="85"/>
      <c r="C14" s="93" t="s">
        <v>80</v>
      </c>
    </row>
    <row r="15" spans="2:3" ht="27" customHeight="1" x14ac:dyDescent="0.2">
      <c r="B15" s="113">
        <v>5</v>
      </c>
      <c r="C15" s="87"/>
    </row>
    <row r="16" spans="2:3" ht="19" x14ac:dyDescent="0.25">
      <c r="B16" s="117"/>
      <c r="C16" s="87"/>
    </row>
    <row r="17" spans="1:4" ht="96" x14ac:dyDescent="0.25">
      <c r="B17" s="85"/>
      <c r="C17" s="105" t="s">
        <v>117</v>
      </c>
    </row>
    <row r="18" spans="1:4" ht="192" x14ac:dyDescent="0.2">
      <c r="B18" s="113">
        <v>2</v>
      </c>
      <c r="C18" s="90" t="s">
        <v>134</v>
      </c>
    </row>
    <row r="19" spans="1:4" ht="19" x14ac:dyDescent="0.25">
      <c r="B19" s="85"/>
      <c r="C19" s="87"/>
    </row>
    <row r="20" spans="1:4" ht="19" x14ac:dyDescent="0.25">
      <c r="B20" s="85"/>
      <c r="C20" s="87"/>
    </row>
    <row r="21" spans="1:4" ht="19" x14ac:dyDescent="0.25">
      <c r="B21" s="96"/>
      <c r="C21" s="87"/>
    </row>
    <row r="22" spans="1:4" ht="27" customHeight="1" x14ac:dyDescent="0.2">
      <c r="B22"/>
    </row>
    <row r="23" spans="1:4" ht="84" x14ac:dyDescent="0.25">
      <c r="B23" s="61" t="s">
        <v>73</v>
      </c>
      <c r="C23" s="22" t="s">
        <v>5</v>
      </c>
      <c r="D23" s="62" t="s">
        <v>6</v>
      </c>
    </row>
    <row r="24" spans="1:4" ht="64" x14ac:dyDescent="0.2">
      <c r="A24" s="63" t="s">
        <v>27</v>
      </c>
      <c r="B24" s="63" t="s">
        <v>74</v>
      </c>
      <c r="C24" s="64" t="s">
        <v>75</v>
      </c>
      <c r="D24" s="60"/>
    </row>
    <row r="25" spans="1:4" ht="32" x14ac:dyDescent="0.2">
      <c r="A25" s="63" t="s">
        <v>27</v>
      </c>
      <c r="B25" s="63" t="s">
        <v>77</v>
      </c>
      <c r="C25" s="67" t="s">
        <v>13</v>
      </c>
      <c r="D25" s="60"/>
    </row>
    <row r="26" spans="1:4" ht="32" x14ac:dyDescent="0.2">
      <c r="A26" s="63" t="s">
        <v>27</v>
      </c>
      <c r="B26" s="63" t="s">
        <v>107</v>
      </c>
      <c r="C26" s="97" t="s">
        <v>11</v>
      </c>
      <c r="D26" s="60"/>
    </row>
    <row r="27" spans="1:4" ht="48" x14ac:dyDescent="0.2">
      <c r="A27" s="63" t="s">
        <v>27</v>
      </c>
      <c r="B27" s="63" t="s">
        <v>79</v>
      </c>
      <c r="C27" s="68" t="s">
        <v>17</v>
      </c>
      <c r="D27" s="60"/>
    </row>
    <row r="28" spans="1:4" ht="32" x14ac:dyDescent="0.2">
      <c r="A28" s="63" t="s">
        <v>27</v>
      </c>
      <c r="B28" s="63" t="s">
        <v>79</v>
      </c>
      <c r="C28" s="69" t="s">
        <v>80</v>
      </c>
      <c r="D28" s="60"/>
    </row>
    <row r="29" spans="1:4" x14ac:dyDescent="0.2">
      <c r="B29" s="116"/>
      <c r="C29" s="71"/>
      <c r="D29" s="60"/>
    </row>
    <row r="30" spans="1:4" ht="80" x14ac:dyDescent="0.2">
      <c r="B30"/>
      <c r="C30" s="111" t="s">
        <v>140</v>
      </c>
      <c r="D30" t="s">
        <v>141</v>
      </c>
    </row>
    <row r="34" spans="1:4" ht="21" x14ac:dyDescent="0.25">
      <c r="B34" s="61" t="s">
        <v>73</v>
      </c>
      <c r="C34" s="80" t="s">
        <v>3</v>
      </c>
      <c r="D34" s="17" t="s">
        <v>0</v>
      </c>
    </row>
    <row r="35" spans="1:4" ht="64" x14ac:dyDescent="0.2">
      <c r="A35" s="63" t="s">
        <v>27</v>
      </c>
      <c r="B35" s="63" t="s">
        <v>74</v>
      </c>
      <c r="C35" s="64" t="s">
        <v>75</v>
      </c>
      <c r="D35" s="60"/>
    </row>
    <row r="36" spans="1:4" ht="48" x14ac:dyDescent="0.2">
      <c r="A36" s="63" t="s">
        <v>27</v>
      </c>
      <c r="B36" s="63" t="s">
        <v>77</v>
      </c>
      <c r="C36" s="111" t="s">
        <v>24</v>
      </c>
    </row>
    <row r="37" spans="1:4" ht="32" x14ac:dyDescent="0.2">
      <c r="A37" s="63" t="s">
        <v>27</v>
      </c>
      <c r="B37" s="63" t="s">
        <v>77</v>
      </c>
      <c r="C37" s="66" t="s">
        <v>10</v>
      </c>
    </row>
    <row r="38" spans="1:4" ht="32" x14ac:dyDescent="0.2">
      <c r="A38" s="63" t="s">
        <v>27</v>
      </c>
      <c r="B38" s="63" t="s">
        <v>77</v>
      </c>
      <c r="C38" s="67" t="s">
        <v>13</v>
      </c>
    </row>
    <row r="39" spans="1:4" ht="48" x14ac:dyDescent="0.2">
      <c r="A39" s="63" t="s">
        <v>27</v>
      </c>
      <c r="B39" s="63" t="s">
        <v>79</v>
      </c>
      <c r="C39" s="68" t="s">
        <v>17</v>
      </c>
    </row>
    <row r="40" spans="1:4" ht="32" x14ac:dyDescent="0.2">
      <c r="A40" s="63" t="s">
        <v>27</v>
      </c>
      <c r="B40" s="63" t="s">
        <v>79</v>
      </c>
      <c r="C40" s="69" t="s">
        <v>20</v>
      </c>
      <c r="D40" s="60"/>
    </row>
    <row r="41" spans="1:4" x14ac:dyDescent="0.2">
      <c r="B41" s="116"/>
      <c r="C41" s="71"/>
    </row>
    <row r="42" spans="1:4" ht="80" x14ac:dyDescent="0.2">
      <c r="C42" s="111" t="s">
        <v>140</v>
      </c>
      <c r="D42" t="s">
        <v>142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Match-Params</vt:lpstr>
      <vt:lpstr>Dynamic Match Variables</vt:lpstr>
      <vt:lpstr>Parent</vt:lpstr>
      <vt:lpstr>Sitter</vt:lpstr>
      <vt:lpstr>MatchType I</vt:lpstr>
      <vt:lpstr>MatchType II</vt:lpstr>
      <vt:lpstr>MatchType III</vt:lpstr>
      <vt:lpstr>MatchType IV</vt:lpstr>
      <vt:lpstr>MatchType V</vt:lpstr>
      <vt:lpstr>Super Powers</vt:lpstr>
      <vt:lpstr>Algorithm Steps</vt:lpstr>
      <vt:lpstr>POINTS SYSTEM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Microsoft Office User</cp:lastModifiedBy>
  <cp:revision>1</cp:revision>
  <dcterms:created xsi:type="dcterms:W3CDTF">2018-04-12T20:48:03Z</dcterms:created>
  <dcterms:modified xsi:type="dcterms:W3CDTF">2018-04-24T22:51:28Z</dcterms:modified>
  <dc:language>en-SG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