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70AF5AA-8274-4400-AF52-E9E59E6E2326}" xr6:coauthVersionLast="47" xr6:coauthVersionMax="47" xr10:uidLastSave="{00000000-0000-0000-0000-000000000000}"/>
  <bookViews>
    <workbookView xWindow="-120" yWindow="-120" windowWidth="24240" windowHeight="13020" xr2:uid="{5C632BC6-BB23-4243-9D21-943C98A26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O13" i="1"/>
  <c r="N13" i="1"/>
  <c r="M13" i="1"/>
  <c r="L13" i="1"/>
  <c r="J13" i="1"/>
  <c r="I13" i="1"/>
  <c r="H13" i="1"/>
  <c r="G13" i="1"/>
  <c r="F13" i="1"/>
  <c r="P12" i="1"/>
  <c r="O12" i="1"/>
  <c r="N12" i="1"/>
  <c r="M12" i="1"/>
  <c r="L12" i="1"/>
  <c r="J12" i="1"/>
  <c r="I12" i="1"/>
  <c r="H12" i="1"/>
  <c r="G12" i="1"/>
  <c r="F12" i="1"/>
  <c r="O11" i="1"/>
  <c r="N11" i="1"/>
  <c r="L11" i="1"/>
  <c r="J11" i="1"/>
  <c r="I11" i="1"/>
  <c r="H11" i="1"/>
  <c r="G11" i="1"/>
  <c r="F11" i="1"/>
  <c r="O10" i="1"/>
  <c r="N10" i="1"/>
  <c r="L10" i="1"/>
  <c r="J10" i="1"/>
  <c r="I10" i="1"/>
  <c r="H10" i="1"/>
  <c r="G10" i="1"/>
  <c r="M10" i="1" s="1"/>
  <c r="P10" i="1" s="1"/>
  <c r="F10" i="1"/>
  <c r="L9" i="1"/>
  <c r="J9" i="1"/>
  <c r="I9" i="1"/>
  <c r="H9" i="1"/>
  <c r="F9" i="1"/>
  <c r="M9" i="1" s="1"/>
  <c r="G9" i="1"/>
  <c r="N9" i="1" l="1"/>
  <c r="P9" i="1" s="1"/>
  <c r="O9" i="1"/>
  <c r="M11" i="1"/>
  <c r="P11" i="1" s="1"/>
</calcChain>
</file>

<file path=xl/sharedStrings.xml><?xml version="1.0" encoding="utf-8"?>
<sst xmlns="http://schemas.openxmlformats.org/spreadsheetml/2006/main" count="27" uniqueCount="27">
  <si>
    <t>SALARY  SHEET</t>
  </si>
  <si>
    <t>EMP ID</t>
  </si>
  <si>
    <t>EMP NAME</t>
  </si>
  <si>
    <t>POST</t>
  </si>
  <si>
    <t>SALARY FIX</t>
  </si>
  <si>
    <t>ATT</t>
  </si>
  <si>
    <t>ATT SALARY</t>
  </si>
  <si>
    <t>D.A</t>
  </si>
  <si>
    <t>T,A</t>
  </si>
  <si>
    <t>C,A</t>
  </si>
  <si>
    <t>H.R.A</t>
  </si>
  <si>
    <t>OVER</t>
  </si>
  <si>
    <t>OVER TIME SALARY</t>
  </si>
  <si>
    <t>GROSS</t>
  </si>
  <si>
    <t>P.F</t>
  </si>
  <si>
    <t>NET SALARY</t>
  </si>
  <si>
    <t>MANAGER</t>
  </si>
  <si>
    <t>AJAY</t>
  </si>
  <si>
    <t>C.E.O</t>
  </si>
  <si>
    <t>ANURAG</t>
  </si>
  <si>
    <t>C.A</t>
  </si>
  <si>
    <t>minakshi</t>
  </si>
  <si>
    <t>kesav rana</t>
  </si>
  <si>
    <t>watch man</t>
  </si>
  <si>
    <t>checker</t>
  </si>
  <si>
    <t>abhilash</t>
  </si>
  <si>
    <t>E.S.I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</si>
</sst>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5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sz val="11"/>
      <color theme="1"/>
      <name val="Mangal"/>
      <family val="1"/>
      <scheme val="minor"/>
    </font>
    <font>
      <b/>
      <sz val="11"/>
      <color theme="1"/>
      <name val="Mangal"/>
      <family val="1"/>
      <scheme val="minor"/>
    </font>
    <font>
      <b/>
      <i/>
      <sz val="36"/>
      <color theme="1"/>
      <name val="Mangal"/>
      <family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1" applyNumberFormat="1" applyFont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7EEB-AFBA-4DF8-BD76-C278659CEE77}">
  <dimension ref="A2:P13"/>
  <sheetViews>
    <sheetView tabSelected="1" workbookViewId="0">
      <selection activeCell="P14" sqref="P14"/>
    </sheetView>
  </sheetViews>
  <sheetFormatPr defaultRowHeight="25.5" x14ac:dyDescent="0.7"/>
  <cols>
    <col min="2" max="2" width="13.44140625" customWidth="1"/>
    <col min="3" max="3" width="13.21875" customWidth="1"/>
    <col min="4" max="4" width="10.77734375" customWidth="1"/>
    <col min="6" max="6" width="11.21875" customWidth="1"/>
    <col min="12" max="12" width="18.109375" customWidth="1"/>
    <col min="16" max="16" width="12.21875" customWidth="1"/>
  </cols>
  <sheetData>
    <row r="2" spans="1:16" x14ac:dyDescent="0.7">
      <c r="F2" s="2"/>
      <c r="G2" s="3"/>
      <c r="H2" s="3"/>
      <c r="I2" s="3"/>
      <c r="J2" s="3"/>
      <c r="K2" s="3"/>
      <c r="L2" s="3"/>
      <c r="M2" s="4"/>
    </row>
    <row r="3" spans="1:16" x14ac:dyDescent="0.7">
      <c r="F3" s="6" t="s">
        <v>0</v>
      </c>
      <c r="G3" s="7"/>
      <c r="H3" s="7"/>
      <c r="I3" s="7"/>
      <c r="J3" s="7"/>
      <c r="K3" s="7"/>
      <c r="L3" s="7"/>
      <c r="M3" s="8"/>
    </row>
    <row r="4" spans="1:16" x14ac:dyDescent="0.7">
      <c r="F4" s="9"/>
      <c r="G4" s="7"/>
      <c r="H4" s="7"/>
      <c r="I4" s="7"/>
      <c r="J4" s="7"/>
      <c r="K4" s="7"/>
      <c r="L4" s="7"/>
      <c r="M4" s="8"/>
    </row>
    <row r="5" spans="1:16" x14ac:dyDescent="0.7">
      <c r="F5" s="9"/>
      <c r="G5" s="7"/>
      <c r="H5" s="7"/>
      <c r="I5" s="7"/>
      <c r="J5" s="7"/>
      <c r="K5" s="7"/>
      <c r="L5" s="7"/>
      <c r="M5" s="8"/>
    </row>
    <row r="6" spans="1:16" x14ac:dyDescent="0.7">
      <c r="F6" s="10"/>
      <c r="G6" s="11"/>
      <c r="H6" s="11"/>
      <c r="I6" s="11"/>
      <c r="J6" s="11"/>
      <c r="K6" s="11"/>
      <c r="L6" s="11"/>
      <c r="M6" s="12"/>
    </row>
    <row r="8" spans="1:16" x14ac:dyDescent="0.7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26</v>
      </c>
      <c r="P8" t="s">
        <v>15</v>
      </c>
    </row>
    <row r="9" spans="1:16" x14ac:dyDescent="0.7">
      <c r="A9">
        <v>22345</v>
      </c>
      <c r="B9" t="s">
        <v>21</v>
      </c>
      <c r="C9" t="s">
        <v>20</v>
      </c>
      <c r="D9">
        <v>50000</v>
      </c>
      <c r="E9">
        <v>27</v>
      </c>
      <c r="F9" s="1">
        <f>D9/30*27</f>
        <v>45000</v>
      </c>
      <c r="G9">
        <f>D9*2%</f>
        <v>1000</v>
      </c>
      <c r="H9">
        <f>D9*3%</f>
        <v>1500</v>
      </c>
      <c r="I9">
        <f>D9*4%</f>
        <v>2000</v>
      </c>
      <c r="J9">
        <f>D9*5%</f>
        <v>2500</v>
      </c>
      <c r="K9">
        <v>3</v>
      </c>
      <c r="L9">
        <f>D9/30/8*K9</f>
        <v>625</v>
      </c>
      <c r="M9">
        <f>F9+G9+H9+I9+J9+K9</f>
        <v>52003</v>
      </c>
      <c r="N9">
        <f>F9*6%</f>
        <v>2700</v>
      </c>
      <c r="O9">
        <f>F9*4%</f>
        <v>1800</v>
      </c>
      <c r="P9">
        <f>M9-N9-O9</f>
        <v>47503</v>
      </c>
    </row>
    <row r="10" spans="1:16" x14ac:dyDescent="0.7">
      <c r="A10">
        <v>95603</v>
      </c>
      <c r="B10" t="s">
        <v>17</v>
      </c>
      <c r="C10" t="s">
        <v>16</v>
      </c>
      <c r="D10">
        <v>40000</v>
      </c>
      <c r="E10">
        <v>28</v>
      </c>
      <c r="F10">
        <f>D10/30*E10</f>
        <v>37333.333333333328</v>
      </c>
      <c r="G10">
        <f>D10*2%</f>
        <v>800</v>
      </c>
      <c r="H10">
        <f>D10*3%</f>
        <v>1200</v>
      </c>
      <c r="I10">
        <f>D10*5%</f>
        <v>2000</v>
      </c>
      <c r="J10">
        <f>D10*4%</f>
        <v>1600</v>
      </c>
      <c r="K10">
        <v>4</v>
      </c>
      <c r="L10">
        <f>D10/30/8*K10</f>
        <v>666.66666666666663</v>
      </c>
      <c r="M10">
        <f>F10+G10+H10+I10+J10+K10</f>
        <v>42937.333333333328</v>
      </c>
      <c r="N10">
        <f>D10*6%</f>
        <v>2400</v>
      </c>
      <c r="O10">
        <f>D10*4%</f>
        <v>1600</v>
      </c>
      <c r="P10" s="5">
        <f>M10-N10-O10</f>
        <v>38937.333333333328</v>
      </c>
    </row>
    <row r="11" spans="1:16" x14ac:dyDescent="0.7">
      <c r="A11">
        <v>212123</v>
      </c>
      <c r="B11" t="s">
        <v>19</v>
      </c>
      <c r="C11" t="s">
        <v>18</v>
      </c>
      <c r="D11">
        <v>6000000</v>
      </c>
      <c r="E11">
        <v>29</v>
      </c>
      <c r="F11">
        <f>D11/30*E11</f>
        <v>5800000</v>
      </c>
      <c r="G11">
        <f>D11*4%</f>
        <v>240000</v>
      </c>
      <c r="H11">
        <f>D11*2%</f>
        <v>120000</v>
      </c>
      <c r="I11">
        <f>D11*3%</f>
        <v>180000</v>
      </c>
      <c r="J11">
        <f>D11*2%</f>
        <v>120000</v>
      </c>
      <c r="K11">
        <v>1</v>
      </c>
      <c r="L11">
        <f>D11/30/8*K11</f>
        <v>25000</v>
      </c>
      <c r="M11">
        <f>F11+G11+H11+I11+J11+K11</f>
        <v>6460001</v>
      </c>
      <c r="N11">
        <f>D11*6%</f>
        <v>360000</v>
      </c>
      <c r="O11">
        <f>D11*3%</f>
        <v>180000</v>
      </c>
      <c r="P11">
        <f>M11-N11-O11</f>
        <v>5920001</v>
      </c>
    </row>
    <row r="12" spans="1:16" x14ac:dyDescent="0.7">
      <c r="A12">
        <v>545431</v>
      </c>
      <c r="B12" t="s">
        <v>22</v>
      </c>
      <c r="C12" t="s">
        <v>24</v>
      </c>
      <c r="D12">
        <v>30000</v>
      </c>
      <c r="E12">
        <v>27</v>
      </c>
      <c r="F12">
        <f>D12/30*E12</f>
        <v>27000</v>
      </c>
      <c r="G12">
        <f>D12*2%</f>
        <v>600</v>
      </c>
      <c r="H12">
        <f>D12*3%</f>
        <v>900</v>
      </c>
      <c r="I12">
        <f>D12*4%</f>
        <v>1200</v>
      </c>
      <c r="J12">
        <f>D12*5%</f>
        <v>1500</v>
      </c>
      <c r="K12">
        <v>2</v>
      </c>
      <c r="L12">
        <f>D12/30/8*K12</f>
        <v>250</v>
      </c>
      <c r="M12">
        <f>F12+G12+H12+I12+K12</f>
        <v>29702</v>
      </c>
      <c r="N12">
        <f>D12*7%</f>
        <v>2100</v>
      </c>
      <c r="O12">
        <f>D12*9%</f>
        <v>2700</v>
      </c>
      <c r="P12">
        <f>M12-N12-O12</f>
        <v>24902</v>
      </c>
    </row>
    <row r="13" spans="1:16" x14ac:dyDescent="0.7">
      <c r="A13">
        <v>45678</v>
      </c>
      <c r="B13" t="s">
        <v>25</v>
      </c>
      <c r="C13" t="s">
        <v>23</v>
      </c>
      <c r="D13">
        <v>17000</v>
      </c>
      <c r="E13">
        <v>26</v>
      </c>
      <c r="F13">
        <f>D13/30*E13</f>
        <v>14733.333333333332</v>
      </c>
      <c r="G13">
        <f>D13*2%</f>
        <v>340</v>
      </c>
      <c r="H13">
        <f>D13*3%</f>
        <v>510</v>
      </c>
      <c r="I13">
        <f>D13*5%</f>
        <v>850</v>
      </c>
      <c r="J13">
        <f>D13*7%</f>
        <v>1190</v>
      </c>
      <c r="K13">
        <v>5</v>
      </c>
      <c r="L13">
        <f>D13/30/8*K13</f>
        <v>354.16666666666663</v>
      </c>
      <c r="M13">
        <f>F13+G13+H13+I13+J13+K13</f>
        <v>17628.333333333332</v>
      </c>
      <c r="N13">
        <f>D13*7%</f>
        <v>1190</v>
      </c>
      <c r="O13">
        <f>D13*8%</f>
        <v>1360</v>
      </c>
      <c r="P13">
        <f>M13-N13-O13</f>
        <v>15078.333333333332</v>
      </c>
    </row>
  </sheetData>
  <mergeCells count="1">
    <mergeCell ref="F3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2024-06-11T09:33:14Z</dcterms:created>
  <dcterms:modified xsi:type="dcterms:W3CDTF">2024-06-12T10:25:01Z</dcterms:modified>
</cp:coreProperties>
</file>