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goFilipeSilvaNune\OneDrive - Instituto Politécnico do Cávado e do Ave\IPCA\Ano_3\Projeto\codigos_ficheiros\data\results\"/>
    </mc:Choice>
  </mc:AlternateContent>
  <xr:revisionPtr revIDLastSave="6" documentId="13_ncr:1_{28F2B4C1-B1B4-4EC1-A2E7-E4ECD03BF2E0}" xr6:coauthVersionLast="44" xr6:coauthVersionMax="44" xr10:uidLastSave="{B0AB7FB8-16F0-470B-98B7-09405999DB76}"/>
  <bookViews>
    <workbookView xWindow="-110" yWindow="-110" windowWidth="19420" windowHeight="10420" tabRatio="469" activeTab="1" xr2:uid="{00000000-000D-0000-FFFF-FFFF00000000}"/>
  </bookViews>
  <sheets>
    <sheet name="all_classe_conf_mat" sheetId="1" r:id="rId1"/>
    <sheet name="False Negatives" sheetId="3" r:id="rId2"/>
    <sheet name="False Positives" sheetId="2" r:id="rId3"/>
    <sheet name="Aglomeradas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B47" i="3" l="1"/>
  <c r="AZ53" i="3"/>
  <c r="AX52" i="3"/>
  <c r="AY52" i="3"/>
  <c r="J3" i="5" l="1"/>
  <c r="J7" i="5"/>
  <c r="J6" i="5"/>
  <c r="J5" i="5"/>
  <c r="J4" i="5"/>
  <c r="I4" i="5"/>
  <c r="I5" i="5"/>
  <c r="I6" i="5"/>
  <c r="I7" i="5"/>
  <c r="I3" i="5"/>
  <c r="BA49" i="3"/>
  <c r="BA48" i="3"/>
  <c r="BA47" i="3"/>
  <c r="BA46" i="3"/>
  <c r="BA45" i="3"/>
  <c r="BA44" i="3"/>
  <c r="BA43" i="3"/>
  <c r="BA42" i="3"/>
  <c r="BA41" i="3"/>
  <c r="BA40" i="3"/>
  <c r="BA39" i="3"/>
  <c r="BA38" i="3"/>
  <c r="BA37" i="3"/>
  <c r="BA36" i="3"/>
  <c r="BA35" i="3"/>
  <c r="BA34" i="3"/>
  <c r="BA33" i="3"/>
  <c r="BA32" i="3"/>
  <c r="BA31" i="3"/>
  <c r="BA30" i="3"/>
  <c r="BA29" i="3"/>
  <c r="BA28" i="3"/>
  <c r="BA27" i="3"/>
  <c r="BA26" i="3"/>
  <c r="BA25" i="3"/>
  <c r="BA24" i="3"/>
  <c r="BA23" i="3"/>
  <c r="BA22" i="3"/>
  <c r="BA21" i="3"/>
  <c r="BA20" i="3"/>
  <c r="BA19" i="3"/>
  <c r="BA18" i="3"/>
  <c r="BA17" i="3"/>
  <c r="BA16" i="3"/>
  <c r="BA15" i="3"/>
  <c r="BA14" i="3"/>
  <c r="BA13" i="3"/>
  <c r="BA12" i="3"/>
  <c r="BA11" i="3"/>
  <c r="BA10" i="3"/>
  <c r="BA9" i="3"/>
  <c r="BA8" i="3"/>
  <c r="BA7" i="3"/>
  <c r="BA6" i="3"/>
  <c r="BA5" i="3"/>
  <c r="BA4" i="3"/>
  <c r="BA3" i="3"/>
  <c r="AZ13" i="3"/>
  <c r="AZ49" i="3"/>
  <c r="AZ4" i="3"/>
  <c r="AZ5" i="3"/>
  <c r="AZ6" i="3"/>
  <c r="AZ7" i="3"/>
  <c r="AZ8" i="3"/>
  <c r="AZ9" i="3"/>
  <c r="AZ10" i="3"/>
  <c r="AZ11" i="3"/>
  <c r="AZ12" i="3"/>
  <c r="AZ14" i="3"/>
  <c r="AZ15" i="3"/>
  <c r="AZ16" i="3"/>
  <c r="AZ17" i="3"/>
  <c r="AZ18" i="3"/>
  <c r="AZ19" i="3"/>
  <c r="AZ20" i="3"/>
  <c r="AZ21" i="3"/>
  <c r="AZ22" i="3"/>
  <c r="AZ23" i="3"/>
  <c r="AZ24" i="3"/>
  <c r="AZ25" i="3"/>
  <c r="AZ26" i="3"/>
  <c r="AZ27" i="3"/>
  <c r="AZ28" i="3"/>
  <c r="AZ29" i="3"/>
  <c r="AZ30" i="3"/>
  <c r="AZ31" i="3"/>
  <c r="AZ32" i="3"/>
  <c r="AZ33" i="3"/>
  <c r="AZ34" i="3"/>
  <c r="AZ35" i="3"/>
  <c r="AZ36" i="3"/>
  <c r="AZ37" i="3"/>
  <c r="AZ38" i="3"/>
  <c r="AZ39" i="3"/>
  <c r="AZ40" i="3"/>
  <c r="AZ41" i="3"/>
  <c r="AZ42" i="3"/>
  <c r="AZ43" i="3"/>
  <c r="AZ44" i="3"/>
  <c r="AZ45" i="3"/>
  <c r="AZ46" i="3"/>
  <c r="AZ47" i="3"/>
  <c r="AZ48" i="3"/>
  <c r="AZ3" i="3"/>
  <c r="AX5" i="3"/>
  <c r="AX4" i="3"/>
  <c r="AX6" i="3"/>
  <c r="AX7" i="3"/>
  <c r="AX8" i="3"/>
  <c r="AX9" i="3"/>
  <c r="AX10" i="3"/>
  <c r="AX11" i="3"/>
  <c r="AX12" i="3"/>
  <c r="AX13" i="3"/>
  <c r="AX14" i="3"/>
  <c r="AX15" i="3"/>
  <c r="AX16" i="3"/>
  <c r="AX17" i="3"/>
  <c r="AX18" i="3"/>
  <c r="AX19" i="3"/>
  <c r="AX20" i="3"/>
  <c r="AX21" i="3"/>
  <c r="AX22" i="3"/>
  <c r="AX23" i="3"/>
  <c r="AX24" i="3"/>
  <c r="AX25" i="3"/>
  <c r="AX26" i="3"/>
  <c r="AX27" i="3"/>
  <c r="AX28" i="3"/>
  <c r="AX29" i="3"/>
  <c r="AX30" i="3"/>
  <c r="AX31" i="3"/>
  <c r="AX32" i="3"/>
  <c r="AX33" i="3"/>
  <c r="AX34" i="3"/>
  <c r="AX35" i="3"/>
  <c r="AX36" i="3"/>
  <c r="AX37" i="3"/>
  <c r="AX38" i="3"/>
  <c r="AX39" i="3"/>
  <c r="AX40" i="3"/>
  <c r="AX41" i="3"/>
  <c r="AX42" i="3"/>
  <c r="AX43" i="3"/>
  <c r="AX44" i="3"/>
  <c r="AX45" i="3"/>
  <c r="AX46" i="3"/>
  <c r="AX47" i="3"/>
  <c r="AX48" i="3"/>
  <c r="AX49" i="3"/>
  <c r="AX3" i="3"/>
  <c r="A4" i="3" l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T2" i="3"/>
  <c r="AU2" i="3" s="1"/>
  <c r="AV2" i="3" s="1"/>
  <c r="AW2" i="3" s="1"/>
  <c r="Q2" i="3"/>
  <c r="R2" i="3" s="1"/>
  <c r="S2" i="3" s="1"/>
  <c r="T2" i="3" s="1"/>
  <c r="U2" i="3" s="1"/>
  <c r="V2" i="3" s="1"/>
  <c r="W2" i="3" s="1"/>
  <c r="X2" i="3" s="1"/>
  <c r="Y2" i="3" s="1"/>
  <c r="Z2" i="3" s="1"/>
  <c r="AA2" i="3" s="1"/>
  <c r="AB2" i="3" s="1"/>
  <c r="AC2" i="3" s="1"/>
  <c r="AD2" i="3" s="1"/>
  <c r="AE2" i="3" s="1"/>
  <c r="AF2" i="3" s="1"/>
  <c r="AG2" i="3" s="1"/>
  <c r="AH2" i="3" s="1"/>
  <c r="AI2" i="3" s="1"/>
  <c r="AJ2" i="3" s="1"/>
  <c r="AK2" i="3" s="1"/>
  <c r="AL2" i="3" s="1"/>
  <c r="AM2" i="3" s="1"/>
  <c r="AN2" i="3" s="1"/>
  <c r="AO2" i="3" s="1"/>
  <c r="AP2" i="3" s="1"/>
  <c r="AQ2" i="3" s="1"/>
  <c r="AR2" i="3" s="1"/>
  <c r="D2" i="3"/>
  <c r="E2" i="3" s="1"/>
  <c r="F2" i="3" s="1"/>
  <c r="G2" i="3" s="1"/>
  <c r="H2" i="3" s="1"/>
  <c r="I2" i="3" s="1"/>
  <c r="J2" i="3" s="1"/>
  <c r="K2" i="3" s="1"/>
  <c r="L2" i="3" s="1"/>
  <c r="M2" i="3" s="1"/>
  <c r="N2" i="3" s="1"/>
  <c r="O2" i="3" s="1"/>
  <c r="A4" i="2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T2" i="2"/>
  <c r="AU2" i="2" s="1"/>
  <c r="AV2" i="2" s="1"/>
  <c r="AW2" i="2" s="1"/>
  <c r="Q2" i="2"/>
  <c r="R2" i="2" s="1"/>
  <c r="S2" i="2" s="1"/>
  <c r="T2" i="2" s="1"/>
  <c r="U2" i="2" s="1"/>
  <c r="V2" i="2" s="1"/>
  <c r="W2" i="2" s="1"/>
  <c r="X2" i="2" s="1"/>
  <c r="Y2" i="2" s="1"/>
  <c r="Z2" i="2" s="1"/>
  <c r="AA2" i="2" s="1"/>
  <c r="AB2" i="2" s="1"/>
  <c r="AC2" i="2" s="1"/>
  <c r="AD2" i="2" s="1"/>
  <c r="AE2" i="2" s="1"/>
  <c r="AF2" i="2" s="1"/>
  <c r="AG2" i="2" s="1"/>
  <c r="AH2" i="2" s="1"/>
  <c r="AI2" i="2" s="1"/>
  <c r="AJ2" i="2" s="1"/>
  <c r="AK2" i="2" s="1"/>
  <c r="AL2" i="2" s="1"/>
  <c r="AM2" i="2" s="1"/>
  <c r="AN2" i="2" s="1"/>
  <c r="AO2" i="2" s="1"/>
  <c r="AP2" i="2" s="1"/>
  <c r="AQ2" i="2" s="1"/>
  <c r="AR2" i="2" s="1"/>
  <c r="D2" i="2"/>
  <c r="E2" i="2" s="1"/>
  <c r="F2" i="2" s="1"/>
  <c r="G2" i="2" s="1"/>
  <c r="H2" i="2" s="1"/>
  <c r="I2" i="2" s="1"/>
  <c r="J2" i="2" s="1"/>
  <c r="K2" i="2" s="1"/>
  <c r="L2" i="2" s="1"/>
  <c r="M2" i="2" s="1"/>
  <c r="N2" i="2" s="1"/>
  <c r="O2" i="2" s="1"/>
  <c r="AT2" i="1" l="1"/>
  <c r="AU2" i="1" s="1"/>
  <c r="AV2" i="1" s="1"/>
  <c r="AW2" i="1" s="1"/>
  <c r="R2" i="1"/>
  <c r="S2" i="1" s="1"/>
  <c r="T2" i="1" s="1"/>
  <c r="U2" i="1" s="1"/>
  <c r="V2" i="1" s="1"/>
  <c r="W2" i="1" s="1"/>
  <c r="X2" i="1" s="1"/>
  <c r="Y2" i="1" s="1"/>
  <c r="Z2" i="1" s="1"/>
  <c r="AA2" i="1" s="1"/>
  <c r="AB2" i="1" s="1"/>
  <c r="AC2" i="1" s="1"/>
  <c r="AD2" i="1" s="1"/>
  <c r="AE2" i="1" s="1"/>
  <c r="AF2" i="1" s="1"/>
  <c r="AG2" i="1" s="1"/>
  <c r="AH2" i="1" s="1"/>
  <c r="AI2" i="1" s="1"/>
  <c r="AJ2" i="1" s="1"/>
  <c r="AK2" i="1" s="1"/>
  <c r="AL2" i="1" s="1"/>
  <c r="AM2" i="1" s="1"/>
  <c r="AN2" i="1" s="1"/>
  <c r="AO2" i="1" s="1"/>
  <c r="AP2" i="1" s="1"/>
  <c r="AQ2" i="1" s="1"/>
  <c r="AR2" i="1" s="1"/>
  <c r="Q2" i="1"/>
  <c r="D2" i="1"/>
  <c r="E2" i="1" s="1"/>
  <c r="F2" i="1" s="1"/>
  <c r="G2" i="1" s="1"/>
  <c r="H2" i="1" s="1"/>
  <c r="I2" i="1" s="1"/>
  <c r="J2" i="1" s="1"/>
  <c r="K2" i="1" s="1"/>
  <c r="L2" i="1" s="1"/>
  <c r="M2" i="1" s="1"/>
  <c r="N2" i="1" s="1"/>
  <c r="O2" i="1" s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</calcChain>
</file>

<file path=xl/sharedStrings.xml><?xml version="1.0" encoding="utf-8"?>
<sst xmlns="http://schemas.openxmlformats.org/spreadsheetml/2006/main" count="167" uniqueCount="62">
  <si>
    <t>Tecido urbano contíuo</t>
  </si>
  <si>
    <t>Tecido urbano descontíuo</t>
  </si>
  <si>
    <t>Indústria, comécio e equipamentos gerais</t>
  </si>
  <si>
    <t>Aeroportos e aeródromos</t>
  </si>
  <si>
    <t>Áreas de extracção de inertes</t>
  </si>
  <si>
    <t>Áreas de deposito de resíuos</t>
  </si>
  <si>
    <t>Áreas em constrção</t>
  </si>
  <si>
    <t>Campos de golfe</t>
  </si>
  <si>
    <t>Outras Instalações desportivas e equipamentos de lazer</t>
  </si>
  <si>
    <t>Outros equipamentos culturais e outros e zonas históicas</t>
  </si>
  <si>
    <t>Culturas temporárias de sequeiro e de regadio</t>
  </si>
  <si>
    <t>Arrozais</t>
  </si>
  <si>
    <t>Vinhas</t>
  </si>
  <si>
    <t>Pomares</t>
  </si>
  <si>
    <t>Olivais</t>
  </si>
  <si>
    <t>Pastagens permanentes</t>
  </si>
  <si>
    <t>Culturas temporárias e/ou pastagens associadas a culturas permanentes</t>
  </si>
  <si>
    <t>Sistemas culturais e parcelares complexos</t>
  </si>
  <si>
    <t>Agricultura com espaços naturais e semi-naturais</t>
  </si>
  <si>
    <t>SAF de sobreiro</t>
  </si>
  <si>
    <t>SAF de azinheira</t>
  </si>
  <si>
    <t>SAF de outros carvalhos</t>
  </si>
  <si>
    <t>SAF de pinheiro manso</t>
  </si>
  <si>
    <t>SAF de outras espécies</t>
  </si>
  <si>
    <t>SAF de sobreiro com azinheira</t>
  </si>
  <si>
    <t>SAF de outras misturas</t>
  </si>
  <si>
    <t>Florestas de sobreiro</t>
  </si>
  <si>
    <t>Florestas de azinheira</t>
  </si>
  <si>
    <t>Florestas de outros carvalhos</t>
  </si>
  <si>
    <t>Florestas de castanheiro</t>
  </si>
  <si>
    <t>Florestas de eucalipto</t>
  </si>
  <si>
    <t>Florestas de espécies invasoras</t>
  </si>
  <si>
    <t>Florestas de outras folhosas</t>
  </si>
  <si>
    <t>Florestas de pinheiro bravo</t>
  </si>
  <si>
    <t>Florestas de pinheiro manso</t>
  </si>
  <si>
    <t>Florestas de outras resinosas</t>
  </si>
  <si>
    <t>Vegetação herbácea natural</t>
  </si>
  <si>
    <t>Matos</t>
  </si>
  <si>
    <t>Espaços descobertos ou com pouca vegetação</t>
  </si>
  <si>
    <t>Zonas húmidas</t>
  </si>
  <si>
    <t>Planos de Água</t>
  </si>
  <si>
    <t>Lagoas costeiras</t>
  </si>
  <si>
    <t>Desembocaduras fluviais</t>
  </si>
  <si>
    <t>Oceano</t>
  </si>
  <si>
    <t>Confusion Matrix of all classes</t>
  </si>
  <si>
    <t>Trained for 20 epochs with resize, batch normalization, transpose convolution and mean_std normalization</t>
  </si>
  <si>
    <t>Espaços verdes urbanos</t>
  </si>
  <si>
    <t>Rede viária e espaços associados</t>
  </si>
  <si>
    <t>total_pixels</t>
  </si>
  <si>
    <t>perc %</t>
  </si>
  <si>
    <t>Áreas portuárias</t>
  </si>
  <si>
    <t>in dataset</t>
  </si>
  <si>
    <t>pixels</t>
  </si>
  <si>
    <t>in test</t>
  </si>
  <si>
    <t>% right</t>
  </si>
  <si>
    <t>Agua</t>
  </si>
  <si>
    <t>Humidas</t>
  </si>
  <si>
    <t>Floresta</t>
  </si>
  <si>
    <t>Agricolas</t>
  </si>
  <si>
    <t>Artificializados</t>
  </si>
  <si>
    <t>Agricola</t>
  </si>
  <si>
    <t>Artifici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</si>
</sst>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4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4B084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rgb="FF000000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4">
    <xf numFmtId="0" fontId="0" fillId="0" borderId="0" xfId="0"/>
    <xf numFmtId="0" fontId="18" fillId="0" borderId="0" xfId="0" applyFont="1"/>
    <xf numFmtId="0" fontId="0" fillId="33" borderId="10" xfId="0" applyFill="1" applyBorder="1"/>
    <xf numFmtId="0" fontId="0" fillId="0" borderId="10" xfId="0" applyBorder="1"/>
    <xf numFmtId="0" fontId="16" fillId="34" borderId="0" xfId="0" applyFont="1" applyFill="1" applyAlignment="1">
      <alignment horizontal="right"/>
    </xf>
    <xf numFmtId="0" fontId="16" fillId="35" borderId="0" xfId="0" applyFont="1" applyFill="1" applyAlignment="1">
      <alignment horizontal="right"/>
    </xf>
    <xf numFmtId="0" fontId="16" fillId="33" borderId="0" xfId="0" applyFont="1" applyFill="1" applyAlignment="1">
      <alignment horizontal="right"/>
    </xf>
    <xf numFmtId="0" fontId="16" fillId="36" borderId="0" xfId="0" applyFont="1" applyFill="1" applyAlignment="1">
      <alignment horizontal="right"/>
    </xf>
    <xf numFmtId="0" fontId="16" fillId="37" borderId="0" xfId="0" applyFont="1" applyFill="1" applyAlignment="1">
      <alignment horizontal="right"/>
    </xf>
    <xf numFmtId="0" fontId="16" fillId="34" borderId="0" xfId="0" applyFont="1" applyFill="1"/>
    <xf numFmtId="0" fontId="16" fillId="34" borderId="0" xfId="0" applyFont="1" applyFill="1" applyAlignment="1">
      <alignment horizontal="center"/>
    </xf>
    <xf numFmtId="0" fontId="16" fillId="35" borderId="0" xfId="0" applyFont="1" applyFill="1"/>
    <xf numFmtId="0" fontId="16" fillId="33" borderId="0" xfId="0" applyFont="1" applyFill="1"/>
    <xf numFmtId="0" fontId="16" fillId="36" borderId="0" xfId="0" applyFont="1" applyFill="1"/>
    <xf numFmtId="0" fontId="16" fillId="37" borderId="0" xfId="0" applyFont="1" applyFill="1"/>
    <xf numFmtId="0" fontId="16" fillId="38" borderId="0" xfId="0" applyFont="1" applyFill="1"/>
    <xf numFmtId="0" fontId="19" fillId="0" borderId="0" xfId="0" applyFont="1" applyFill="1" applyBorder="1"/>
    <xf numFmtId="0" fontId="20" fillId="0" borderId="0" xfId="0" applyFont="1" applyFill="1" applyBorder="1"/>
    <xf numFmtId="0" fontId="19" fillId="0" borderId="0" xfId="0" applyFont="1" applyFill="1" applyBorder="1" applyAlignment="1">
      <alignment horizontal="center"/>
    </xf>
    <xf numFmtId="0" fontId="21" fillId="39" borderId="0" xfId="0" applyFont="1" applyFill="1" applyBorder="1"/>
    <xf numFmtId="0" fontId="21" fillId="39" borderId="0" xfId="0" applyFont="1" applyFill="1" applyBorder="1" applyAlignment="1">
      <alignment horizontal="center"/>
    </xf>
    <xf numFmtId="0" fontId="21" fillId="40" borderId="0" xfId="0" applyFont="1" applyFill="1" applyBorder="1"/>
    <xf numFmtId="0" fontId="21" fillId="41" borderId="0" xfId="0" applyFont="1" applyFill="1" applyBorder="1"/>
    <xf numFmtId="0" fontId="21" fillId="42" borderId="0" xfId="0" applyFont="1" applyFill="1" applyBorder="1"/>
    <xf numFmtId="0" fontId="21" fillId="43" borderId="0" xfId="0" applyFont="1" applyFill="1" applyBorder="1"/>
    <xf numFmtId="0" fontId="21" fillId="39" borderId="0" xfId="0" applyFont="1" applyFill="1" applyBorder="1" applyAlignment="1">
      <alignment horizontal="right"/>
    </xf>
    <xf numFmtId="0" fontId="19" fillId="41" borderId="10" xfId="0" applyFont="1" applyFill="1" applyBorder="1"/>
    <xf numFmtId="0" fontId="19" fillId="0" borderId="10" xfId="0" applyFont="1" applyFill="1" applyBorder="1"/>
    <xf numFmtId="0" fontId="21" fillId="40" borderId="0" xfId="0" applyFont="1" applyFill="1" applyBorder="1" applyAlignment="1">
      <alignment horizontal="right"/>
    </xf>
    <xf numFmtId="0" fontId="21" fillId="41" borderId="0" xfId="0" applyFont="1" applyFill="1" applyBorder="1" applyAlignment="1">
      <alignment horizontal="right"/>
    </xf>
    <xf numFmtId="0" fontId="21" fillId="42" borderId="0" xfId="0" applyFont="1" applyFill="1" applyBorder="1" applyAlignment="1">
      <alignment horizontal="right"/>
    </xf>
    <xf numFmtId="0" fontId="21" fillId="44" borderId="0" xfId="0" applyFont="1" applyFill="1" applyBorder="1"/>
    <xf numFmtId="0" fontId="21" fillId="43" borderId="0" xfId="0" applyFont="1" applyFill="1" applyBorder="1" applyAlignment="1">
      <alignment horizontal="right"/>
    </xf>
    <xf numFmtId="0" fontId="19" fillId="45" borderId="0" xfId="0" applyFont="1" applyFill="1" applyBorder="1"/>
    <xf numFmtId="2" fontId="19" fillId="0" borderId="0" xfId="0" applyNumberFormat="1" applyFont="1" applyFill="1" applyBorder="1"/>
    <xf numFmtId="0" fontId="0" fillId="0" borderId="0" xfId="0" applyAlignment="1">
      <alignment horizontal="right"/>
    </xf>
    <xf numFmtId="0" fontId="0" fillId="33" borderId="0" xfId="0" applyFill="1" applyAlignment="1">
      <alignment horizontal="right"/>
    </xf>
    <xf numFmtId="2" fontId="0" fillId="0" borderId="0" xfId="0" applyNumberFormat="1"/>
    <xf numFmtId="3" fontId="19" fillId="0" borderId="10" xfId="0" applyNumberFormat="1" applyFont="1" applyFill="1" applyBorder="1"/>
    <xf numFmtId="3" fontId="19" fillId="41" borderId="10" xfId="0" applyNumberFormat="1" applyFont="1" applyFill="1" applyBorder="1"/>
    <xf numFmtId="3" fontId="19" fillId="46" borderId="10" xfId="0" applyNumberFormat="1" applyFont="1" applyFill="1" applyBorder="1"/>
    <xf numFmtId="3" fontId="19" fillId="47" borderId="10" xfId="0" applyNumberFormat="1" applyFont="1" applyFill="1" applyBorder="1"/>
    <xf numFmtId="0" fontId="0" fillId="0" borderId="0" xfId="0" applyAlignment="1">
      <alignment horizontal="center"/>
    </xf>
    <xf numFmtId="0" fontId="19" fillId="0" borderId="0" xfId="0" applyFont="1" applyFill="1" applyBorder="1" applyAlignment="1">
      <alignment horizontal="center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10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49"/>
  <sheetViews>
    <sheetView zoomScale="55" zoomScaleNormal="55" workbookViewId="0">
      <pane xSplit="2" ySplit="2" topLeftCell="O3" activePane="bottomRight" state="frozen"/>
      <selection pane="topRight" activeCell="C1" sqref="C1"/>
      <selection pane="bottomLeft" activeCell="A3" sqref="A3"/>
      <selection pane="bottomRight" activeCell="L12" sqref="L12"/>
    </sheetView>
  </sheetViews>
  <sheetFormatPr defaultRowHeight="14.5" x14ac:dyDescent="0.35"/>
  <cols>
    <col min="1" max="1" width="3" bestFit="1" customWidth="1"/>
    <col min="2" max="2" width="62.81640625" bestFit="1" customWidth="1"/>
  </cols>
  <sheetData>
    <row r="1" spans="1:49" ht="18.5" x14ac:dyDescent="0.45">
      <c r="B1" s="1" t="s">
        <v>44</v>
      </c>
      <c r="D1" s="42" t="s">
        <v>45</v>
      </c>
      <c r="E1" s="42"/>
      <c r="F1" s="42"/>
      <c r="G1" s="42"/>
      <c r="H1" s="42"/>
      <c r="I1" s="42"/>
      <c r="J1" s="42"/>
      <c r="K1" s="42"/>
      <c r="L1" s="42"/>
      <c r="M1" s="42"/>
    </row>
    <row r="2" spans="1:49" ht="18.5" x14ac:dyDescent="0.45">
      <c r="B2" s="1"/>
      <c r="C2" s="9">
        <v>1</v>
      </c>
      <c r="D2" s="10">
        <f>C2+1</f>
        <v>2</v>
      </c>
      <c r="E2" s="10">
        <f t="shared" ref="E2:O2" si="0">D2+1</f>
        <v>3</v>
      </c>
      <c r="F2" s="10">
        <f t="shared" si="0"/>
        <v>4</v>
      </c>
      <c r="G2" s="10">
        <f t="shared" si="0"/>
        <v>5</v>
      </c>
      <c r="H2" s="10">
        <f t="shared" si="0"/>
        <v>6</v>
      </c>
      <c r="I2" s="10">
        <f t="shared" si="0"/>
        <v>7</v>
      </c>
      <c r="J2" s="10">
        <f t="shared" si="0"/>
        <v>8</v>
      </c>
      <c r="K2" s="10">
        <f t="shared" si="0"/>
        <v>9</v>
      </c>
      <c r="L2" s="10">
        <f t="shared" si="0"/>
        <v>10</v>
      </c>
      <c r="M2" s="10">
        <f t="shared" si="0"/>
        <v>11</v>
      </c>
      <c r="N2" s="10">
        <f t="shared" si="0"/>
        <v>12</v>
      </c>
      <c r="O2" s="10">
        <f t="shared" si="0"/>
        <v>13</v>
      </c>
      <c r="P2" s="11">
        <v>14</v>
      </c>
      <c r="Q2" s="11">
        <f>P2+1</f>
        <v>15</v>
      </c>
      <c r="R2" s="11">
        <f t="shared" ref="R2:AE2" si="1">Q2+1</f>
        <v>16</v>
      </c>
      <c r="S2" s="11">
        <f t="shared" si="1"/>
        <v>17</v>
      </c>
      <c r="T2" s="11">
        <f t="shared" si="1"/>
        <v>18</v>
      </c>
      <c r="U2" s="11">
        <f t="shared" si="1"/>
        <v>19</v>
      </c>
      <c r="V2" s="11">
        <f t="shared" si="1"/>
        <v>20</v>
      </c>
      <c r="W2" s="11">
        <f t="shared" si="1"/>
        <v>21</v>
      </c>
      <c r="X2" s="11">
        <f t="shared" si="1"/>
        <v>22</v>
      </c>
      <c r="Y2" s="11">
        <f t="shared" si="1"/>
        <v>23</v>
      </c>
      <c r="Z2" s="11">
        <f t="shared" si="1"/>
        <v>24</v>
      </c>
      <c r="AA2" s="11">
        <f t="shared" si="1"/>
        <v>25</v>
      </c>
      <c r="AB2" s="11">
        <f t="shared" si="1"/>
        <v>26</v>
      </c>
      <c r="AC2" s="11">
        <f t="shared" si="1"/>
        <v>27</v>
      </c>
      <c r="AD2" s="11">
        <f t="shared" si="1"/>
        <v>28</v>
      </c>
      <c r="AE2" s="11">
        <f t="shared" si="1"/>
        <v>29</v>
      </c>
      <c r="AF2" s="12">
        <f>AE2+1</f>
        <v>30</v>
      </c>
      <c r="AG2" s="12">
        <f t="shared" ref="AG2:AR2" si="2">AF2+1</f>
        <v>31</v>
      </c>
      <c r="AH2" s="12">
        <f t="shared" si="2"/>
        <v>32</v>
      </c>
      <c r="AI2" s="12">
        <f t="shared" si="2"/>
        <v>33</v>
      </c>
      <c r="AJ2" s="12">
        <f t="shared" si="2"/>
        <v>34</v>
      </c>
      <c r="AK2" s="12">
        <f t="shared" si="2"/>
        <v>35</v>
      </c>
      <c r="AL2" s="12">
        <f t="shared" si="2"/>
        <v>36</v>
      </c>
      <c r="AM2" s="12">
        <f t="shared" si="2"/>
        <v>37</v>
      </c>
      <c r="AN2" s="12">
        <f t="shared" si="2"/>
        <v>38</v>
      </c>
      <c r="AO2" s="12">
        <f t="shared" si="2"/>
        <v>39</v>
      </c>
      <c r="AP2" s="12">
        <f t="shared" si="2"/>
        <v>40</v>
      </c>
      <c r="AQ2" s="12">
        <f t="shared" si="2"/>
        <v>41</v>
      </c>
      <c r="AR2" s="12">
        <f t="shared" si="2"/>
        <v>42</v>
      </c>
      <c r="AS2" s="13">
        <v>43</v>
      </c>
      <c r="AT2" s="14">
        <f>AS2+1</f>
        <v>44</v>
      </c>
      <c r="AU2" s="14">
        <f t="shared" ref="AU2:AW2" si="3">AT2+1</f>
        <v>45</v>
      </c>
      <c r="AV2" s="14">
        <f t="shared" si="3"/>
        <v>46</v>
      </c>
      <c r="AW2" s="14">
        <f t="shared" si="3"/>
        <v>47</v>
      </c>
    </row>
    <row r="3" spans="1:49" x14ac:dyDescent="0.35">
      <c r="A3" s="9">
        <v>1</v>
      </c>
      <c r="B3" s="4" t="s">
        <v>0</v>
      </c>
      <c r="C3" s="2">
        <v>140091</v>
      </c>
      <c r="D3" s="3">
        <v>581835</v>
      </c>
      <c r="E3" s="3">
        <v>9372</v>
      </c>
      <c r="F3" s="3">
        <v>9683</v>
      </c>
      <c r="G3" s="3">
        <v>0</v>
      </c>
      <c r="H3" s="3">
        <v>0</v>
      </c>
      <c r="I3" s="3">
        <v>916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49983</v>
      </c>
      <c r="Q3" s="3">
        <v>3112</v>
      </c>
      <c r="R3" s="3">
        <v>2703</v>
      </c>
      <c r="S3" s="3">
        <v>3121</v>
      </c>
      <c r="T3" s="3">
        <v>24239</v>
      </c>
      <c r="U3" s="3">
        <v>2494</v>
      </c>
      <c r="V3" s="3">
        <v>1321</v>
      </c>
      <c r="W3" s="3">
        <v>41390</v>
      </c>
      <c r="X3" s="3">
        <v>1534</v>
      </c>
      <c r="Y3" s="3">
        <v>1246</v>
      </c>
      <c r="Z3" s="3">
        <v>11733</v>
      </c>
      <c r="AA3" s="3">
        <v>0</v>
      </c>
      <c r="AB3" s="3">
        <v>0</v>
      </c>
      <c r="AC3" s="3">
        <v>0</v>
      </c>
      <c r="AD3" s="3">
        <v>3</v>
      </c>
      <c r="AE3" s="3">
        <v>0</v>
      </c>
      <c r="AF3" s="3">
        <v>8693</v>
      </c>
      <c r="AG3" s="3">
        <v>11796</v>
      </c>
      <c r="AH3" s="3">
        <v>5100</v>
      </c>
      <c r="AI3" s="3">
        <v>9119</v>
      </c>
      <c r="AJ3" s="3">
        <v>12167</v>
      </c>
      <c r="AK3" s="3">
        <v>0</v>
      </c>
      <c r="AL3" s="3">
        <v>11458</v>
      </c>
      <c r="AM3" s="3">
        <v>12999</v>
      </c>
      <c r="AN3" s="3">
        <v>3934</v>
      </c>
      <c r="AO3" s="3">
        <v>0</v>
      </c>
      <c r="AP3" s="3">
        <v>10</v>
      </c>
      <c r="AQ3" s="3">
        <v>21380</v>
      </c>
      <c r="AR3" s="3">
        <v>0</v>
      </c>
      <c r="AS3" s="3">
        <v>17642</v>
      </c>
      <c r="AT3" s="3">
        <v>60917</v>
      </c>
      <c r="AU3" s="3">
        <v>2</v>
      </c>
      <c r="AV3" s="3">
        <v>579</v>
      </c>
      <c r="AW3" s="3">
        <v>0</v>
      </c>
    </row>
    <row r="4" spans="1:49" x14ac:dyDescent="0.35">
      <c r="A4" s="9">
        <f>A3+1</f>
        <v>2</v>
      </c>
      <c r="B4" s="4" t="s">
        <v>1</v>
      </c>
      <c r="C4" s="3">
        <v>26217</v>
      </c>
      <c r="D4" s="2">
        <v>897350</v>
      </c>
      <c r="E4" s="3">
        <v>3774</v>
      </c>
      <c r="F4" s="3">
        <v>7245</v>
      </c>
      <c r="G4" s="3">
        <v>0</v>
      </c>
      <c r="H4" s="3">
        <v>0</v>
      </c>
      <c r="I4" s="3">
        <v>103</v>
      </c>
      <c r="J4" s="3">
        <v>0</v>
      </c>
      <c r="K4" s="3">
        <v>0</v>
      </c>
      <c r="L4" s="3">
        <v>0</v>
      </c>
      <c r="M4" s="3">
        <v>0</v>
      </c>
      <c r="N4" s="3">
        <v>6</v>
      </c>
      <c r="O4" s="3">
        <v>0</v>
      </c>
      <c r="P4" s="3">
        <v>61157</v>
      </c>
      <c r="Q4" s="3">
        <v>4</v>
      </c>
      <c r="R4" s="3">
        <v>8085</v>
      </c>
      <c r="S4" s="3">
        <v>6561</v>
      </c>
      <c r="T4" s="3">
        <v>66775</v>
      </c>
      <c r="U4" s="3">
        <v>273</v>
      </c>
      <c r="V4" s="3">
        <v>5460</v>
      </c>
      <c r="W4" s="3">
        <v>162995</v>
      </c>
      <c r="X4" s="3">
        <v>4218</v>
      </c>
      <c r="Y4" s="3">
        <v>546</v>
      </c>
      <c r="Z4" s="3">
        <v>1742</v>
      </c>
      <c r="AA4" s="3">
        <v>0</v>
      </c>
      <c r="AB4" s="3">
        <v>0</v>
      </c>
      <c r="AC4" s="3">
        <v>0</v>
      </c>
      <c r="AD4" s="3">
        <v>3</v>
      </c>
      <c r="AE4" s="3">
        <v>0</v>
      </c>
      <c r="AF4" s="3">
        <v>8905</v>
      </c>
      <c r="AG4" s="3">
        <v>31</v>
      </c>
      <c r="AH4" s="3">
        <v>4161</v>
      </c>
      <c r="AI4" s="3">
        <v>12184</v>
      </c>
      <c r="AJ4" s="3">
        <v>47491</v>
      </c>
      <c r="AK4" s="3">
        <v>0</v>
      </c>
      <c r="AL4" s="3">
        <v>3237</v>
      </c>
      <c r="AM4" s="3">
        <v>19437</v>
      </c>
      <c r="AN4" s="3">
        <v>742</v>
      </c>
      <c r="AO4" s="3">
        <v>0</v>
      </c>
      <c r="AP4" s="3">
        <v>38</v>
      </c>
      <c r="AQ4" s="3">
        <v>13394</v>
      </c>
      <c r="AR4" s="3">
        <v>0</v>
      </c>
      <c r="AS4" s="3">
        <v>3</v>
      </c>
      <c r="AT4" s="3">
        <v>582</v>
      </c>
      <c r="AU4" s="3">
        <v>0</v>
      </c>
      <c r="AV4" s="3">
        <v>0</v>
      </c>
      <c r="AW4" s="3">
        <v>0</v>
      </c>
    </row>
    <row r="5" spans="1:49" x14ac:dyDescent="0.35">
      <c r="A5" s="9">
        <f t="shared" ref="A5:A49" si="4">A4+1</f>
        <v>3</v>
      </c>
      <c r="B5" s="4" t="s">
        <v>2</v>
      </c>
      <c r="C5" s="3">
        <v>12985</v>
      </c>
      <c r="D5" s="3">
        <v>97190</v>
      </c>
      <c r="E5" s="2">
        <v>124812</v>
      </c>
      <c r="F5" s="3">
        <v>24058</v>
      </c>
      <c r="G5" s="3">
        <v>0</v>
      </c>
      <c r="H5" s="3">
        <v>0</v>
      </c>
      <c r="I5" s="3">
        <v>9279</v>
      </c>
      <c r="J5" s="3">
        <v>0</v>
      </c>
      <c r="K5" s="3">
        <v>5</v>
      </c>
      <c r="L5" s="3">
        <v>0</v>
      </c>
      <c r="M5" s="3">
        <v>0</v>
      </c>
      <c r="N5" s="3">
        <v>0</v>
      </c>
      <c r="O5" s="3">
        <v>0</v>
      </c>
      <c r="P5" s="3">
        <v>56439</v>
      </c>
      <c r="Q5" s="3">
        <v>12</v>
      </c>
      <c r="R5" s="3">
        <v>1905</v>
      </c>
      <c r="S5" s="3">
        <v>1101</v>
      </c>
      <c r="T5" s="3">
        <v>7560</v>
      </c>
      <c r="U5" s="3">
        <v>2999</v>
      </c>
      <c r="V5" s="3">
        <v>9</v>
      </c>
      <c r="W5" s="3">
        <v>10044</v>
      </c>
      <c r="X5" s="3">
        <v>263</v>
      </c>
      <c r="Y5" s="3">
        <v>1243</v>
      </c>
      <c r="Z5" s="3">
        <v>8533</v>
      </c>
      <c r="AA5" s="3">
        <v>0</v>
      </c>
      <c r="AB5" s="3">
        <v>0</v>
      </c>
      <c r="AC5" s="3">
        <v>0</v>
      </c>
      <c r="AD5" s="3">
        <v>18</v>
      </c>
      <c r="AE5" s="3">
        <v>0</v>
      </c>
      <c r="AF5" s="3">
        <v>6194</v>
      </c>
      <c r="AG5" s="3">
        <v>379</v>
      </c>
      <c r="AH5" s="3">
        <v>1124</v>
      </c>
      <c r="AI5" s="3">
        <v>598</v>
      </c>
      <c r="AJ5" s="3">
        <v>31628</v>
      </c>
      <c r="AK5" s="3">
        <v>0</v>
      </c>
      <c r="AL5" s="3">
        <v>1094</v>
      </c>
      <c r="AM5" s="3">
        <v>12846</v>
      </c>
      <c r="AN5" s="3">
        <v>1885</v>
      </c>
      <c r="AO5" s="3">
        <v>0</v>
      </c>
      <c r="AP5" s="3">
        <v>68</v>
      </c>
      <c r="AQ5" s="3">
        <v>15231</v>
      </c>
      <c r="AR5" s="3">
        <v>150</v>
      </c>
      <c r="AS5" s="3">
        <v>163</v>
      </c>
      <c r="AT5" s="3">
        <v>5551</v>
      </c>
      <c r="AU5" s="3">
        <v>0</v>
      </c>
      <c r="AV5" s="3">
        <v>14</v>
      </c>
      <c r="AW5" s="3">
        <v>0</v>
      </c>
    </row>
    <row r="6" spans="1:49" x14ac:dyDescent="0.35">
      <c r="A6" s="9">
        <f t="shared" si="4"/>
        <v>4</v>
      </c>
      <c r="B6" s="4" t="s">
        <v>47</v>
      </c>
      <c r="C6" s="3">
        <v>2655</v>
      </c>
      <c r="D6" s="3">
        <v>22931</v>
      </c>
      <c r="E6" s="3">
        <v>6794</v>
      </c>
      <c r="F6" s="2">
        <v>168008</v>
      </c>
      <c r="G6" s="3">
        <v>0</v>
      </c>
      <c r="H6" s="3">
        <v>0</v>
      </c>
      <c r="I6" s="3">
        <v>324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16426</v>
      </c>
      <c r="Q6" s="3">
        <v>30</v>
      </c>
      <c r="R6" s="3">
        <v>474</v>
      </c>
      <c r="S6" s="3">
        <v>298</v>
      </c>
      <c r="T6" s="3">
        <v>5812</v>
      </c>
      <c r="U6" s="3">
        <v>2815</v>
      </c>
      <c r="V6" s="3">
        <v>197</v>
      </c>
      <c r="W6" s="3">
        <v>2080</v>
      </c>
      <c r="X6" s="3">
        <v>155</v>
      </c>
      <c r="Y6" s="3">
        <v>341</v>
      </c>
      <c r="Z6" s="3">
        <v>9239</v>
      </c>
      <c r="AA6" s="3">
        <v>0</v>
      </c>
      <c r="AB6" s="3">
        <v>0</v>
      </c>
      <c r="AC6" s="3">
        <v>0</v>
      </c>
      <c r="AD6" s="3">
        <v>8</v>
      </c>
      <c r="AE6" s="3">
        <v>0</v>
      </c>
      <c r="AF6" s="3">
        <v>11075</v>
      </c>
      <c r="AG6" s="3">
        <v>1941</v>
      </c>
      <c r="AH6" s="3">
        <v>2687</v>
      </c>
      <c r="AI6" s="3">
        <v>108</v>
      </c>
      <c r="AJ6" s="3">
        <v>24508</v>
      </c>
      <c r="AK6" s="3">
        <v>0</v>
      </c>
      <c r="AL6" s="3">
        <v>1437</v>
      </c>
      <c r="AM6" s="3">
        <v>9332</v>
      </c>
      <c r="AN6" s="3">
        <v>599</v>
      </c>
      <c r="AO6" s="3">
        <v>0</v>
      </c>
      <c r="AP6" s="3">
        <v>23</v>
      </c>
      <c r="AQ6" s="3">
        <v>23860</v>
      </c>
      <c r="AR6" s="3">
        <v>10</v>
      </c>
      <c r="AS6" s="3">
        <v>384</v>
      </c>
      <c r="AT6" s="3">
        <v>548</v>
      </c>
      <c r="AU6" s="3">
        <v>2</v>
      </c>
      <c r="AV6" s="3">
        <v>4</v>
      </c>
      <c r="AW6" s="3">
        <v>0</v>
      </c>
    </row>
    <row r="7" spans="1:49" x14ac:dyDescent="0.35">
      <c r="A7" s="9">
        <f t="shared" si="4"/>
        <v>5</v>
      </c>
      <c r="B7" s="4" t="s">
        <v>50</v>
      </c>
      <c r="C7" s="3">
        <v>0</v>
      </c>
      <c r="D7" s="3">
        <v>0</v>
      </c>
      <c r="E7" s="3">
        <v>630</v>
      </c>
      <c r="F7" s="3">
        <v>0</v>
      </c>
      <c r="G7" s="2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136</v>
      </c>
      <c r="AT7" s="3">
        <v>40</v>
      </c>
      <c r="AU7" s="3">
        <v>0</v>
      </c>
      <c r="AV7" s="3">
        <v>0</v>
      </c>
      <c r="AW7" s="3">
        <v>0</v>
      </c>
    </row>
    <row r="8" spans="1:49" x14ac:dyDescent="0.35">
      <c r="A8" s="9">
        <f t="shared" si="4"/>
        <v>6</v>
      </c>
      <c r="B8" s="4" t="s">
        <v>3</v>
      </c>
      <c r="C8" s="3">
        <v>0</v>
      </c>
      <c r="D8" s="3">
        <v>0</v>
      </c>
      <c r="E8" s="3">
        <v>14</v>
      </c>
      <c r="F8" s="3">
        <v>70</v>
      </c>
      <c r="G8" s="3">
        <v>0</v>
      </c>
      <c r="H8" s="2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620</v>
      </c>
      <c r="Q8" s="3">
        <v>0</v>
      </c>
      <c r="R8" s="3">
        <v>0</v>
      </c>
      <c r="S8" s="3">
        <v>0</v>
      </c>
      <c r="T8" s="3">
        <v>5</v>
      </c>
      <c r="U8" s="3">
        <v>538</v>
      </c>
      <c r="V8" s="3">
        <v>0</v>
      </c>
      <c r="W8" s="3">
        <v>0</v>
      </c>
      <c r="X8" s="3">
        <v>0</v>
      </c>
      <c r="Y8" s="3">
        <v>0</v>
      </c>
      <c r="Z8" s="3">
        <v>464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1903</v>
      </c>
      <c r="AK8" s="3">
        <v>0</v>
      </c>
      <c r="AL8" s="3">
        <v>0</v>
      </c>
      <c r="AM8" s="3">
        <v>374</v>
      </c>
      <c r="AN8" s="3">
        <v>0</v>
      </c>
      <c r="AO8" s="3">
        <v>0</v>
      </c>
      <c r="AP8" s="3">
        <v>0</v>
      </c>
      <c r="AQ8" s="3">
        <v>166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</row>
    <row r="9" spans="1:49" x14ac:dyDescent="0.35">
      <c r="A9" s="9">
        <f t="shared" si="4"/>
        <v>7</v>
      </c>
      <c r="B9" s="4" t="s">
        <v>4</v>
      </c>
      <c r="C9" s="3">
        <v>670</v>
      </c>
      <c r="D9" s="3">
        <v>2043</v>
      </c>
      <c r="E9" s="3">
        <v>7321</v>
      </c>
      <c r="F9" s="3">
        <v>2844</v>
      </c>
      <c r="G9" s="3">
        <v>0</v>
      </c>
      <c r="H9" s="3">
        <v>0</v>
      </c>
      <c r="I9" s="2">
        <v>19276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8407</v>
      </c>
      <c r="Q9" s="3">
        <v>0</v>
      </c>
      <c r="R9" s="3">
        <v>69</v>
      </c>
      <c r="S9" s="3">
        <v>31</v>
      </c>
      <c r="T9" s="3">
        <v>3150</v>
      </c>
      <c r="U9" s="3">
        <v>245</v>
      </c>
      <c r="V9" s="3">
        <v>0</v>
      </c>
      <c r="W9" s="3">
        <v>203</v>
      </c>
      <c r="X9" s="3">
        <v>21</v>
      </c>
      <c r="Y9" s="3">
        <v>14</v>
      </c>
      <c r="Z9" s="3">
        <v>4296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5365</v>
      </c>
      <c r="AG9" s="3">
        <v>2929</v>
      </c>
      <c r="AH9" s="3">
        <v>719</v>
      </c>
      <c r="AI9" s="3">
        <v>354</v>
      </c>
      <c r="AJ9" s="3">
        <v>15613</v>
      </c>
      <c r="AK9" s="3">
        <v>0</v>
      </c>
      <c r="AL9" s="3">
        <v>200</v>
      </c>
      <c r="AM9" s="3">
        <v>6270</v>
      </c>
      <c r="AN9" s="3">
        <v>92</v>
      </c>
      <c r="AO9" s="3">
        <v>0</v>
      </c>
      <c r="AP9" s="3">
        <v>0</v>
      </c>
      <c r="AQ9" s="3">
        <v>32628</v>
      </c>
      <c r="AR9" s="3">
        <v>763</v>
      </c>
      <c r="AS9" s="3">
        <v>74</v>
      </c>
      <c r="AT9" s="3">
        <v>3390</v>
      </c>
      <c r="AU9" s="3">
        <v>0</v>
      </c>
      <c r="AV9" s="3">
        <v>5</v>
      </c>
      <c r="AW9" s="3">
        <v>0</v>
      </c>
    </row>
    <row r="10" spans="1:49" x14ac:dyDescent="0.35">
      <c r="A10" s="9">
        <f t="shared" si="4"/>
        <v>8</v>
      </c>
      <c r="B10" s="4" t="s">
        <v>5</v>
      </c>
      <c r="C10" s="3">
        <v>90</v>
      </c>
      <c r="D10" s="3">
        <v>1134</v>
      </c>
      <c r="E10" s="3">
        <v>1791</v>
      </c>
      <c r="F10" s="3">
        <v>569</v>
      </c>
      <c r="G10" s="3">
        <v>0</v>
      </c>
      <c r="H10" s="3">
        <v>0</v>
      </c>
      <c r="I10" s="3">
        <v>1433</v>
      </c>
      <c r="J10" s="2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1964</v>
      </c>
      <c r="Q10" s="3">
        <v>0</v>
      </c>
      <c r="R10" s="3">
        <v>92</v>
      </c>
      <c r="S10" s="3">
        <v>1</v>
      </c>
      <c r="T10" s="3">
        <v>469</v>
      </c>
      <c r="U10" s="3">
        <v>79</v>
      </c>
      <c r="V10" s="3">
        <v>0</v>
      </c>
      <c r="W10" s="3">
        <v>594</v>
      </c>
      <c r="X10" s="3">
        <v>6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29</v>
      </c>
      <c r="AG10" s="3">
        <v>0</v>
      </c>
      <c r="AH10" s="3">
        <v>0</v>
      </c>
      <c r="AI10" s="3">
        <v>0</v>
      </c>
      <c r="AJ10" s="3">
        <v>2843</v>
      </c>
      <c r="AK10" s="3">
        <v>0</v>
      </c>
      <c r="AL10" s="3">
        <v>157</v>
      </c>
      <c r="AM10" s="3">
        <v>742</v>
      </c>
      <c r="AN10" s="3">
        <v>0</v>
      </c>
      <c r="AO10" s="3">
        <v>0</v>
      </c>
      <c r="AP10" s="3">
        <v>0</v>
      </c>
      <c r="AQ10" s="3">
        <v>2236</v>
      </c>
      <c r="AR10" s="3">
        <v>555</v>
      </c>
      <c r="AS10" s="3">
        <v>0</v>
      </c>
      <c r="AT10" s="3">
        <v>550</v>
      </c>
      <c r="AU10" s="3">
        <v>0</v>
      </c>
      <c r="AV10" s="3">
        <v>0</v>
      </c>
      <c r="AW10" s="3">
        <v>0</v>
      </c>
    </row>
    <row r="11" spans="1:49" x14ac:dyDescent="0.35">
      <c r="A11" s="9">
        <f t="shared" si="4"/>
        <v>9</v>
      </c>
      <c r="B11" s="4" t="s">
        <v>6</v>
      </c>
      <c r="C11" s="3">
        <v>1374</v>
      </c>
      <c r="D11" s="3">
        <v>17526</v>
      </c>
      <c r="E11" s="3">
        <v>3588</v>
      </c>
      <c r="F11" s="3">
        <v>4366</v>
      </c>
      <c r="G11" s="3">
        <v>0</v>
      </c>
      <c r="H11" s="3">
        <v>0</v>
      </c>
      <c r="I11" s="3">
        <v>8960</v>
      </c>
      <c r="J11" s="3">
        <v>0</v>
      </c>
      <c r="K11" s="2">
        <v>0</v>
      </c>
      <c r="L11" s="3">
        <v>0</v>
      </c>
      <c r="M11" s="3">
        <v>0</v>
      </c>
      <c r="N11" s="3">
        <v>0</v>
      </c>
      <c r="O11" s="3">
        <v>0</v>
      </c>
      <c r="P11" s="3">
        <v>17266</v>
      </c>
      <c r="Q11" s="3">
        <v>0</v>
      </c>
      <c r="R11" s="3">
        <v>704</v>
      </c>
      <c r="S11" s="3">
        <v>119</v>
      </c>
      <c r="T11" s="3">
        <v>4565</v>
      </c>
      <c r="U11" s="3">
        <v>452</v>
      </c>
      <c r="V11" s="3">
        <v>66</v>
      </c>
      <c r="W11" s="3">
        <v>2887</v>
      </c>
      <c r="X11" s="3">
        <v>28</v>
      </c>
      <c r="Y11" s="3">
        <v>484</v>
      </c>
      <c r="Z11" s="3">
        <v>2262</v>
      </c>
      <c r="AA11" s="3">
        <v>8</v>
      </c>
      <c r="AB11" s="3">
        <v>0</v>
      </c>
      <c r="AC11" s="3">
        <v>0</v>
      </c>
      <c r="AD11" s="3">
        <v>0</v>
      </c>
      <c r="AE11" s="3">
        <v>0</v>
      </c>
      <c r="AF11" s="3">
        <v>2003</v>
      </c>
      <c r="AG11" s="3">
        <v>134</v>
      </c>
      <c r="AH11" s="3">
        <v>362</v>
      </c>
      <c r="AI11" s="3">
        <v>167</v>
      </c>
      <c r="AJ11" s="3">
        <v>9784</v>
      </c>
      <c r="AK11" s="3">
        <v>0</v>
      </c>
      <c r="AL11" s="3">
        <v>177</v>
      </c>
      <c r="AM11" s="3">
        <v>10088</v>
      </c>
      <c r="AN11" s="3">
        <v>405</v>
      </c>
      <c r="AO11" s="3">
        <v>0</v>
      </c>
      <c r="AP11" s="3">
        <v>291</v>
      </c>
      <c r="AQ11" s="3">
        <v>7457</v>
      </c>
      <c r="AR11" s="3">
        <v>0</v>
      </c>
      <c r="AS11" s="3">
        <v>0</v>
      </c>
      <c r="AT11" s="3">
        <v>730</v>
      </c>
      <c r="AU11" s="3">
        <v>0</v>
      </c>
      <c r="AV11" s="3">
        <v>4</v>
      </c>
      <c r="AW11" s="3">
        <v>0</v>
      </c>
    </row>
    <row r="12" spans="1:49" x14ac:dyDescent="0.35">
      <c r="A12" s="9">
        <f t="shared" si="4"/>
        <v>10</v>
      </c>
      <c r="B12" s="4" t="s">
        <v>46</v>
      </c>
      <c r="C12" s="3">
        <v>1795</v>
      </c>
      <c r="D12" s="3">
        <v>8883</v>
      </c>
      <c r="E12" s="3">
        <v>457</v>
      </c>
      <c r="F12" s="3">
        <v>723</v>
      </c>
      <c r="G12" s="3">
        <v>0</v>
      </c>
      <c r="H12" s="3">
        <v>0</v>
      </c>
      <c r="I12" s="3">
        <v>3</v>
      </c>
      <c r="J12" s="3">
        <v>0</v>
      </c>
      <c r="K12" s="3">
        <v>0</v>
      </c>
      <c r="L12" s="2">
        <v>0</v>
      </c>
      <c r="M12" s="3">
        <v>0</v>
      </c>
      <c r="N12" s="3">
        <v>0</v>
      </c>
      <c r="O12" s="3">
        <v>0</v>
      </c>
      <c r="P12" s="3">
        <v>3153</v>
      </c>
      <c r="Q12" s="3">
        <v>16</v>
      </c>
      <c r="R12" s="3">
        <v>184</v>
      </c>
      <c r="S12" s="3">
        <v>896</v>
      </c>
      <c r="T12" s="3">
        <v>879</v>
      </c>
      <c r="U12" s="3">
        <v>0</v>
      </c>
      <c r="V12" s="3">
        <v>9</v>
      </c>
      <c r="W12" s="3">
        <v>2100</v>
      </c>
      <c r="X12" s="3">
        <v>90</v>
      </c>
      <c r="Y12" s="3">
        <v>244</v>
      </c>
      <c r="Z12" s="3">
        <v>710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674</v>
      </c>
      <c r="AG12" s="3">
        <v>21</v>
      </c>
      <c r="AH12" s="3">
        <v>619</v>
      </c>
      <c r="AI12" s="3">
        <v>0</v>
      </c>
      <c r="AJ12" s="3">
        <v>668</v>
      </c>
      <c r="AK12" s="3">
        <v>0</v>
      </c>
      <c r="AL12" s="3">
        <v>1136</v>
      </c>
      <c r="AM12" s="3">
        <v>379</v>
      </c>
      <c r="AN12" s="3">
        <v>58</v>
      </c>
      <c r="AO12" s="3">
        <v>0</v>
      </c>
      <c r="AP12" s="3">
        <v>6</v>
      </c>
      <c r="AQ12" s="3">
        <v>484</v>
      </c>
      <c r="AR12" s="3">
        <v>0</v>
      </c>
      <c r="AS12" s="3">
        <v>0</v>
      </c>
      <c r="AT12" s="3">
        <v>164</v>
      </c>
      <c r="AU12" s="3">
        <v>0</v>
      </c>
      <c r="AV12" s="3">
        <v>0</v>
      </c>
      <c r="AW12" s="3">
        <v>0</v>
      </c>
    </row>
    <row r="13" spans="1:49" x14ac:dyDescent="0.35">
      <c r="A13" s="9">
        <f t="shared" si="4"/>
        <v>11</v>
      </c>
      <c r="B13" s="4" t="s">
        <v>7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2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</row>
    <row r="14" spans="1:49" x14ac:dyDescent="0.35">
      <c r="A14" s="9">
        <f t="shared" si="4"/>
        <v>12</v>
      </c>
      <c r="B14" s="4" t="s">
        <v>8</v>
      </c>
      <c r="C14" s="3">
        <v>4211</v>
      </c>
      <c r="D14" s="3">
        <v>11641</v>
      </c>
      <c r="E14" s="3">
        <v>5336</v>
      </c>
      <c r="F14" s="3">
        <v>4204</v>
      </c>
      <c r="G14" s="3">
        <v>0</v>
      </c>
      <c r="H14" s="3">
        <v>0</v>
      </c>
      <c r="I14" s="3">
        <v>464</v>
      </c>
      <c r="J14" s="3">
        <v>0</v>
      </c>
      <c r="K14" s="3">
        <v>0</v>
      </c>
      <c r="L14" s="3">
        <v>0</v>
      </c>
      <c r="M14" s="3">
        <v>0</v>
      </c>
      <c r="N14" s="2">
        <v>2</v>
      </c>
      <c r="O14" s="3">
        <v>0</v>
      </c>
      <c r="P14" s="3">
        <v>10448</v>
      </c>
      <c r="Q14" s="3">
        <v>0</v>
      </c>
      <c r="R14" s="3">
        <v>391</v>
      </c>
      <c r="S14" s="3">
        <v>54</v>
      </c>
      <c r="T14" s="3">
        <v>2120</v>
      </c>
      <c r="U14" s="3">
        <v>3303</v>
      </c>
      <c r="V14" s="3">
        <v>6</v>
      </c>
      <c r="W14" s="3">
        <v>2653</v>
      </c>
      <c r="X14" s="3">
        <v>185</v>
      </c>
      <c r="Y14" s="3">
        <v>462</v>
      </c>
      <c r="Z14" s="3">
        <v>160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1306</v>
      </c>
      <c r="AG14" s="3">
        <v>25</v>
      </c>
      <c r="AH14" s="3">
        <v>288</v>
      </c>
      <c r="AI14" s="3">
        <v>521</v>
      </c>
      <c r="AJ14" s="3">
        <v>5660</v>
      </c>
      <c r="AK14" s="3">
        <v>0</v>
      </c>
      <c r="AL14" s="3">
        <v>807</v>
      </c>
      <c r="AM14" s="3">
        <v>3347</v>
      </c>
      <c r="AN14" s="3">
        <v>179</v>
      </c>
      <c r="AO14" s="3">
        <v>0</v>
      </c>
      <c r="AP14" s="3">
        <v>6</v>
      </c>
      <c r="AQ14" s="3">
        <v>3222</v>
      </c>
      <c r="AR14" s="3">
        <v>1</v>
      </c>
      <c r="AS14" s="3">
        <v>48</v>
      </c>
      <c r="AT14" s="3">
        <v>951</v>
      </c>
      <c r="AU14" s="3">
        <v>0</v>
      </c>
      <c r="AV14" s="3">
        <v>1</v>
      </c>
      <c r="AW14" s="3">
        <v>0</v>
      </c>
    </row>
    <row r="15" spans="1:49" x14ac:dyDescent="0.35">
      <c r="A15" s="9">
        <f t="shared" si="4"/>
        <v>13</v>
      </c>
      <c r="B15" s="4" t="s">
        <v>9</v>
      </c>
      <c r="C15" s="3">
        <v>1282</v>
      </c>
      <c r="D15" s="3">
        <v>7792</v>
      </c>
      <c r="E15" s="3">
        <v>2178</v>
      </c>
      <c r="F15" s="3">
        <v>749</v>
      </c>
      <c r="G15" s="3">
        <v>0</v>
      </c>
      <c r="H15" s="3">
        <v>0</v>
      </c>
      <c r="I15" s="3">
        <v>201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2">
        <v>0</v>
      </c>
      <c r="P15" s="3">
        <v>2182</v>
      </c>
      <c r="Q15" s="3">
        <v>0</v>
      </c>
      <c r="R15" s="3">
        <v>93</v>
      </c>
      <c r="S15" s="3">
        <v>0</v>
      </c>
      <c r="T15" s="3">
        <v>624</v>
      </c>
      <c r="U15" s="3">
        <v>0</v>
      </c>
      <c r="V15" s="3">
        <v>8</v>
      </c>
      <c r="W15" s="3">
        <v>1056</v>
      </c>
      <c r="X15" s="3">
        <v>2</v>
      </c>
      <c r="Y15" s="3">
        <v>16</v>
      </c>
      <c r="Z15" s="3">
        <v>22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928</v>
      </c>
      <c r="AG15" s="3">
        <v>2</v>
      </c>
      <c r="AH15" s="3">
        <v>71</v>
      </c>
      <c r="AI15" s="3">
        <v>51</v>
      </c>
      <c r="AJ15" s="3">
        <v>1832</v>
      </c>
      <c r="AK15" s="3">
        <v>0</v>
      </c>
      <c r="AL15" s="3">
        <v>51</v>
      </c>
      <c r="AM15" s="3">
        <v>968</v>
      </c>
      <c r="AN15" s="3">
        <v>135</v>
      </c>
      <c r="AO15" s="3">
        <v>0</v>
      </c>
      <c r="AP15" s="3">
        <v>559</v>
      </c>
      <c r="AQ15" s="3">
        <v>975</v>
      </c>
      <c r="AR15" s="3">
        <v>0</v>
      </c>
      <c r="AS15" s="3">
        <v>0</v>
      </c>
      <c r="AT15" s="3">
        <v>40</v>
      </c>
      <c r="AU15" s="3">
        <v>0</v>
      </c>
      <c r="AV15" s="3">
        <v>0</v>
      </c>
      <c r="AW15" s="3">
        <v>0</v>
      </c>
    </row>
    <row r="16" spans="1:49" x14ac:dyDescent="0.35">
      <c r="A16" s="11">
        <f t="shared" si="4"/>
        <v>14</v>
      </c>
      <c r="B16" s="5" t="s">
        <v>10</v>
      </c>
      <c r="C16" s="3">
        <v>4294</v>
      </c>
      <c r="D16" s="3">
        <v>122538</v>
      </c>
      <c r="E16" s="3">
        <v>5032</v>
      </c>
      <c r="F16" s="3">
        <v>7219</v>
      </c>
      <c r="G16" s="3">
        <v>0</v>
      </c>
      <c r="H16" s="3">
        <v>0</v>
      </c>
      <c r="I16" s="3">
        <v>174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2">
        <v>4637210</v>
      </c>
      <c r="Q16" s="3">
        <v>39281</v>
      </c>
      <c r="R16" s="3">
        <v>177463</v>
      </c>
      <c r="S16" s="3">
        <v>59194</v>
      </c>
      <c r="T16" s="3">
        <v>454299</v>
      </c>
      <c r="U16" s="3">
        <v>611601</v>
      </c>
      <c r="V16" s="3">
        <v>45366</v>
      </c>
      <c r="W16" s="3">
        <v>280070</v>
      </c>
      <c r="X16" s="3">
        <v>132637</v>
      </c>
      <c r="Y16" s="3">
        <v>6441</v>
      </c>
      <c r="Z16" s="3">
        <v>446798</v>
      </c>
      <c r="AA16" s="3">
        <v>52</v>
      </c>
      <c r="AB16" s="3">
        <v>0</v>
      </c>
      <c r="AC16" s="3">
        <v>0</v>
      </c>
      <c r="AD16" s="3">
        <v>2140</v>
      </c>
      <c r="AE16" s="3">
        <v>0</v>
      </c>
      <c r="AF16" s="3">
        <v>127186</v>
      </c>
      <c r="AG16" s="3">
        <v>45867</v>
      </c>
      <c r="AH16" s="3">
        <v>126923</v>
      </c>
      <c r="AI16" s="3">
        <v>163284</v>
      </c>
      <c r="AJ16" s="3">
        <v>140325</v>
      </c>
      <c r="AK16" s="3">
        <v>0</v>
      </c>
      <c r="AL16" s="3">
        <v>30089</v>
      </c>
      <c r="AM16" s="3">
        <v>59650</v>
      </c>
      <c r="AN16" s="3">
        <v>3034</v>
      </c>
      <c r="AO16" s="3">
        <v>0</v>
      </c>
      <c r="AP16" s="3">
        <v>6737</v>
      </c>
      <c r="AQ16" s="3">
        <v>257881</v>
      </c>
      <c r="AR16" s="3">
        <v>0</v>
      </c>
      <c r="AS16" s="3">
        <v>1665</v>
      </c>
      <c r="AT16" s="3">
        <v>1617</v>
      </c>
      <c r="AU16" s="3">
        <v>0</v>
      </c>
      <c r="AV16" s="3">
        <v>1</v>
      </c>
      <c r="AW16" s="3">
        <v>0</v>
      </c>
    </row>
    <row r="17" spans="1:49" x14ac:dyDescent="0.35">
      <c r="A17" s="11">
        <f t="shared" si="4"/>
        <v>15</v>
      </c>
      <c r="B17" s="5" t="s">
        <v>11</v>
      </c>
      <c r="C17" s="3">
        <v>224</v>
      </c>
      <c r="D17" s="3">
        <v>26</v>
      </c>
      <c r="E17" s="3">
        <v>9</v>
      </c>
      <c r="F17" s="3">
        <v>71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73265</v>
      </c>
      <c r="Q17" s="2">
        <v>239975</v>
      </c>
      <c r="R17" s="3">
        <v>1383</v>
      </c>
      <c r="S17" s="3">
        <v>464</v>
      </c>
      <c r="T17" s="3">
        <v>704</v>
      </c>
      <c r="U17" s="3">
        <v>1937</v>
      </c>
      <c r="V17" s="3">
        <v>0</v>
      </c>
      <c r="W17" s="3">
        <v>562</v>
      </c>
      <c r="X17" s="3">
        <v>172</v>
      </c>
      <c r="Y17" s="3">
        <v>633</v>
      </c>
      <c r="Z17" s="3">
        <v>507</v>
      </c>
      <c r="AA17" s="3">
        <v>0</v>
      </c>
      <c r="AB17" s="3">
        <v>0</v>
      </c>
      <c r="AC17" s="3">
        <v>0</v>
      </c>
      <c r="AD17" s="3">
        <v>11</v>
      </c>
      <c r="AE17" s="3">
        <v>0</v>
      </c>
      <c r="AF17" s="3">
        <v>5810</v>
      </c>
      <c r="AG17" s="3">
        <v>2</v>
      </c>
      <c r="AH17" s="3">
        <v>994</v>
      </c>
      <c r="AI17" s="3">
        <v>121</v>
      </c>
      <c r="AJ17" s="3">
        <v>1640</v>
      </c>
      <c r="AK17" s="3">
        <v>0</v>
      </c>
      <c r="AL17" s="3">
        <v>3161</v>
      </c>
      <c r="AM17" s="3">
        <v>2562</v>
      </c>
      <c r="AN17" s="3">
        <v>408</v>
      </c>
      <c r="AO17" s="3">
        <v>0</v>
      </c>
      <c r="AP17" s="3">
        <v>3</v>
      </c>
      <c r="AQ17" s="3">
        <v>2083</v>
      </c>
      <c r="AR17" s="3">
        <v>0</v>
      </c>
      <c r="AS17" s="3">
        <v>1488</v>
      </c>
      <c r="AT17" s="3">
        <v>331</v>
      </c>
      <c r="AU17" s="3">
        <v>0</v>
      </c>
      <c r="AV17" s="3">
        <v>0</v>
      </c>
      <c r="AW17" s="3">
        <v>0</v>
      </c>
    </row>
    <row r="18" spans="1:49" x14ac:dyDescent="0.35">
      <c r="A18" s="11">
        <f t="shared" si="4"/>
        <v>16</v>
      </c>
      <c r="B18" s="5" t="s">
        <v>12</v>
      </c>
      <c r="C18" s="3">
        <v>249</v>
      </c>
      <c r="D18" s="3">
        <v>10056</v>
      </c>
      <c r="E18" s="3">
        <v>396</v>
      </c>
      <c r="F18" s="3">
        <v>526</v>
      </c>
      <c r="G18" s="3">
        <v>0</v>
      </c>
      <c r="H18" s="3">
        <v>0</v>
      </c>
      <c r="I18" s="3">
        <v>2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89915</v>
      </c>
      <c r="Q18" s="3">
        <v>0</v>
      </c>
      <c r="R18" s="2">
        <v>600299</v>
      </c>
      <c r="S18" s="3">
        <v>39056</v>
      </c>
      <c r="T18" s="3">
        <v>439591</v>
      </c>
      <c r="U18" s="3">
        <v>4971</v>
      </c>
      <c r="V18" s="3">
        <v>1236</v>
      </c>
      <c r="W18" s="3">
        <v>31307</v>
      </c>
      <c r="X18" s="3">
        <v>2054</v>
      </c>
      <c r="Y18" s="3">
        <v>3</v>
      </c>
      <c r="Z18" s="3">
        <v>657</v>
      </c>
      <c r="AA18" s="3">
        <v>0</v>
      </c>
      <c r="AB18" s="3">
        <v>0</v>
      </c>
      <c r="AC18" s="3">
        <v>0</v>
      </c>
      <c r="AD18" s="3">
        <v>7</v>
      </c>
      <c r="AE18" s="3">
        <v>0</v>
      </c>
      <c r="AF18" s="3">
        <v>68951</v>
      </c>
      <c r="AG18" s="3">
        <v>1269</v>
      </c>
      <c r="AH18" s="3">
        <v>7201</v>
      </c>
      <c r="AI18" s="3">
        <v>29658</v>
      </c>
      <c r="AJ18" s="3">
        <v>44409</v>
      </c>
      <c r="AK18" s="3">
        <v>0</v>
      </c>
      <c r="AL18" s="3">
        <v>3527</v>
      </c>
      <c r="AM18" s="3">
        <v>15712</v>
      </c>
      <c r="AN18" s="3">
        <v>1694</v>
      </c>
      <c r="AO18" s="3">
        <v>0</v>
      </c>
      <c r="AP18" s="3">
        <v>1387</v>
      </c>
      <c r="AQ18" s="3">
        <v>89699</v>
      </c>
      <c r="AR18" s="3">
        <v>0</v>
      </c>
      <c r="AS18" s="3">
        <v>0</v>
      </c>
      <c r="AT18" s="3">
        <v>336</v>
      </c>
      <c r="AU18" s="3">
        <v>0</v>
      </c>
      <c r="AV18" s="3">
        <v>0</v>
      </c>
      <c r="AW18" s="3">
        <v>0</v>
      </c>
    </row>
    <row r="19" spans="1:49" x14ac:dyDescent="0.35">
      <c r="A19" s="11">
        <f t="shared" si="4"/>
        <v>17</v>
      </c>
      <c r="B19" s="5" t="s">
        <v>13</v>
      </c>
      <c r="C19" s="3">
        <v>252</v>
      </c>
      <c r="D19" s="3">
        <v>7082</v>
      </c>
      <c r="E19" s="3">
        <v>203</v>
      </c>
      <c r="F19" s="3">
        <v>733</v>
      </c>
      <c r="G19" s="3">
        <v>0</v>
      </c>
      <c r="H19" s="3">
        <v>0</v>
      </c>
      <c r="I19" s="3">
        <v>198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49687</v>
      </c>
      <c r="Q19" s="3">
        <v>4</v>
      </c>
      <c r="R19" s="3">
        <v>83711</v>
      </c>
      <c r="S19" s="2">
        <v>84933</v>
      </c>
      <c r="T19" s="3">
        <v>201121</v>
      </c>
      <c r="U19" s="3">
        <v>1275</v>
      </c>
      <c r="V19" s="3">
        <v>1806</v>
      </c>
      <c r="W19" s="3">
        <v>20546</v>
      </c>
      <c r="X19" s="3">
        <v>3947</v>
      </c>
      <c r="Y19" s="3">
        <v>1071</v>
      </c>
      <c r="Z19" s="3">
        <v>1468</v>
      </c>
      <c r="AA19" s="3">
        <v>0</v>
      </c>
      <c r="AB19" s="3">
        <v>0</v>
      </c>
      <c r="AC19" s="3">
        <v>0</v>
      </c>
      <c r="AD19" s="3">
        <v>47</v>
      </c>
      <c r="AE19" s="3">
        <v>0</v>
      </c>
      <c r="AF19" s="3">
        <v>45893</v>
      </c>
      <c r="AG19" s="3">
        <v>15405</v>
      </c>
      <c r="AH19" s="3">
        <v>11442</v>
      </c>
      <c r="AI19" s="3">
        <v>32064</v>
      </c>
      <c r="AJ19" s="3">
        <v>33222</v>
      </c>
      <c r="AK19" s="3">
        <v>0</v>
      </c>
      <c r="AL19" s="3">
        <v>4193</v>
      </c>
      <c r="AM19" s="3">
        <v>6781</v>
      </c>
      <c r="AN19" s="3">
        <v>1443</v>
      </c>
      <c r="AO19" s="3">
        <v>0</v>
      </c>
      <c r="AP19" s="3">
        <v>1796</v>
      </c>
      <c r="AQ19" s="3">
        <v>55771</v>
      </c>
      <c r="AR19" s="3">
        <v>0</v>
      </c>
      <c r="AS19" s="3">
        <v>0</v>
      </c>
      <c r="AT19" s="3">
        <v>264</v>
      </c>
      <c r="AU19" s="3">
        <v>0</v>
      </c>
      <c r="AV19" s="3">
        <v>0</v>
      </c>
      <c r="AW19" s="3">
        <v>0</v>
      </c>
    </row>
    <row r="20" spans="1:49" x14ac:dyDescent="0.35">
      <c r="A20" s="11">
        <f t="shared" si="4"/>
        <v>18</v>
      </c>
      <c r="B20" s="5" t="s">
        <v>14</v>
      </c>
      <c r="C20" s="3">
        <v>793</v>
      </c>
      <c r="D20" s="3">
        <v>25292</v>
      </c>
      <c r="E20" s="3">
        <v>351</v>
      </c>
      <c r="F20" s="3">
        <v>1744</v>
      </c>
      <c r="G20" s="3">
        <v>0</v>
      </c>
      <c r="H20" s="3">
        <v>0</v>
      </c>
      <c r="I20" s="3">
        <v>82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201142</v>
      </c>
      <c r="Q20" s="3">
        <v>0</v>
      </c>
      <c r="R20" s="3">
        <v>44340</v>
      </c>
      <c r="S20" s="3">
        <v>22373</v>
      </c>
      <c r="T20" s="2">
        <v>2067502</v>
      </c>
      <c r="U20" s="3">
        <v>32939</v>
      </c>
      <c r="V20" s="3">
        <v>16</v>
      </c>
      <c r="W20" s="3">
        <v>72137</v>
      </c>
      <c r="X20" s="3">
        <v>3582</v>
      </c>
      <c r="Y20" s="3">
        <v>2079</v>
      </c>
      <c r="Z20" s="3">
        <v>99759</v>
      </c>
      <c r="AA20" s="3">
        <v>0</v>
      </c>
      <c r="AB20" s="3">
        <v>0</v>
      </c>
      <c r="AC20" s="3">
        <v>0</v>
      </c>
      <c r="AD20" s="3">
        <v>3227</v>
      </c>
      <c r="AE20" s="3">
        <v>0</v>
      </c>
      <c r="AF20" s="3">
        <v>409104</v>
      </c>
      <c r="AG20" s="3">
        <v>69961</v>
      </c>
      <c r="AH20" s="3">
        <v>15625</v>
      </c>
      <c r="AI20" s="3">
        <v>89668</v>
      </c>
      <c r="AJ20" s="3">
        <v>31035</v>
      </c>
      <c r="AK20" s="3">
        <v>0</v>
      </c>
      <c r="AL20" s="3">
        <v>3871</v>
      </c>
      <c r="AM20" s="3">
        <v>51118</v>
      </c>
      <c r="AN20" s="3">
        <v>1630</v>
      </c>
      <c r="AO20" s="3">
        <v>14</v>
      </c>
      <c r="AP20" s="3">
        <v>788</v>
      </c>
      <c r="AQ20" s="3">
        <v>223195</v>
      </c>
      <c r="AR20" s="3">
        <v>0</v>
      </c>
      <c r="AS20" s="3">
        <v>2</v>
      </c>
      <c r="AT20" s="3">
        <v>2068</v>
      </c>
      <c r="AU20" s="3">
        <v>0</v>
      </c>
      <c r="AV20" s="3">
        <v>12</v>
      </c>
      <c r="AW20" s="3">
        <v>0</v>
      </c>
    </row>
    <row r="21" spans="1:49" x14ac:dyDescent="0.35">
      <c r="A21" s="11">
        <f t="shared" si="4"/>
        <v>19</v>
      </c>
      <c r="B21" s="5" t="s">
        <v>15</v>
      </c>
      <c r="C21" s="3">
        <v>519</v>
      </c>
      <c r="D21" s="3">
        <v>3291</v>
      </c>
      <c r="E21" s="3">
        <v>408</v>
      </c>
      <c r="F21" s="3">
        <v>2888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741030</v>
      </c>
      <c r="Q21" s="3">
        <v>855</v>
      </c>
      <c r="R21" s="3">
        <v>8078</v>
      </c>
      <c r="S21" s="3">
        <v>2079</v>
      </c>
      <c r="T21" s="3">
        <v>129873</v>
      </c>
      <c r="U21" s="2">
        <v>751971</v>
      </c>
      <c r="V21" s="3">
        <v>15</v>
      </c>
      <c r="W21" s="3">
        <v>10388</v>
      </c>
      <c r="X21" s="3">
        <v>5765</v>
      </c>
      <c r="Y21" s="3">
        <v>26970</v>
      </c>
      <c r="Z21" s="3">
        <v>904568</v>
      </c>
      <c r="AA21" s="3">
        <v>34</v>
      </c>
      <c r="AB21" s="3">
        <v>0</v>
      </c>
      <c r="AC21" s="3">
        <v>0</v>
      </c>
      <c r="AD21" s="3">
        <v>13533</v>
      </c>
      <c r="AE21" s="3">
        <v>0</v>
      </c>
      <c r="AF21" s="3">
        <v>282949</v>
      </c>
      <c r="AG21" s="3">
        <v>138246</v>
      </c>
      <c r="AH21" s="3">
        <v>11236</v>
      </c>
      <c r="AI21" s="3">
        <v>4588</v>
      </c>
      <c r="AJ21" s="3">
        <v>14692</v>
      </c>
      <c r="AK21" s="3">
        <v>0</v>
      </c>
      <c r="AL21" s="3">
        <v>1913</v>
      </c>
      <c r="AM21" s="3">
        <v>19772</v>
      </c>
      <c r="AN21" s="3">
        <v>3346</v>
      </c>
      <c r="AO21" s="3">
        <v>0</v>
      </c>
      <c r="AP21" s="3">
        <v>2053</v>
      </c>
      <c r="AQ21" s="3">
        <v>87211</v>
      </c>
      <c r="AR21" s="3">
        <v>14</v>
      </c>
      <c r="AS21" s="3">
        <v>79</v>
      </c>
      <c r="AT21" s="3">
        <v>1137</v>
      </c>
      <c r="AU21" s="3">
        <v>0</v>
      </c>
      <c r="AV21" s="3">
        <v>0</v>
      </c>
      <c r="AW21" s="3">
        <v>0</v>
      </c>
    </row>
    <row r="22" spans="1:49" x14ac:dyDescent="0.35">
      <c r="A22" s="11">
        <f t="shared" si="4"/>
        <v>20</v>
      </c>
      <c r="B22" s="5" t="s">
        <v>16</v>
      </c>
      <c r="C22" s="3">
        <v>253</v>
      </c>
      <c r="D22" s="3">
        <v>24856</v>
      </c>
      <c r="E22" s="3">
        <v>121</v>
      </c>
      <c r="F22" s="3">
        <v>479</v>
      </c>
      <c r="G22" s="3">
        <v>0</v>
      </c>
      <c r="H22" s="3">
        <v>0</v>
      </c>
      <c r="I22" s="3">
        <v>20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116203</v>
      </c>
      <c r="Q22" s="3">
        <v>81</v>
      </c>
      <c r="R22" s="3">
        <v>13113</v>
      </c>
      <c r="S22" s="3">
        <v>11231</v>
      </c>
      <c r="T22" s="3">
        <v>113247</v>
      </c>
      <c r="U22" s="3">
        <v>6122</v>
      </c>
      <c r="V22" s="2">
        <v>19010</v>
      </c>
      <c r="W22" s="3">
        <v>77819</v>
      </c>
      <c r="X22" s="3">
        <v>14797</v>
      </c>
      <c r="Y22" s="3">
        <v>218</v>
      </c>
      <c r="Z22" s="3">
        <v>18306</v>
      </c>
      <c r="AA22" s="3">
        <v>0</v>
      </c>
      <c r="AB22" s="3">
        <v>0</v>
      </c>
      <c r="AC22" s="3">
        <v>0</v>
      </c>
      <c r="AD22" s="3">
        <v>310</v>
      </c>
      <c r="AE22" s="3">
        <v>0</v>
      </c>
      <c r="AF22" s="3">
        <v>34261</v>
      </c>
      <c r="AG22" s="3">
        <v>8835</v>
      </c>
      <c r="AH22" s="3">
        <v>9382</v>
      </c>
      <c r="AI22" s="3">
        <v>12597</v>
      </c>
      <c r="AJ22" s="3">
        <v>26190</v>
      </c>
      <c r="AK22" s="3">
        <v>0</v>
      </c>
      <c r="AL22" s="3">
        <v>6649</v>
      </c>
      <c r="AM22" s="3">
        <v>21766</v>
      </c>
      <c r="AN22" s="3">
        <v>194</v>
      </c>
      <c r="AO22" s="3">
        <v>1</v>
      </c>
      <c r="AP22" s="3">
        <v>1034</v>
      </c>
      <c r="AQ22" s="3">
        <v>26104</v>
      </c>
      <c r="AR22" s="3">
        <v>0</v>
      </c>
      <c r="AS22" s="3">
        <v>0</v>
      </c>
      <c r="AT22" s="3">
        <v>70</v>
      </c>
      <c r="AU22" s="3">
        <v>0</v>
      </c>
      <c r="AV22" s="3">
        <v>0</v>
      </c>
      <c r="AW22" s="3">
        <v>0</v>
      </c>
    </row>
    <row r="23" spans="1:49" x14ac:dyDescent="0.35">
      <c r="A23" s="11">
        <f t="shared" si="4"/>
        <v>21</v>
      </c>
      <c r="B23" s="5" t="s">
        <v>17</v>
      </c>
      <c r="C23" s="3">
        <v>3612</v>
      </c>
      <c r="D23" s="3">
        <v>144869</v>
      </c>
      <c r="E23" s="3">
        <v>1354</v>
      </c>
      <c r="F23" s="3">
        <v>3286</v>
      </c>
      <c r="G23" s="3">
        <v>0</v>
      </c>
      <c r="H23" s="3">
        <v>0</v>
      </c>
      <c r="I23" s="3">
        <v>50</v>
      </c>
      <c r="J23" s="3">
        <v>0</v>
      </c>
      <c r="K23" s="3">
        <v>1</v>
      </c>
      <c r="L23" s="3">
        <v>0</v>
      </c>
      <c r="M23" s="3">
        <v>0</v>
      </c>
      <c r="N23" s="3">
        <v>0</v>
      </c>
      <c r="O23" s="3">
        <v>0</v>
      </c>
      <c r="P23" s="3">
        <v>347177</v>
      </c>
      <c r="Q23" s="3">
        <v>289</v>
      </c>
      <c r="R23" s="3">
        <v>113090</v>
      </c>
      <c r="S23" s="3">
        <v>42648</v>
      </c>
      <c r="T23" s="3">
        <v>391996</v>
      </c>
      <c r="U23" s="3">
        <v>3012</v>
      </c>
      <c r="V23" s="3">
        <v>12320</v>
      </c>
      <c r="W23" s="2">
        <v>452609</v>
      </c>
      <c r="X23" s="3">
        <v>51905</v>
      </c>
      <c r="Y23" s="3">
        <v>1893</v>
      </c>
      <c r="Z23" s="3">
        <v>12643</v>
      </c>
      <c r="AA23" s="3">
        <v>0</v>
      </c>
      <c r="AB23" s="3">
        <v>0</v>
      </c>
      <c r="AC23" s="3">
        <v>0</v>
      </c>
      <c r="AD23" s="3">
        <v>460</v>
      </c>
      <c r="AE23" s="3">
        <v>0</v>
      </c>
      <c r="AF23" s="3">
        <v>63437</v>
      </c>
      <c r="AG23" s="3">
        <v>2274</v>
      </c>
      <c r="AH23" s="3">
        <v>42384</v>
      </c>
      <c r="AI23" s="3">
        <v>82906</v>
      </c>
      <c r="AJ23" s="3">
        <v>111016</v>
      </c>
      <c r="AK23" s="3">
        <v>0</v>
      </c>
      <c r="AL23" s="3">
        <v>19971</v>
      </c>
      <c r="AM23" s="3">
        <v>83118</v>
      </c>
      <c r="AN23" s="3">
        <v>493</v>
      </c>
      <c r="AO23" s="3">
        <v>29</v>
      </c>
      <c r="AP23" s="3">
        <v>3571</v>
      </c>
      <c r="AQ23" s="3">
        <v>94969</v>
      </c>
      <c r="AR23" s="3">
        <v>0</v>
      </c>
      <c r="AS23" s="3">
        <v>1</v>
      </c>
      <c r="AT23" s="3">
        <v>593</v>
      </c>
      <c r="AU23" s="3">
        <v>0</v>
      </c>
      <c r="AV23" s="3">
        <v>0</v>
      </c>
      <c r="AW23" s="3">
        <v>0</v>
      </c>
    </row>
    <row r="24" spans="1:49" x14ac:dyDescent="0.35">
      <c r="A24" s="11">
        <f t="shared" si="4"/>
        <v>22</v>
      </c>
      <c r="B24" s="5" t="s">
        <v>18</v>
      </c>
      <c r="C24" s="3">
        <v>606</v>
      </c>
      <c r="D24" s="3">
        <v>29734</v>
      </c>
      <c r="E24" s="3">
        <v>166</v>
      </c>
      <c r="F24" s="3">
        <v>1952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118948</v>
      </c>
      <c r="Q24" s="3">
        <v>9</v>
      </c>
      <c r="R24" s="3">
        <v>11875</v>
      </c>
      <c r="S24" s="3">
        <v>4123</v>
      </c>
      <c r="T24" s="3">
        <v>47543</v>
      </c>
      <c r="U24" s="3">
        <v>327</v>
      </c>
      <c r="V24" s="3">
        <v>5495</v>
      </c>
      <c r="W24" s="3">
        <v>75800</v>
      </c>
      <c r="X24" s="2">
        <v>93165</v>
      </c>
      <c r="Y24" s="3">
        <v>23</v>
      </c>
      <c r="Z24" s="3">
        <v>1839</v>
      </c>
      <c r="AA24" s="3">
        <v>14</v>
      </c>
      <c r="AB24" s="3">
        <v>0</v>
      </c>
      <c r="AC24" s="3">
        <v>0</v>
      </c>
      <c r="AD24" s="3">
        <v>64</v>
      </c>
      <c r="AE24" s="3">
        <v>0</v>
      </c>
      <c r="AF24" s="3">
        <v>32284</v>
      </c>
      <c r="AG24" s="3">
        <v>1291</v>
      </c>
      <c r="AH24" s="3">
        <v>167186</v>
      </c>
      <c r="AI24" s="3">
        <v>33845</v>
      </c>
      <c r="AJ24" s="3">
        <v>53900</v>
      </c>
      <c r="AK24" s="3">
        <v>0</v>
      </c>
      <c r="AL24" s="3">
        <v>29842</v>
      </c>
      <c r="AM24" s="3">
        <v>48426</v>
      </c>
      <c r="AN24" s="3">
        <v>190</v>
      </c>
      <c r="AO24" s="3">
        <v>26</v>
      </c>
      <c r="AP24" s="3">
        <v>811</v>
      </c>
      <c r="AQ24" s="3">
        <v>93049</v>
      </c>
      <c r="AR24" s="3">
        <v>0</v>
      </c>
      <c r="AS24" s="3">
        <v>13</v>
      </c>
      <c r="AT24" s="3">
        <v>341</v>
      </c>
      <c r="AU24" s="3">
        <v>0</v>
      </c>
      <c r="AV24" s="3">
        <v>0</v>
      </c>
      <c r="AW24" s="3">
        <v>0</v>
      </c>
    </row>
    <row r="25" spans="1:49" x14ac:dyDescent="0.35">
      <c r="A25" s="11">
        <f t="shared" si="4"/>
        <v>23</v>
      </c>
      <c r="B25" s="5" t="s">
        <v>19</v>
      </c>
      <c r="C25" s="3">
        <v>72</v>
      </c>
      <c r="D25" s="3">
        <v>960</v>
      </c>
      <c r="E25" s="3">
        <v>57</v>
      </c>
      <c r="F25" s="3">
        <v>780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32391</v>
      </c>
      <c r="Q25" s="3">
        <v>122</v>
      </c>
      <c r="R25" s="3">
        <v>95</v>
      </c>
      <c r="S25" s="3">
        <v>65</v>
      </c>
      <c r="T25" s="3">
        <v>37294</v>
      </c>
      <c r="U25" s="3">
        <v>44112</v>
      </c>
      <c r="V25" s="3">
        <v>0</v>
      </c>
      <c r="W25" s="3">
        <v>2603</v>
      </c>
      <c r="X25" s="3">
        <v>2724</v>
      </c>
      <c r="Y25" s="2">
        <v>119746</v>
      </c>
      <c r="Z25" s="3">
        <v>278866</v>
      </c>
      <c r="AA25" s="3">
        <v>0</v>
      </c>
      <c r="AB25" s="3">
        <v>0</v>
      </c>
      <c r="AC25" s="3">
        <v>0</v>
      </c>
      <c r="AD25" s="3">
        <v>137211</v>
      </c>
      <c r="AE25" s="3">
        <v>0</v>
      </c>
      <c r="AF25" s="3">
        <v>704233</v>
      </c>
      <c r="AG25" s="3">
        <v>13502</v>
      </c>
      <c r="AH25" s="3">
        <v>5126</v>
      </c>
      <c r="AI25" s="3">
        <v>425</v>
      </c>
      <c r="AJ25" s="3">
        <v>4951</v>
      </c>
      <c r="AK25" s="3">
        <v>0</v>
      </c>
      <c r="AL25" s="3">
        <v>766</v>
      </c>
      <c r="AM25" s="3">
        <v>3116</v>
      </c>
      <c r="AN25" s="3">
        <v>7775</v>
      </c>
      <c r="AO25" s="3">
        <v>0</v>
      </c>
      <c r="AP25" s="3">
        <v>0</v>
      </c>
      <c r="AQ25" s="3">
        <v>5267</v>
      </c>
      <c r="AR25" s="3">
        <v>0</v>
      </c>
      <c r="AS25" s="3">
        <v>0</v>
      </c>
      <c r="AT25" s="3">
        <v>396</v>
      </c>
      <c r="AU25" s="3">
        <v>0</v>
      </c>
      <c r="AV25" s="3">
        <v>0</v>
      </c>
      <c r="AW25" s="3">
        <v>0</v>
      </c>
    </row>
    <row r="26" spans="1:49" x14ac:dyDescent="0.35">
      <c r="A26" s="11">
        <f t="shared" si="4"/>
        <v>24</v>
      </c>
      <c r="B26" s="5" t="s">
        <v>20</v>
      </c>
      <c r="C26" s="3">
        <v>86</v>
      </c>
      <c r="D26" s="3">
        <v>338</v>
      </c>
      <c r="E26" s="3">
        <v>50</v>
      </c>
      <c r="F26" s="3">
        <v>531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40942</v>
      </c>
      <c r="Q26" s="3">
        <v>56</v>
      </c>
      <c r="R26" s="3">
        <v>215</v>
      </c>
      <c r="S26" s="3">
        <v>172</v>
      </c>
      <c r="T26" s="3">
        <v>38414</v>
      </c>
      <c r="U26" s="3">
        <v>64736</v>
      </c>
      <c r="V26" s="3">
        <v>0</v>
      </c>
      <c r="W26" s="3">
        <v>168</v>
      </c>
      <c r="X26" s="3">
        <v>226</v>
      </c>
      <c r="Y26" s="3">
        <v>7503</v>
      </c>
      <c r="Z26" s="2">
        <v>2291870</v>
      </c>
      <c r="AA26" s="3">
        <v>0</v>
      </c>
      <c r="AB26" s="3">
        <v>0</v>
      </c>
      <c r="AC26" s="3">
        <v>0</v>
      </c>
      <c r="AD26" s="3">
        <v>39638</v>
      </c>
      <c r="AE26" s="3">
        <v>0</v>
      </c>
      <c r="AF26" s="3">
        <v>67043</v>
      </c>
      <c r="AG26" s="3">
        <v>250570</v>
      </c>
      <c r="AH26" s="3">
        <v>332</v>
      </c>
      <c r="AI26" s="3">
        <v>49</v>
      </c>
      <c r="AJ26" s="3">
        <v>3635</v>
      </c>
      <c r="AK26" s="3">
        <v>0</v>
      </c>
      <c r="AL26" s="3">
        <v>92</v>
      </c>
      <c r="AM26" s="3">
        <v>499</v>
      </c>
      <c r="AN26" s="3">
        <v>4981</v>
      </c>
      <c r="AO26" s="3">
        <v>0</v>
      </c>
      <c r="AP26" s="3">
        <v>0</v>
      </c>
      <c r="AQ26" s="3">
        <v>12206</v>
      </c>
      <c r="AR26" s="3">
        <v>0</v>
      </c>
      <c r="AS26" s="3">
        <v>0</v>
      </c>
      <c r="AT26" s="3">
        <v>1250</v>
      </c>
      <c r="AU26" s="3">
        <v>0</v>
      </c>
      <c r="AV26" s="3">
        <v>0</v>
      </c>
      <c r="AW26" s="3">
        <v>0</v>
      </c>
    </row>
    <row r="27" spans="1:49" x14ac:dyDescent="0.35">
      <c r="A27" s="11">
        <f t="shared" si="4"/>
        <v>25</v>
      </c>
      <c r="B27" s="5" t="s">
        <v>21</v>
      </c>
      <c r="C27" s="3">
        <v>25</v>
      </c>
      <c r="D27" s="3">
        <v>97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5310</v>
      </c>
      <c r="Q27" s="3">
        <v>0</v>
      </c>
      <c r="R27" s="3">
        <v>3</v>
      </c>
      <c r="S27" s="3">
        <v>14</v>
      </c>
      <c r="T27" s="3">
        <v>3250</v>
      </c>
      <c r="U27" s="3">
        <v>1168</v>
      </c>
      <c r="V27" s="3">
        <v>0</v>
      </c>
      <c r="W27" s="3">
        <v>819</v>
      </c>
      <c r="X27" s="3">
        <v>1571</v>
      </c>
      <c r="Y27" s="3">
        <v>214</v>
      </c>
      <c r="Z27" s="3">
        <v>13657</v>
      </c>
      <c r="AA27" s="2">
        <v>13</v>
      </c>
      <c r="AB27" s="3">
        <v>0</v>
      </c>
      <c r="AC27" s="3">
        <v>0</v>
      </c>
      <c r="AD27" s="3">
        <v>120</v>
      </c>
      <c r="AE27" s="3">
        <v>0</v>
      </c>
      <c r="AF27" s="3">
        <v>6943</v>
      </c>
      <c r="AG27" s="3">
        <v>135</v>
      </c>
      <c r="AH27" s="3">
        <v>9065</v>
      </c>
      <c r="AI27" s="3">
        <v>804</v>
      </c>
      <c r="AJ27" s="3">
        <v>11</v>
      </c>
      <c r="AK27" s="3">
        <v>0</v>
      </c>
      <c r="AL27" s="3">
        <v>11</v>
      </c>
      <c r="AM27" s="3">
        <v>52</v>
      </c>
      <c r="AN27" s="3">
        <v>0</v>
      </c>
      <c r="AO27" s="3">
        <v>0</v>
      </c>
      <c r="AP27" s="3">
        <v>58</v>
      </c>
      <c r="AQ27" s="3">
        <v>1094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</row>
    <row r="28" spans="1:49" x14ac:dyDescent="0.35">
      <c r="A28" s="11">
        <f>A27+1</f>
        <v>26</v>
      </c>
      <c r="B28" s="5" t="s">
        <v>22</v>
      </c>
      <c r="C28" s="3">
        <v>0</v>
      </c>
      <c r="D28" s="3">
        <v>87</v>
      </c>
      <c r="E28" s="3">
        <v>0</v>
      </c>
      <c r="F28" s="3">
        <v>2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414</v>
      </c>
      <c r="Q28" s="3">
        <v>11</v>
      </c>
      <c r="R28" s="3">
        <v>3</v>
      </c>
      <c r="S28" s="3">
        <v>0</v>
      </c>
      <c r="T28" s="3">
        <v>1653</v>
      </c>
      <c r="U28" s="3">
        <v>727</v>
      </c>
      <c r="V28" s="3">
        <v>0</v>
      </c>
      <c r="W28" s="3">
        <v>59</v>
      </c>
      <c r="X28" s="3">
        <v>0</v>
      </c>
      <c r="Y28" s="3">
        <v>446</v>
      </c>
      <c r="Z28" s="3">
        <v>4225</v>
      </c>
      <c r="AA28" s="3">
        <v>0</v>
      </c>
      <c r="AB28" s="2">
        <v>0</v>
      </c>
      <c r="AC28" s="3">
        <v>0</v>
      </c>
      <c r="AD28" s="3">
        <v>224</v>
      </c>
      <c r="AE28" s="3">
        <v>0</v>
      </c>
      <c r="AF28" s="3">
        <v>14021</v>
      </c>
      <c r="AG28" s="3">
        <v>63</v>
      </c>
      <c r="AH28" s="3">
        <v>1</v>
      </c>
      <c r="AI28" s="3">
        <v>132</v>
      </c>
      <c r="AJ28" s="3">
        <v>502</v>
      </c>
      <c r="AK28" s="3">
        <v>0</v>
      </c>
      <c r="AL28" s="3">
        <v>213</v>
      </c>
      <c r="AM28" s="3">
        <v>1316</v>
      </c>
      <c r="AN28" s="3">
        <v>7557</v>
      </c>
      <c r="AO28" s="3">
        <v>0</v>
      </c>
      <c r="AP28" s="3">
        <v>0</v>
      </c>
      <c r="AQ28" s="3">
        <v>161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</row>
    <row r="29" spans="1:49" x14ac:dyDescent="0.35">
      <c r="A29" s="11">
        <f t="shared" si="4"/>
        <v>27</v>
      </c>
      <c r="B29" s="5" t="s">
        <v>23</v>
      </c>
      <c r="C29" s="3">
        <v>0</v>
      </c>
      <c r="D29" s="3">
        <v>27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407</v>
      </c>
      <c r="Q29" s="3">
        <v>0</v>
      </c>
      <c r="R29" s="3">
        <v>0</v>
      </c>
      <c r="S29" s="3">
        <v>0</v>
      </c>
      <c r="T29" s="3">
        <v>618</v>
      </c>
      <c r="U29" s="3">
        <v>111</v>
      </c>
      <c r="V29" s="3">
        <v>0</v>
      </c>
      <c r="W29" s="3">
        <v>182</v>
      </c>
      <c r="X29" s="3">
        <v>221</v>
      </c>
      <c r="Y29" s="3">
        <v>0</v>
      </c>
      <c r="Z29" s="3">
        <v>1646</v>
      </c>
      <c r="AA29" s="3">
        <v>0</v>
      </c>
      <c r="AB29" s="3">
        <v>0</v>
      </c>
      <c r="AC29" s="2">
        <v>0</v>
      </c>
      <c r="AD29" s="3">
        <v>0</v>
      </c>
      <c r="AE29" s="3">
        <v>0</v>
      </c>
      <c r="AF29" s="3">
        <v>1682</v>
      </c>
      <c r="AG29" s="3">
        <v>934</v>
      </c>
      <c r="AH29" s="3">
        <v>244</v>
      </c>
      <c r="AI29" s="3">
        <v>596</v>
      </c>
      <c r="AJ29" s="3">
        <v>145</v>
      </c>
      <c r="AK29" s="3">
        <v>0</v>
      </c>
      <c r="AL29" s="3">
        <v>27</v>
      </c>
      <c r="AM29" s="3">
        <v>136</v>
      </c>
      <c r="AN29" s="3">
        <v>0</v>
      </c>
      <c r="AO29" s="3">
        <v>0</v>
      </c>
      <c r="AP29" s="3">
        <v>0</v>
      </c>
      <c r="AQ29" s="3">
        <v>513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</row>
    <row r="30" spans="1:49" x14ac:dyDescent="0.35">
      <c r="A30" s="11">
        <f t="shared" si="4"/>
        <v>28</v>
      </c>
      <c r="B30" s="5" t="s">
        <v>24</v>
      </c>
      <c r="C30" s="3">
        <v>0</v>
      </c>
      <c r="D30" s="3">
        <v>0</v>
      </c>
      <c r="E30" s="3">
        <v>0</v>
      </c>
      <c r="F30" s="3">
        <v>34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7739</v>
      </c>
      <c r="Q30" s="3">
        <v>0</v>
      </c>
      <c r="R30" s="3">
        <v>43</v>
      </c>
      <c r="S30" s="3">
        <v>1</v>
      </c>
      <c r="T30" s="3">
        <v>8820</v>
      </c>
      <c r="U30" s="3">
        <v>18162</v>
      </c>
      <c r="V30" s="3">
        <v>0</v>
      </c>
      <c r="W30" s="3">
        <v>14</v>
      </c>
      <c r="X30" s="3">
        <v>1930</v>
      </c>
      <c r="Y30" s="3">
        <v>24905</v>
      </c>
      <c r="Z30" s="3">
        <v>347355</v>
      </c>
      <c r="AA30" s="3">
        <v>16</v>
      </c>
      <c r="AB30" s="3">
        <v>0</v>
      </c>
      <c r="AC30" s="3">
        <v>0</v>
      </c>
      <c r="AD30" s="2">
        <v>57757</v>
      </c>
      <c r="AE30" s="3">
        <v>0</v>
      </c>
      <c r="AF30" s="3">
        <v>115958</v>
      </c>
      <c r="AG30" s="3">
        <v>16713</v>
      </c>
      <c r="AH30" s="3">
        <v>945</v>
      </c>
      <c r="AI30" s="3">
        <v>183</v>
      </c>
      <c r="AJ30" s="3">
        <v>844</v>
      </c>
      <c r="AK30" s="3">
        <v>0</v>
      </c>
      <c r="AL30" s="3">
        <v>34</v>
      </c>
      <c r="AM30" s="3">
        <v>49</v>
      </c>
      <c r="AN30" s="3">
        <v>553</v>
      </c>
      <c r="AO30" s="3">
        <v>0</v>
      </c>
      <c r="AP30" s="3">
        <v>0</v>
      </c>
      <c r="AQ30" s="3">
        <v>598</v>
      </c>
      <c r="AR30" s="3">
        <v>0</v>
      </c>
      <c r="AS30" s="3">
        <v>0</v>
      </c>
      <c r="AT30" s="3">
        <v>463</v>
      </c>
      <c r="AU30" s="3">
        <v>0</v>
      </c>
      <c r="AV30" s="3">
        <v>0</v>
      </c>
      <c r="AW30" s="3">
        <v>0</v>
      </c>
    </row>
    <row r="31" spans="1:49" x14ac:dyDescent="0.35">
      <c r="A31" s="11">
        <f t="shared" si="4"/>
        <v>29</v>
      </c>
      <c r="B31" s="5" t="s">
        <v>25</v>
      </c>
      <c r="C31" s="3">
        <v>1</v>
      </c>
      <c r="D31" s="3">
        <v>131</v>
      </c>
      <c r="E31" s="3">
        <v>0</v>
      </c>
      <c r="F31" s="3">
        <v>303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1421</v>
      </c>
      <c r="Q31" s="3">
        <v>1</v>
      </c>
      <c r="R31" s="3">
        <v>1</v>
      </c>
      <c r="S31" s="3">
        <v>0</v>
      </c>
      <c r="T31" s="3">
        <v>6401</v>
      </c>
      <c r="U31" s="3">
        <v>971</v>
      </c>
      <c r="V31" s="3">
        <v>0</v>
      </c>
      <c r="W31" s="3">
        <v>312</v>
      </c>
      <c r="X31" s="3">
        <v>267</v>
      </c>
      <c r="Y31" s="3">
        <v>2478</v>
      </c>
      <c r="Z31" s="3">
        <v>10345</v>
      </c>
      <c r="AA31" s="3">
        <v>0</v>
      </c>
      <c r="AB31" s="3">
        <v>0</v>
      </c>
      <c r="AC31" s="3">
        <v>0</v>
      </c>
      <c r="AD31" s="3">
        <v>625</v>
      </c>
      <c r="AE31" s="2">
        <v>0</v>
      </c>
      <c r="AF31" s="3">
        <v>19287</v>
      </c>
      <c r="AG31" s="3">
        <v>3294</v>
      </c>
      <c r="AH31" s="3">
        <v>955</v>
      </c>
      <c r="AI31" s="3">
        <v>1184</v>
      </c>
      <c r="AJ31" s="3">
        <v>120</v>
      </c>
      <c r="AK31" s="3">
        <v>0</v>
      </c>
      <c r="AL31" s="3">
        <v>68</v>
      </c>
      <c r="AM31" s="3">
        <v>2134</v>
      </c>
      <c r="AN31" s="3">
        <v>793</v>
      </c>
      <c r="AO31" s="3">
        <v>0</v>
      </c>
      <c r="AP31" s="3">
        <v>0</v>
      </c>
      <c r="AQ31" s="3">
        <v>1259</v>
      </c>
      <c r="AR31" s="3">
        <v>0</v>
      </c>
      <c r="AS31" s="3">
        <v>0</v>
      </c>
      <c r="AT31" s="3">
        <v>29</v>
      </c>
      <c r="AU31" s="3">
        <v>0</v>
      </c>
      <c r="AV31" s="3">
        <v>0</v>
      </c>
      <c r="AW31" s="3">
        <v>0</v>
      </c>
    </row>
    <row r="32" spans="1:49" x14ac:dyDescent="0.35">
      <c r="A32" s="12">
        <f t="shared" si="4"/>
        <v>30</v>
      </c>
      <c r="B32" s="6" t="s">
        <v>26</v>
      </c>
      <c r="C32" s="3">
        <v>220</v>
      </c>
      <c r="D32" s="3">
        <v>1544</v>
      </c>
      <c r="E32" s="3">
        <v>63</v>
      </c>
      <c r="F32" s="3">
        <v>1536</v>
      </c>
      <c r="G32" s="3">
        <v>0</v>
      </c>
      <c r="H32" s="3">
        <v>0</v>
      </c>
      <c r="I32" s="3">
        <v>11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33960</v>
      </c>
      <c r="Q32" s="3">
        <v>114</v>
      </c>
      <c r="R32" s="3">
        <v>681</v>
      </c>
      <c r="S32" s="3">
        <v>206</v>
      </c>
      <c r="T32" s="3">
        <v>87044</v>
      </c>
      <c r="U32" s="3">
        <v>42692</v>
      </c>
      <c r="V32" s="3">
        <v>0</v>
      </c>
      <c r="W32" s="3">
        <v>4557</v>
      </c>
      <c r="X32" s="3">
        <v>2751</v>
      </c>
      <c r="Y32" s="3">
        <v>58102</v>
      </c>
      <c r="Z32" s="3">
        <v>258083</v>
      </c>
      <c r="AA32" s="3">
        <v>0</v>
      </c>
      <c r="AB32" s="3">
        <v>0</v>
      </c>
      <c r="AC32" s="3">
        <v>0</v>
      </c>
      <c r="AD32" s="3">
        <v>80816</v>
      </c>
      <c r="AE32" s="3">
        <v>0</v>
      </c>
      <c r="AF32" s="2">
        <v>3198304</v>
      </c>
      <c r="AG32" s="3">
        <v>194723</v>
      </c>
      <c r="AH32" s="3">
        <v>61991</v>
      </c>
      <c r="AI32" s="3">
        <v>8523</v>
      </c>
      <c r="AJ32" s="3">
        <v>112067</v>
      </c>
      <c r="AK32" s="3">
        <v>0</v>
      </c>
      <c r="AL32" s="3">
        <v>5579</v>
      </c>
      <c r="AM32" s="3">
        <v>64425</v>
      </c>
      <c r="AN32" s="3">
        <v>46080</v>
      </c>
      <c r="AO32" s="3">
        <v>52</v>
      </c>
      <c r="AP32" s="3">
        <v>1</v>
      </c>
      <c r="AQ32" s="3">
        <v>234456</v>
      </c>
      <c r="AR32" s="3">
        <v>0</v>
      </c>
      <c r="AS32" s="3">
        <v>32</v>
      </c>
      <c r="AT32" s="3">
        <v>5378</v>
      </c>
      <c r="AU32" s="3">
        <v>0</v>
      </c>
      <c r="AV32" s="3">
        <v>5</v>
      </c>
      <c r="AW32" s="3">
        <v>0</v>
      </c>
    </row>
    <row r="33" spans="1:49" x14ac:dyDescent="0.35">
      <c r="A33" s="12">
        <f t="shared" si="4"/>
        <v>31</v>
      </c>
      <c r="B33" s="6" t="s">
        <v>27</v>
      </c>
      <c r="C33" s="3">
        <v>90</v>
      </c>
      <c r="D33" s="3">
        <v>17</v>
      </c>
      <c r="E33" s="3">
        <v>9</v>
      </c>
      <c r="F33" s="3">
        <v>306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18721</v>
      </c>
      <c r="Q33" s="3">
        <v>0</v>
      </c>
      <c r="R33" s="3">
        <v>183</v>
      </c>
      <c r="S33" s="3">
        <v>12</v>
      </c>
      <c r="T33" s="3">
        <v>38217</v>
      </c>
      <c r="U33" s="3">
        <v>23397</v>
      </c>
      <c r="V33" s="3">
        <v>0</v>
      </c>
      <c r="W33" s="3">
        <v>165</v>
      </c>
      <c r="X33" s="3">
        <v>409</v>
      </c>
      <c r="Y33" s="3">
        <v>99</v>
      </c>
      <c r="Z33" s="3">
        <v>317107</v>
      </c>
      <c r="AA33" s="3">
        <v>23</v>
      </c>
      <c r="AB33" s="3">
        <v>0</v>
      </c>
      <c r="AC33" s="3">
        <v>0</v>
      </c>
      <c r="AD33" s="3">
        <v>2294</v>
      </c>
      <c r="AE33" s="3">
        <v>0</v>
      </c>
      <c r="AF33" s="3">
        <v>216410</v>
      </c>
      <c r="AG33" s="2">
        <v>515284</v>
      </c>
      <c r="AH33" s="3">
        <v>27820</v>
      </c>
      <c r="AI33" s="3">
        <v>430</v>
      </c>
      <c r="AJ33" s="3">
        <v>20426</v>
      </c>
      <c r="AK33" s="3">
        <v>0</v>
      </c>
      <c r="AL33" s="3">
        <v>481</v>
      </c>
      <c r="AM33" s="3">
        <v>27303</v>
      </c>
      <c r="AN33" s="3">
        <v>30042</v>
      </c>
      <c r="AO33" s="3">
        <v>9</v>
      </c>
      <c r="AP33" s="3">
        <v>0</v>
      </c>
      <c r="AQ33" s="3">
        <v>163337</v>
      </c>
      <c r="AR33" s="3">
        <v>0</v>
      </c>
      <c r="AS33" s="3">
        <v>5</v>
      </c>
      <c r="AT33" s="3">
        <v>1236</v>
      </c>
      <c r="AU33" s="3">
        <v>0</v>
      </c>
      <c r="AV33" s="3">
        <v>0</v>
      </c>
      <c r="AW33" s="3">
        <v>0</v>
      </c>
    </row>
    <row r="34" spans="1:49" x14ac:dyDescent="0.35">
      <c r="A34" s="12">
        <f t="shared" si="4"/>
        <v>32</v>
      </c>
      <c r="B34" s="6" t="s">
        <v>28</v>
      </c>
      <c r="C34" s="3">
        <v>569</v>
      </c>
      <c r="D34" s="3">
        <v>3799</v>
      </c>
      <c r="E34" s="3">
        <v>64</v>
      </c>
      <c r="F34" s="3">
        <v>476</v>
      </c>
      <c r="G34" s="3">
        <v>0</v>
      </c>
      <c r="H34" s="3">
        <v>0</v>
      </c>
      <c r="I34" s="3">
        <v>2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29679</v>
      </c>
      <c r="Q34" s="3">
        <v>0</v>
      </c>
      <c r="R34" s="3">
        <v>3419</v>
      </c>
      <c r="S34" s="3">
        <v>1495</v>
      </c>
      <c r="T34" s="3">
        <v>21242</v>
      </c>
      <c r="U34" s="3">
        <v>2498</v>
      </c>
      <c r="V34" s="3">
        <v>263</v>
      </c>
      <c r="W34" s="3">
        <v>11185</v>
      </c>
      <c r="X34" s="3">
        <v>39002</v>
      </c>
      <c r="Y34" s="3">
        <v>508</v>
      </c>
      <c r="Z34" s="3">
        <v>16939</v>
      </c>
      <c r="AA34" s="3">
        <v>26</v>
      </c>
      <c r="AB34" s="3">
        <v>0</v>
      </c>
      <c r="AC34" s="3">
        <v>0</v>
      </c>
      <c r="AD34" s="3">
        <v>290</v>
      </c>
      <c r="AE34" s="3">
        <v>0</v>
      </c>
      <c r="AF34" s="3">
        <v>208577</v>
      </c>
      <c r="AG34" s="3">
        <v>9033</v>
      </c>
      <c r="AH34" s="2">
        <v>795265</v>
      </c>
      <c r="AI34" s="3">
        <v>34966</v>
      </c>
      <c r="AJ34" s="3">
        <v>46488</v>
      </c>
      <c r="AK34" s="3">
        <v>0</v>
      </c>
      <c r="AL34" s="3">
        <v>59545</v>
      </c>
      <c r="AM34" s="3">
        <v>60513</v>
      </c>
      <c r="AN34" s="3">
        <v>0</v>
      </c>
      <c r="AO34" s="3">
        <v>111</v>
      </c>
      <c r="AP34" s="3">
        <v>0</v>
      </c>
      <c r="AQ34" s="3">
        <v>287053</v>
      </c>
      <c r="AR34" s="3">
        <v>1</v>
      </c>
      <c r="AS34" s="3">
        <v>0</v>
      </c>
      <c r="AT34" s="3">
        <v>569</v>
      </c>
      <c r="AU34" s="3">
        <v>0</v>
      </c>
      <c r="AV34" s="3">
        <v>0</v>
      </c>
      <c r="AW34" s="3">
        <v>0</v>
      </c>
    </row>
    <row r="35" spans="1:49" x14ac:dyDescent="0.35">
      <c r="A35" s="12">
        <f t="shared" si="4"/>
        <v>33</v>
      </c>
      <c r="B35" s="6" t="s">
        <v>29</v>
      </c>
      <c r="C35" s="3">
        <v>331</v>
      </c>
      <c r="D35" s="3">
        <v>730</v>
      </c>
      <c r="E35" s="3">
        <v>18</v>
      </c>
      <c r="F35" s="3">
        <v>8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24987</v>
      </c>
      <c r="Q35" s="3">
        <v>0</v>
      </c>
      <c r="R35" s="3">
        <v>3577</v>
      </c>
      <c r="S35" s="3">
        <v>1206</v>
      </c>
      <c r="T35" s="3">
        <v>25533</v>
      </c>
      <c r="U35" s="3">
        <v>0</v>
      </c>
      <c r="V35" s="3">
        <v>2</v>
      </c>
      <c r="W35" s="3">
        <v>2125</v>
      </c>
      <c r="X35" s="3">
        <v>9241</v>
      </c>
      <c r="Y35" s="3">
        <v>0</v>
      </c>
      <c r="Z35" s="3">
        <v>1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19366</v>
      </c>
      <c r="AG35" s="3">
        <v>363</v>
      </c>
      <c r="AH35" s="3">
        <v>90150</v>
      </c>
      <c r="AI35" s="2">
        <v>297412</v>
      </c>
      <c r="AJ35" s="3">
        <v>607</v>
      </c>
      <c r="AK35" s="3">
        <v>0</v>
      </c>
      <c r="AL35" s="3">
        <v>3678</v>
      </c>
      <c r="AM35" s="3">
        <v>21059</v>
      </c>
      <c r="AN35" s="3">
        <v>0</v>
      </c>
      <c r="AO35" s="3">
        <v>10</v>
      </c>
      <c r="AP35" s="3">
        <v>0</v>
      </c>
      <c r="AQ35" s="3">
        <v>35045</v>
      </c>
      <c r="AR35" s="3">
        <v>0</v>
      </c>
      <c r="AS35" s="3">
        <v>0</v>
      </c>
      <c r="AT35" s="3">
        <v>27</v>
      </c>
      <c r="AU35" s="3">
        <v>0</v>
      </c>
      <c r="AV35" s="3">
        <v>0</v>
      </c>
      <c r="AW35" s="3">
        <v>0</v>
      </c>
    </row>
    <row r="36" spans="1:49" x14ac:dyDescent="0.35">
      <c r="A36" s="12">
        <f t="shared" si="4"/>
        <v>34</v>
      </c>
      <c r="B36" s="6" t="s">
        <v>30</v>
      </c>
      <c r="C36" s="3">
        <v>532</v>
      </c>
      <c r="D36" s="3">
        <v>21096</v>
      </c>
      <c r="E36" s="3">
        <v>1129</v>
      </c>
      <c r="F36" s="3">
        <v>4926</v>
      </c>
      <c r="G36" s="3">
        <v>0</v>
      </c>
      <c r="H36" s="3">
        <v>0</v>
      </c>
      <c r="I36" s="3">
        <v>612</v>
      </c>
      <c r="J36" s="3">
        <v>0</v>
      </c>
      <c r="K36" s="3">
        <v>5</v>
      </c>
      <c r="L36" s="3">
        <v>0</v>
      </c>
      <c r="M36" s="3">
        <v>0</v>
      </c>
      <c r="N36" s="3">
        <v>0</v>
      </c>
      <c r="O36" s="3">
        <v>0</v>
      </c>
      <c r="P36" s="3">
        <v>32341</v>
      </c>
      <c r="Q36" s="3">
        <v>154</v>
      </c>
      <c r="R36" s="3">
        <v>12044</v>
      </c>
      <c r="S36" s="3">
        <v>1642</v>
      </c>
      <c r="T36" s="3">
        <v>49036</v>
      </c>
      <c r="U36" s="3">
        <v>17393</v>
      </c>
      <c r="V36" s="3">
        <v>309</v>
      </c>
      <c r="W36" s="3">
        <v>20611</v>
      </c>
      <c r="X36" s="3">
        <v>3463</v>
      </c>
      <c r="Y36" s="3">
        <v>563</v>
      </c>
      <c r="Z36" s="3">
        <v>36560</v>
      </c>
      <c r="AA36" s="3">
        <v>0</v>
      </c>
      <c r="AB36" s="3">
        <v>0</v>
      </c>
      <c r="AC36" s="3">
        <v>0</v>
      </c>
      <c r="AD36" s="3">
        <v>51</v>
      </c>
      <c r="AE36" s="3">
        <v>0</v>
      </c>
      <c r="AF36" s="3">
        <v>373567</v>
      </c>
      <c r="AG36" s="3">
        <v>91327</v>
      </c>
      <c r="AH36" s="3">
        <v>42205</v>
      </c>
      <c r="AI36" s="3">
        <v>375</v>
      </c>
      <c r="AJ36" s="2">
        <v>5247489</v>
      </c>
      <c r="AK36" s="3">
        <v>0</v>
      </c>
      <c r="AL36" s="3">
        <v>36407</v>
      </c>
      <c r="AM36" s="3">
        <v>481890</v>
      </c>
      <c r="AN36" s="3">
        <v>6552</v>
      </c>
      <c r="AO36" s="3">
        <v>72</v>
      </c>
      <c r="AP36" s="3">
        <v>187</v>
      </c>
      <c r="AQ36" s="3">
        <v>225339</v>
      </c>
      <c r="AR36" s="3">
        <v>0</v>
      </c>
      <c r="AS36" s="3">
        <v>9</v>
      </c>
      <c r="AT36" s="3">
        <v>2296</v>
      </c>
      <c r="AU36" s="3">
        <v>0</v>
      </c>
      <c r="AV36" s="3">
        <v>0</v>
      </c>
      <c r="AW36" s="3">
        <v>0</v>
      </c>
    </row>
    <row r="37" spans="1:49" x14ac:dyDescent="0.35">
      <c r="A37" s="12">
        <f t="shared" si="4"/>
        <v>35</v>
      </c>
      <c r="B37" s="6" t="s">
        <v>31</v>
      </c>
      <c r="C37" s="3">
        <v>245</v>
      </c>
      <c r="D37" s="3">
        <v>403</v>
      </c>
      <c r="E37" s="3">
        <v>0</v>
      </c>
      <c r="F37" s="3">
        <v>74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1658</v>
      </c>
      <c r="Q37" s="3">
        <v>1</v>
      </c>
      <c r="R37" s="3">
        <v>99</v>
      </c>
      <c r="S37" s="3">
        <v>604</v>
      </c>
      <c r="T37" s="3">
        <v>835</v>
      </c>
      <c r="U37" s="3">
        <v>32</v>
      </c>
      <c r="V37" s="3">
        <v>3</v>
      </c>
      <c r="W37" s="3">
        <v>2257</v>
      </c>
      <c r="X37" s="3">
        <v>614</v>
      </c>
      <c r="Y37" s="3">
        <v>20</v>
      </c>
      <c r="Z37" s="3">
        <v>14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1993</v>
      </c>
      <c r="AG37" s="3">
        <v>0</v>
      </c>
      <c r="AH37" s="3">
        <v>21309</v>
      </c>
      <c r="AI37" s="3">
        <v>12</v>
      </c>
      <c r="AJ37" s="3">
        <v>41808</v>
      </c>
      <c r="AK37" s="2">
        <v>4</v>
      </c>
      <c r="AL37" s="3">
        <v>5772</v>
      </c>
      <c r="AM37" s="3">
        <v>12309</v>
      </c>
      <c r="AN37" s="3">
        <v>0</v>
      </c>
      <c r="AO37" s="3">
        <v>0</v>
      </c>
      <c r="AP37" s="3">
        <v>0</v>
      </c>
      <c r="AQ37" s="3">
        <v>7040</v>
      </c>
      <c r="AR37" s="3">
        <v>0</v>
      </c>
      <c r="AS37" s="3">
        <v>7</v>
      </c>
      <c r="AT37" s="3">
        <v>40</v>
      </c>
      <c r="AU37" s="3">
        <v>0</v>
      </c>
      <c r="AV37" s="3">
        <v>0</v>
      </c>
      <c r="AW37" s="3">
        <v>0</v>
      </c>
    </row>
    <row r="38" spans="1:49" x14ac:dyDescent="0.35">
      <c r="A38" s="12">
        <f t="shared" si="4"/>
        <v>36</v>
      </c>
      <c r="B38" s="6" t="s">
        <v>32</v>
      </c>
      <c r="C38" s="3">
        <v>3981</v>
      </c>
      <c r="D38" s="3">
        <v>18559</v>
      </c>
      <c r="E38" s="3">
        <v>371</v>
      </c>
      <c r="F38" s="3">
        <v>2766</v>
      </c>
      <c r="G38" s="3">
        <v>0</v>
      </c>
      <c r="H38" s="3">
        <v>0</v>
      </c>
      <c r="I38" s="3">
        <v>24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75039</v>
      </c>
      <c r="Q38" s="3">
        <v>2403</v>
      </c>
      <c r="R38" s="3">
        <v>9730</v>
      </c>
      <c r="S38" s="3">
        <v>12768</v>
      </c>
      <c r="T38" s="3">
        <v>85360</v>
      </c>
      <c r="U38" s="3">
        <v>2031</v>
      </c>
      <c r="V38" s="3">
        <v>1107</v>
      </c>
      <c r="W38" s="3">
        <v>33173</v>
      </c>
      <c r="X38" s="3">
        <v>36975</v>
      </c>
      <c r="Y38" s="3">
        <v>1389</v>
      </c>
      <c r="Z38" s="3">
        <v>16600</v>
      </c>
      <c r="AA38" s="3">
        <v>67</v>
      </c>
      <c r="AB38" s="3">
        <v>0</v>
      </c>
      <c r="AC38" s="3">
        <v>0</v>
      </c>
      <c r="AD38" s="3">
        <v>1092</v>
      </c>
      <c r="AE38" s="3">
        <v>0</v>
      </c>
      <c r="AF38" s="3">
        <v>154619</v>
      </c>
      <c r="AG38" s="3">
        <v>19850</v>
      </c>
      <c r="AH38" s="3">
        <v>336744</v>
      </c>
      <c r="AI38" s="3">
        <v>17779</v>
      </c>
      <c r="AJ38" s="3">
        <v>238392</v>
      </c>
      <c r="AK38" s="3">
        <v>0</v>
      </c>
      <c r="AL38" s="2">
        <v>167067</v>
      </c>
      <c r="AM38" s="3">
        <v>131008</v>
      </c>
      <c r="AN38" s="3">
        <v>2028</v>
      </c>
      <c r="AO38" s="3">
        <v>44</v>
      </c>
      <c r="AP38" s="3">
        <v>455</v>
      </c>
      <c r="AQ38" s="3">
        <v>232966</v>
      </c>
      <c r="AR38" s="3">
        <v>0</v>
      </c>
      <c r="AS38" s="3">
        <v>157</v>
      </c>
      <c r="AT38" s="3">
        <v>2469</v>
      </c>
      <c r="AU38" s="3">
        <v>0</v>
      </c>
      <c r="AV38" s="3">
        <v>0</v>
      </c>
      <c r="AW38" s="3">
        <v>0</v>
      </c>
    </row>
    <row r="39" spans="1:49" x14ac:dyDescent="0.35">
      <c r="A39" s="12">
        <f t="shared" si="4"/>
        <v>37</v>
      </c>
      <c r="B39" s="6" t="s">
        <v>33</v>
      </c>
      <c r="C39" s="3">
        <v>1580</v>
      </c>
      <c r="D39" s="3">
        <v>29569</v>
      </c>
      <c r="E39" s="3">
        <v>1236</v>
      </c>
      <c r="F39" s="3">
        <v>5745</v>
      </c>
      <c r="G39" s="3">
        <v>0</v>
      </c>
      <c r="H39" s="3">
        <v>0</v>
      </c>
      <c r="I39" s="3">
        <v>551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75096</v>
      </c>
      <c r="Q39" s="3">
        <v>11</v>
      </c>
      <c r="R39" s="3">
        <v>22063</v>
      </c>
      <c r="S39" s="3">
        <v>2977</v>
      </c>
      <c r="T39" s="3">
        <v>103929</v>
      </c>
      <c r="U39" s="3">
        <v>6420</v>
      </c>
      <c r="V39" s="3">
        <v>425</v>
      </c>
      <c r="W39" s="3">
        <v>70120</v>
      </c>
      <c r="X39" s="3">
        <v>19535</v>
      </c>
      <c r="Y39" s="3">
        <v>695</v>
      </c>
      <c r="Z39" s="3">
        <v>5639</v>
      </c>
      <c r="AA39" s="3">
        <v>0</v>
      </c>
      <c r="AB39" s="3">
        <v>0</v>
      </c>
      <c r="AC39" s="3">
        <v>0</v>
      </c>
      <c r="AD39" s="3">
        <v>45</v>
      </c>
      <c r="AE39" s="3">
        <v>0</v>
      </c>
      <c r="AF39" s="3">
        <v>447911</v>
      </c>
      <c r="AG39" s="3">
        <v>11635</v>
      </c>
      <c r="AH39" s="3">
        <v>297510</v>
      </c>
      <c r="AI39" s="3">
        <v>47760</v>
      </c>
      <c r="AJ39" s="3">
        <v>980807</v>
      </c>
      <c r="AK39" s="3">
        <v>0</v>
      </c>
      <c r="AL39" s="3">
        <v>112813</v>
      </c>
      <c r="AM39" s="2">
        <v>4303669</v>
      </c>
      <c r="AN39" s="3">
        <v>31954</v>
      </c>
      <c r="AO39" s="3">
        <v>10026</v>
      </c>
      <c r="AP39" s="3">
        <v>239</v>
      </c>
      <c r="AQ39" s="3">
        <v>1367102</v>
      </c>
      <c r="AR39" s="3">
        <v>0</v>
      </c>
      <c r="AS39" s="3">
        <v>93</v>
      </c>
      <c r="AT39" s="3">
        <v>2145</v>
      </c>
      <c r="AU39" s="3">
        <v>0</v>
      </c>
      <c r="AV39" s="3">
        <v>7</v>
      </c>
      <c r="AW39" s="3">
        <v>0</v>
      </c>
    </row>
    <row r="40" spans="1:49" x14ac:dyDescent="0.35">
      <c r="A40" s="12">
        <f t="shared" si="4"/>
        <v>38</v>
      </c>
      <c r="B40" s="6" t="s">
        <v>34</v>
      </c>
      <c r="C40" s="3">
        <v>356</v>
      </c>
      <c r="D40" s="3">
        <v>3915</v>
      </c>
      <c r="E40" s="3">
        <v>45</v>
      </c>
      <c r="F40" s="3">
        <v>1076</v>
      </c>
      <c r="G40" s="3">
        <v>0</v>
      </c>
      <c r="H40" s="3">
        <v>0</v>
      </c>
      <c r="I40" s="3">
        <v>140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11753</v>
      </c>
      <c r="Q40" s="3">
        <v>258</v>
      </c>
      <c r="R40" s="3">
        <v>2118</v>
      </c>
      <c r="S40" s="3">
        <v>156</v>
      </c>
      <c r="T40" s="3">
        <v>19695</v>
      </c>
      <c r="U40" s="3">
        <v>10223</v>
      </c>
      <c r="V40" s="3">
        <v>0</v>
      </c>
      <c r="W40" s="3">
        <v>4789</v>
      </c>
      <c r="X40" s="3">
        <v>271</v>
      </c>
      <c r="Y40" s="3">
        <v>2422</v>
      </c>
      <c r="Z40" s="3">
        <v>29509</v>
      </c>
      <c r="AA40" s="3">
        <v>0</v>
      </c>
      <c r="AB40" s="3">
        <v>0</v>
      </c>
      <c r="AC40" s="3">
        <v>0</v>
      </c>
      <c r="AD40" s="3">
        <v>529</v>
      </c>
      <c r="AE40" s="3">
        <v>0</v>
      </c>
      <c r="AF40" s="3">
        <v>388213</v>
      </c>
      <c r="AG40" s="3">
        <v>108325</v>
      </c>
      <c r="AH40" s="3">
        <v>1781</v>
      </c>
      <c r="AI40" s="3">
        <v>1836</v>
      </c>
      <c r="AJ40" s="3">
        <v>71215</v>
      </c>
      <c r="AK40" s="3">
        <v>0</v>
      </c>
      <c r="AL40" s="3">
        <v>4041</v>
      </c>
      <c r="AM40" s="3">
        <v>164310</v>
      </c>
      <c r="AN40" s="2">
        <v>487531</v>
      </c>
      <c r="AO40" s="3">
        <v>0</v>
      </c>
      <c r="AP40" s="3">
        <v>429</v>
      </c>
      <c r="AQ40" s="3">
        <v>124112</v>
      </c>
      <c r="AR40" s="3">
        <v>0</v>
      </c>
      <c r="AS40" s="3">
        <v>9</v>
      </c>
      <c r="AT40" s="3">
        <v>1195</v>
      </c>
      <c r="AU40" s="3">
        <v>0</v>
      </c>
      <c r="AV40" s="3">
        <v>3</v>
      </c>
      <c r="AW40" s="3">
        <v>0</v>
      </c>
    </row>
    <row r="41" spans="1:49" x14ac:dyDescent="0.35">
      <c r="A41" s="12">
        <f t="shared" si="4"/>
        <v>39</v>
      </c>
      <c r="B41" s="6" t="s">
        <v>35</v>
      </c>
      <c r="C41" s="3">
        <v>10</v>
      </c>
      <c r="D41" s="3">
        <v>1159</v>
      </c>
      <c r="E41" s="3">
        <v>153</v>
      </c>
      <c r="F41" s="3">
        <v>71</v>
      </c>
      <c r="G41" s="3">
        <v>0</v>
      </c>
      <c r="H41" s="3">
        <v>0</v>
      </c>
      <c r="I41" s="3">
        <v>126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6478</v>
      </c>
      <c r="Q41" s="3">
        <v>0</v>
      </c>
      <c r="R41" s="3">
        <v>677</v>
      </c>
      <c r="S41" s="3">
        <v>41</v>
      </c>
      <c r="T41" s="3">
        <v>5534</v>
      </c>
      <c r="U41" s="3">
        <v>176</v>
      </c>
      <c r="V41" s="3">
        <v>16</v>
      </c>
      <c r="W41" s="3">
        <v>3355</v>
      </c>
      <c r="X41" s="3">
        <v>2307</v>
      </c>
      <c r="Y41" s="3">
        <v>10</v>
      </c>
      <c r="Z41" s="3">
        <v>54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16642</v>
      </c>
      <c r="AG41" s="3">
        <v>352</v>
      </c>
      <c r="AH41" s="3">
        <v>17161</v>
      </c>
      <c r="AI41" s="3">
        <v>2367</v>
      </c>
      <c r="AJ41" s="3">
        <v>20887</v>
      </c>
      <c r="AK41" s="3">
        <v>0</v>
      </c>
      <c r="AL41" s="3">
        <v>4539</v>
      </c>
      <c r="AM41" s="3">
        <v>112895</v>
      </c>
      <c r="AN41" s="3">
        <v>2710</v>
      </c>
      <c r="AO41" s="2">
        <v>2195</v>
      </c>
      <c r="AP41" s="3">
        <v>36</v>
      </c>
      <c r="AQ41" s="3">
        <v>74458</v>
      </c>
      <c r="AR41" s="3">
        <v>0</v>
      </c>
      <c r="AS41" s="3">
        <v>0</v>
      </c>
      <c r="AT41" s="3">
        <v>431</v>
      </c>
      <c r="AU41" s="3">
        <v>0</v>
      </c>
      <c r="AV41" s="3">
        <v>13</v>
      </c>
      <c r="AW41" s="3">
        <v>0</v>
      </c>
    </row>
    <row r="42" spans="1:49" x14ac:dyDescent="0.35">
      <c r="A42" s="12">
        <f>A41+1</f>
        <v>40</v>
      </c>
      <c r="B42" s="6" t="s">
        <v>36</v>
      </c>
      <c r="C42" s="3">
        <v>822</v>
      </c>
      <c r="D42" s="3">
        <v>14605</v>
      </c>
      <c r="E42" s="3">
        <v>960</v>
      </c>
      <c r="F42" s="3">
        <v>3854</v>
      </c>
      <c r="G42" s="3">
        <v>0</v>
      </c>
      <c r="H42" s="3">
        <v>0</v>
      </c>
      <c r="I42" s="3">
        <v>136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252915</v>
      </c>
      <c r="Q42" s="3">
        <v>146</v>
      </c>
      <c r="R42" s="3">
        <v>24793</v>
      </c>
      <c r="S42" s="3">
        <v>2135</v>
      </c>
      <c r="T42" s="3">
        <v>68005</v>
      </c>
      <c r="U42" s="3">
        <v>36067</v>
      </c>
      <c r="V42" s="3">
        <v>692</v>
      </c>
      <c r="W42" s="3">
        <v>32354</v>
      </c>
      <c r="X42" s="3">
        <v>11792</v>
      </c>
      <c r="Y42" s="3">
        <v>579</v>
      </c>
      <c r="Z42" s="3">
        <v>25151</v>
      </c>
      <c r="AA42" s="3">
        <v>0</v>
      </c>
      <c r="AB42" s="3">
        <v>0</v>
      </c>
      <c r="AC42" s="3">
        <v>0</v>
      </c>
      <c r="AD42" s="3">
        <v>89</v>
      </c>
      <c r="AE42" s="3">
        <v>0</v>
      </c>
      <c r="AF42" s="3">
        <v>101085</v>
      </c>
      <c r="AG42" s="3">
        <v>62839</v>
      </c>
      <c r="AH42" s="3">
        <v>28132</v>
      </c>
      <c r="AI42" s="3">
        <v>9664</v>
      </c>
      <c r="AJ42" s="3">
        <v>31516</v>
      </c>
      <c r="AK42" s="3">
        <v>0</v>
      </c>
      <c r="AL42" s="3">
        <v>4264</v>
      </c>
      <c r="AM42" s="3">
        <v>30518</v>
      </c>
      <c r="AN42" s="3">
        <v>3982</v>
      </c>
      <c r="AO42" s="3">
        <v>0</v>
      </c>
      <c r="AP42" s="2">
        <v>10100</v>
      </c>
      <c r="AQ42" s="3">
        <v>264932</v>
      </c>
      <c r="AR42" s="3">
        <v>0</v>
      </c>
      <c r="AS42" s="3">
        <v>3056</v>
      </c>
      <c r="AT42" s="3">
        <v>627</v>
      </c>
      <c r="AU42" s="3">
        <v>0</v>
      </c>
      <c r="AV42" s="3">
        <v>9</v>
      </c>
      <c r="AW42" s="3">
        <v>0</v>
      </c>
    </row>
    <row r="43" spans="1:49" x14ac:dyDescent="0.35">
      <c r="A43" s="12">
        <f t="shared" si="4"/>
        <v>41</v>
      </c>
      <c r="B43" s="6" t="s">
        <v>37</v>
      </c>
      <c r="C43" s="3">
        <v>1439</v>
      </c>
      <c r="D43" s="3">
        <v>30616</v>
      </c>
      <c r="E43" s="3">
        <v>2108</v>
      </c>
      <c r="F43" s="3">
        <v>11262</v>
      </c>
      <c r="G43" s="3">
        <v>0</v>
      </c>
      <c r="H43" s="3">
        <v>0</v>
      </c>
      <c r="I43" s="3">
        <v>962</v>
      </c>
      <c r="J43" s="3">
        <v>0</v>
      </c>
      <c r="K43" s="3">
        <v>2</v>
      </c>
      <c r="L43" s="3">
        <v>0</v>
      </c>
      <c r="M43" s="3">
        <v>0</v>
      </c>
      <c r="N43" s="3">
        <v>0</v>
      </c>
      <c r="O43" s="3">
        <v>0</v>
      </c>
      <c r="P43" s="3">
        <v>191687</v>
      </c>
      <c r="Q43" s="3">
        <v>31</v>
      </c>
      <c r="R43" s="3">
        <v>19070</v>
      </c>
      <c r="S43" s="3">
        <v>3556</v>
      </c>
      <c r="T43" s="3">
        <v>168003</v>
      </c>
      <c r="U43" s="3">
        <v>23400</v>
      </c>
      <c r="V43" s="3">
        <v>1648</v>
      </c>
      <c r="W43" s="3">
        <v>35158</v>
      </c>
      <c r="X43" s="3">
        <v>22664</v>
      </c>
      <c r="Y43" s="3">
        <v>315</v>
      </c>
      <c r="Z43" s="3">
        <v>34813</v>
      </c>
      <c r="AA43" s="3">
        <v>56</v>
      </c>
      <c r="AB43" s="3">
        <v>0</v>
      </c>
      <c r="AC43" s="3">
        <v>0</v>
      </c>
      <c r="AD43" s="3">
        <v>158</v>
      </c>
      <c r="AE43" s="3">
        <v>0</v>
      </c>
      <c r="AF43" s="3">
        <v>724954</v>
      </c>
      <c r="AG43" s="3">
        <v>264389</v>
      </c>
      <c r="AH43" s="3">
        <v>316146</v>
      </c>
      <c r="AI43" s="3">
        <v>48366</v>
      </c>
      <c r="AJ43" s="3">
        <v>258003</v>
      </c>
      <c r="AK43" s="3">
        <v>0</v>
      </c>
      <c r="AL43" s="3">
        <v>19842</v>
      </c>
      <c r="AM43" s="3">
        <v>552644</v>
      </c>
      <c r="AN43" s="3">
        <v>25161</v>
      </c>
      <c r="AO43" s="3">
        <v>980</v>
      </c>
      <c r="AP43" s="3">
        <v>4123</v>
      </c>
      <c r="AQ43" s="2">
        <v>5544784</v>
      </c>
      <c r="AR43" s="3">
        <v>780</v>
      </c>
      <c r="AS43" s="3">
        <v>270</v>
      </c>
      <c r="AT43" s="3">
        <v>6329</v>
      </c>
      <c r="AU43" s="3">
        <v>0</v>
      </c>
      <c r="AV43" s="3">
        <v>235</v>
      </c>
      <c r="AW43" s="3">
        <v>0</v>
      </c>
    </row>
    <row r="44" spans="1:49" x14ac:dyDescent="0.35">
      <c r="A44" s="12">
        <f t="shared" si="4"/>
        <v>42</v>
      </c>
      <c r="B44" s="6" t="s">
        <v>38</v>
      </c>
      <c r="C44" s="3">
        <v>102</v>
      </c>
      <c r="D44" s="3">
        <v>249</v>
      </c>
      <c r="E44" s="3">
        <v>308</v>
      </c>
      <c r="F44" s="3">
        <v>560</v>
      </c>
      <c r="G44" s="3">
        <v>0</v>
      </c>
      <c r="H44" s="3">
        <v>0</v>
      </c>
      <c r="I44" s="3">
        <v>460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1682</v>
      </c>
      <c r="Q44" s="3">
        <v>0</v>
      </c>
      <c r="R44" s="3">
        <v>20</v>
      </c>
      <c r="S44" s="3">
        <v>7</v>
      </c>
      <c r="T44" s="3">
        <v>1093</v>
      </c>
      <c r="U44" s="3">
        <v>1078</v>
      </c>
      <c r="V44" s="3">
        <v>0</v>
      </c>
      <c r="W44" s="3">
        <v>51</v>
      </c>
      <c r="X44" s="3">
        <v>50</v>
      </c>
      <c r="Y44" s="3">
        <v>0</v>
      </c>
      <c r="Z44" s="3">
        <v>520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21156</v>
      </c>
      <c r="AG44" s="3">
        <v>3641</v>
      </c>
      <c r="AH44" s="3">
        <v>4754</v>
      </c>
      <c r="AI44" s="3">
        <v>18</v>
      </c>
      <c r="AJ44" s="3">
        <v>14463</v>
      </c>
      <c r="AK44" s="3">
        <v>0</v>
      </c>
      <c r="AL44" s="3">
        <v>66</v>
      </c>
      <c r="AM44" s="3">
        <v>14191</v>
      </c>
      <c r="AN44" s="3">
        <v>411</v>
      </c>
      <c r="AO44" s="3">
        <v>2</v>
      </c>
      <c r="AP44" s="3">
        <v>24</v>
      </c>
      <c r="AQ44" s="3">
        <v>267446</v>
      </c>
      <c r="AR44" s="2">
        <v>2413</v>
      </c>
      <c r="AS44" s="3">
        <v>16</v>
      </c>
      <c r="AT44" s="3">
        <v>833</v>
      </c>
      <c r="AU44" s="3">
        <v>0</v>
      </c>
      <c r="AV44" s="3">
        <v>6</v>
      </c>
      <c r="AW44" s="3">
        <v>0</v>
      </c>
    </row>
    <row r="45" spans="1:49" x14ac:dyDescent="0.35">
      <c r="A45" s="13">
        <f t="shared" si="4"/>
        <v>43</v>
      </c>
      <c r="B45" s="7" t="s">
        <v>39</v>
      </c>
      <c r="C45" s="3">
        <v>881</v>
      </c>
      <c r="D45" s="3">
        <v>243</v>
      </c>
      <c r="E45" s="3">
        <v>19</v>
      </c>
      <c r="F45" s="3">
        <v>167</v>
      </c>
      <c r="G45" s="3">
        <v>0</v>
      </c>
      <c r="H45" s="3">
        <v>0</v>
      </c>
      <c r="I45" s="3">
        <v>1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7324</v>
      </c>
      <c r="Q45" s="3">
        <v>3416</v>
      </c>
      <c r="R45" s="3">
        <v>177</v>
      </c>
      <c r="S45" s="3">
        <v>989</v>
      </c>
      <c r="T45" s="3">
        <v>43</v>
      </c>
      <c r="U45" s="3">
        <v>131</v>
      </c>
      <c r="V45" s="3">
        <v>0</v>
      </c>
      <c r="W45" s="3">
        <v>288</v>
      </c>
      <c r="X45" s="3">
        <v>13</v>
      </c>
      <c r="Y45" s="3">
        <v>49</v>
      </c>
      <c r="Z45" s="3">
        <v>346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1367</v>
      </c>
      <c r="AG45" s="3">
        <v>1921</v>
      </c>
      <c r="AH45" s="3">
        <v>963</v>
      </c>
      <c r="AI45" s="3">
        <v>23</v>
      </c>
      <c r="AJ45" s="3">
        <v>7000</v>
      </c>
      <c r="AK45" s="3">
        <v>0</v>
      </c>
      <c r="AL45" s="3">
        <v>6149</v>
      </c>
      <c r="AM45" s="3">
        <v>6625</v>
      </c>
      <c r="AN45" s="3">
        <v>433</v>
      </c>
      <c r="AO45" s="3">
        <v>0</v>
      </c>
      <c r="AP45" s="3">
        <v>9</v>
      </c>
      <c r="AQ45" s="3">
        <v>14184</v>
      </c>
      <c r="AR45" s="3">
        <v>0</v>
      </c>
      <c r="AS45" s="2">
        <v>36507</v>
      </c>
      <c r="AT45" s="3">
        <v>49761</v>
      </c>
      <c r="AU45" s="3">
        <v>20</v>
      </c>
      <c r="AV45" s="3">
        <v>40</v>
      </c>
      <c r="AW45" s="3">
        <v>0</v>
      </c>
    </row>
    <row r="46" spans="1:49" x14ac:dyDescent="0.35">
      <c r="A46" s="15">
        <f t="shared" si="4"/>
        <v>44</v>
      </c>
      <c r="B46" s="8" t="s">
        <v>40</v>
      </c>
      <c r="C46" s="3">
        <v>12156</v>
      </c>
      <c r="D46" s="3">
        <v>78</v>
      </c>
      <c r="E46" s="3">
        <v>603</v>
      </c>
      <c r="F46" s="3">
        <v>1254</v>
      </c>
      <c r="G46" s="3">
        <v>0</v>
      </c>
      <c r="H46" s="3">
        <v>0</v>
      </c>
      <c r="I46" s="3">
        <v>80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25528</v>
      </c>
      <c r="Q46" s="3">
        <v>528</v>
      </c>
      <c r="R46" s="3">
        <v>425</v>
      </c>
      <c r="S46" s="3">
        <v>544</v>
      </c>
      <c r="T46" s="3">
        <v>8461</v>
      </c>
      <c r="U46" s="3">
        <v>11223</v>
      </c>
      <c r="V46" s="3">
        <v>0</v>
      </c>
      <c r="W46" s="3">
        <v>161</v>
      </c>
      <c r="X46" s="3">
        <v>26</v>
      </c>
      <c r="Y46" s="3">
        <v>397</v>
      </c>
      <c r="Z46" s="3">
        <v>25386</v>
      </c>
      <c r="AA46" s="3">
        <v>0</v>
      </c>
      <c r="AB46" s="3">
        <v>0</v>
      </c>
      <c r="AC46" s="3">
        <v>0</v>
      </c>
      <c r="AD46" s="3">
        <v>11</v>
      </c>
      <c r="AE46" s="3">
        <v>0</v>
      </c>
      <c r="AF46" s="3">
        <v>8910</v>
      </c>
      <c r="AG46" s="3">
        <v>9535</v>
      </c>
      <c r="AH46" s="3">
        <v>1205</v>
      </c>
      <c r="AI46" s="3">
        <v>79</v>
      </c>
      <c r="AJ46" s="3">
        <v>5440</v>
      </c>
      <c r="AK46" s="3">
        <v>0</v>
      </c>
      <c r="AL46" s="3">
        <v>1069</v>
      </c>
      <c r="AM46" s="3">
        <v>1357</v>
      </c>
      <c r="AN46" s="3">
        <v>762</v>
      </c>
      <c r="AO46" s="3">
        <v>0</v>
      </c>
      <c r="AP46" s="3">
        <v>142</v>
      </c>
      <c r="AQ46" s="3">
        <v>7125</v>
      </c>
      <c r="AR46" s="3">
        <v>0</v>
      </c>
      <c r="AS46" s="3">
        <v>22199</v>
      </c>
      <c r="AT46" s="2">
        <v>443553</v>
      </c>
      <c r="AU46" s="3">
        <v>7</v>
      </c>
      <c r="AV46" s="3">
        <v>328</v>
      </c>
      <c r="AW46" s="3">
        <v>0</v>
      </c>
    </row>
    <row r="47" spans="1:49" x14ac:dyDescent="0.35">
      <c r="A47" s="15">
        <f t="shared" si="4"/>
        <v>45</v>
      </c>
      <c r="B47" s="8" t="s">
        <v>41</v>
      </c>
      <c r="C47" s="3">
        <v>86</v>
      </c>
      <c r="D47" s="3">
        <v>0</v>
      </c>
      <c r="E47" s="3">
        <v>2</v>
      </c>
      <c r="F47" s="3">
        <v>43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5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1</v>
      </c>
      <c r="AH47" s="3">
        <v>0</v>
      </c>
      <c r="AI47" s="3">
        <v>0</v>
      </c>
      <c r="AJ47" s="3">
        <v>6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24</v>
      </c>
      <c r="AR47" s="3">
        <v>0</v>
      </c>
      <c r="AS47" s="3">
        <v>26352</v>
      </c>
      <c r="AT47" s="3">
        <v>5587</v>
      </c>
      <c r="AU47" s="2">
        <v>51</v>
      </c>
      <c r="AV47" s="3">
        <v>27</v>
      </c>
      <c r="AW47" s="3">
        <v>0</v>
      </c>
    </row>
    <row r="48" spans="1:49" x14ac:dyDescent="0.35">
      <c r="A48" s="15">
        <f t="shared" si="4"/>
        <v>46</v>
      </c>
      <c r="B48" s="8" t="s">
        <v>42</v>
      </c>
      <c r="C48" s="3">
        <v>683</v>
      </c>
      <c r="D48" s="3">
        <v>11</v>
      </c>
      <c r="E48" s="3">
        <v>176</v>
      </c>
      <c r="F48" s="3">
        <v>13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358</v>
      </c>
      <c r="Q48" s="3">
        <v>98</v>
      </c>
      <c r="R48" s="3">
        <v>0</v>
      </c>
      <c r="S48" s="3">
        <v>0</v>
      </c>
      <c r="T48" s="3">
        <v>1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8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2</v>
      </c>
      <c r="AG48" s="3">
        <v>179</v>
      </c>
      <c r="AH48" s="3">
        <v>0</v>
      </c>
      <c r="AI48" s="3">
        <v>0</v>
      </c>
      <c r="AJ48" s="3">
        <v>399</v>
      </c>
      <c r="AK48" s="3">
        <v>0</v>
      </c>
      <c r="AL48" s="3">
        <v>6</v>
      </c>
      <c r="AM48" s="3">
        <v>2</v>
      </c>
      <c r="AN48" s="3">
        <v>0</v>
      </c>
      <c r="AO48" s="3">
        <v>0</v>
      </c>
      <c r="AP48" s="3">
        <v>0</v>
      </c>
      <c r="AQ48" s="3">
        <v>89</v>
      </c>
      <c r="AR48" s="3">
        <v>0</v>
      </c>
      <c r="AS48" s="3">
        <v>5044</v>
      </c>
      <c r="AT48" s="3">
        <v>250461</v>
      </c>
      <c r="AU48" s="3">
        <v>21</v>
      </c>
      <c r="AV48" s="2">
        <v>251</v>
      </c>
      <c r="AW48" s="3">
        <v>0</v>
      </c>
    </row>
    <row r="49" spans="1:49" x14ac:dyDescent="0.35">
      <c r="A49" s="15">
        <f t="shared" si="4"/>
        <v>47</v>
      </c>
      <c r="B49" s="8" t="s">
        <v>43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2">
        <v>0</v>
      </c>
    </row>
  </sheetData>
  <mergeCells count="1">
    <mergeCell ref="D1:M1"/>
  </mergeCells>
  <conditionalFormatting sqref="E3:AW4 E7:AW15 F5:AW5 E47:AW49 E46:AS46 AU46:AW46 E44:AW45 E43:AP43 AR43:AW43 E41:AW42 E40:AM40 AO40:AW40 E39:AL39 AN39:AW39 E38:AK38 AM38:AW38 E37:AW37 E36:AI36 AK36:AW36 E35:AH35 AJ35:AW35 E34:AG34 AI34:AW34 E33:AF33 AH33:AW33 E32:AE32 AG32:AW32 E27:AW31 E26:Y26 AA26:AW26 E25:X25 Z25:AW25 E24:AW24 E23:V23 X23:AW23 E22:AW22 E21:T21 V21:AW21 E20:S20 U20:AW20 E19:AW19 E17:P17 R17:AW17 E16:O16 Q16:AW16 E6 G6:AW6 E18:Q18 S18:AW18">
    <cfRule type="cellIs" dxfId="105" priority="1" operator="greaterThan">
      <formula>100000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BC652-52D3-4C5A-9F2B-7A47998C877E}">
  <dimension ref="A1:BB53"/>
  <sheetViews>
    <sheetView tabSelected="1" zoomScale="85" zoomScaleNormal="85" workbookViewId="0">
      <pane xSplit="2" ySplit="2" topLeftCell="AQ33" activePane="bottomRight" state="frozen"/>
      <selection pane="topRight" activeCell="C1" sqref="C1"/>
      <selection pane="bottomLeft" activeCell="A3" sqref="A3"/>
      <selection pane="bottomRight" activeCell="BB52" sqref="BB52"/>
    </sheetView>
  </sheetViews>
  <sheetFormatPr defaultRowHeight="14.5" x14ac:dyDescent="0.35"/>
  <cols>
    <col min="1" max="1" width="3" bestFit="1" customWidth="1"/>
    <col min="2" max="2" width="62.81640625" bestFit="1" customWidth="1"/>
    <col min="16" max="16" width="9.1796875" bestFit="1" customWidth="1"/>
    <col min="20" max="20" width="9.1796875" bestFit="1" customWidth="1"/>
    <col min="26" max="26" width="9.1796875" bestFit="1" customWidth="1"/>
    <col min="32" max="32" width="9.1796875" bestFit="1" customWidth="1"/>
    <col min="36" max="36" width="9.1796875" bestFit="1" customWidth="1"/>
    <col min="39" max="39" width="9.1796875" bestFit="1" customWidth="1"/>
    <col min="43" max="43" width="9.1796875" bestFit="1" customWidth="1"/>
    <col min="50" max="50" width="9.54296875" bestFit="1" customWidth="1"/>
    <col min="51" max="51" width="10.81640625" bestFit="1" customWidth="1"/>
    <col min="52" max="52" width="7.453125" bestFit="1" customWidth="1"/>
    <col min="54" max="54" width="10.36328125" bestFit="1" customWidth="1"/>
  </cols>
  <sheetData>
    <row r="1" spans="1:53" s="16" customFormat="1" ht="18.5" x14ac:dyDescent="0.45">
      <c r="B1" s="17" t="s">
        <v>44</v>
      </c>
      <c r="D1" s="43" t="s">
        <v>45</v>
      </c>
      <c r="E1" s="43"/>
      <c r="F1" s="43"/>
      <c r="G1" s="43"/>
      <c r="H1" s="43"/>
      <c r="I1" s="43"/>
      <c r="J1" s="43"/>
      <c r="K1" s="43"/>
      <c r="L1" s="43"/>
      <c r="M1" s="43"/>
      <c r="AX1" s="18" t="s">
        <v>52</v>
      </c>
      <c r="AY1" s="18" t="s">
        <v>48</v>
      </c>
    </row>
    <row r="2" spans="1:53" s="16" customFormat="1" ht="18.5" x14ac:dyDescent="0.45">
      <c r="B2" s="17"/>
      <c r="C2" s="25">
        <v>1</v>
      </c>
      <c r="D2" s="25">
        <f>C2+1</f>
        <v>2</v>
      </c>
      <c r="E2" s="25">
        <f t="shared" ref="E2:O2" si="0">D2+1</f>
        <v>3</v>
      </c>
      <c r="F2" s="25">
        <f t="shared" si="0"/>
        <v>4</v>
      </c>
      <c r="G2" s="25">
        <f t="shared" si="0"/>
        <v>5</v>
      </c>
      <c r="H2" s="25">
        <f t="shared" si="0"/>
        <v>6</v>
      </c>
      <c r="I2" s="25">
        <f t="shared" si="0"/>
        <v>7</v>
      </c>
      <c r="J2" s="25">
        <f t="shared" si="0"/>
        <v>8</v>
      </c>
      <c r="K2" s="25">
        <f t="shared" si="0"/>
        <v>9</v>
      </c>
      <c r="L2" s="25">
        <f t="shared" si="0"/>
        <v>10</v>
      </c>
      <c r="M2" s="25">
        <f t="shared" si="0"/>
        <v>11</v>
      </c>
      <c r="N2" s="25">
        <f t="shared" si="0"/>
        <v>12</v>
      </c>
      <c r="O2" s="25">
        <f t="shared" si="0"/>
        <v>13</v>
      </c>
      <c r="P2" s="28">
        <v>14</v>
      </c>
      <c r="Q2" s="28">
        <f>P2+1</f>
        <v>15</v>
      </c>
      <c r="R2" s="28">
        <f t="shared" ref="R2:AE2" si="1">Q2+1</f>
        <v>16</v>
      </c>
      <c r="S2" s="28">
        <f t="shared" si="1"/>
        <v>17</v>
      </c>
      <c r="T2" s="28">
        <f t="shared" si="1"/>
        <v>18</v>
      </c>
      <c r="U2" s="28">
        <f t="shared" si="1"/>
        <v>19</v>
      </c>
      <c r="V2" s="28">
        <f t="shared" si="1"/>
        <v>20</v>
      </c>
      <c r="W2" s="28">
        <f t="shared" si="1"/>
        <v>21</v>
      </c>
      <c r="X2" s="28">
        <f t="shared" si="1"/>
        <v>22</v>
      </c>
      <c r="Y2" s="28">
        <f t="shared" si="1"/>
        <v>23</v>
      </c>
      <c r="Z2" s="28">
        <f t="shared" si="1"/>
        <v>24</v>
      </c>
      <c r="AA2" s="28">
        <f t="shared" si="1"/>
        <v>25</v>
      </c>
      <c r="AB2" s="28">
        <f t="shared" si="1"/>
        <v>26</v>
      </c>
      <c r="AC2" s="28">
        <f t="shared" si="1"/>
        <v>27</v>
      </c>
      <c r="AD2" s="28">
        <f t="shared" si="1"/>
        <v>28</v>
      </c>
      <c r="AE2" s="28">
        <f t="shared" si="1"/>
        <v>29</v>
      </c>
      <c r="AF2" s="29">
        <f>AE2+1</f>
        <v>30</v>
      </c>
      <c r="AG2" s="29">
        <f t="shared" ref="AG2:AR2" si="2">AF2+1</f>
        <v>31</v>
      </c>
      <c r="AH2" s="29">
        <f t="shared" si="2"/>
        <v>32</v>
      </c>
      <c r="AI2" s="29">
        <f t="shared" si="2"/>
        <v>33</v>
      </c>
      <c r="AJ2" s="29">
        <f t="shared" si="2"/>
        <v>34</v>
      </c>
      <c r="AK2" s="29">
        <f t="shared" si="2"/>
        <v>35</v>
      </c>
      <c r="AL2" s="29">
        <f t="shared" si="2"/>
        <v>36</v>
      </c>
      <c r="AM2" s="29">
        <f t="shared" si="2"/>
        <v>37</v>
      </c>
      <c r="AN2" s="29">
        <f t="shared" si="2"/>
        <v>38</v>
      </c>
      <c r="AO2" s="29">
        <f t="shared" si="2"/>
        <v>39</v>
      </c>
      <c r="AP2" s="29">
        <f t="shared" si="2"/>
        <v>40</v>
      </c>
      <c r="AQ2" s="29">
        <f t="shared" si="2"/>
        <v>41</v>
      </c>
      <c r="AR2" s="29">
        <f t="shared" si="2"/>
        <v>42</v>
      </c>
      <c r="AS2" s="30">
        <v>43</v>
      </c>
      <c r="AT2" s="32">
        <f>AS2+1</f>
        <v>44</v>
      </c>
      <c r="AU2" s="32">
        <f t="shared" ref="AU2:AW2" si="3">AT2+1</f>
        <v>45</v>
      </c>
      <c r="AV2" s="32">
        <f t="shared" si="3"/>
        <v>46</v>
      </c>
      <c r="AW2" s="32">
        <f t="shared" si="3"/>
        <v>47</v>
      </c>
      <c r="AX2" s="18" t="s">
        <v>53</v>
      </c>
      <c r="AY2" s="18" t="s">
        <v>51</v>
      </c>
      <c r="AZ2" s="16" t="s">
        <v>49</v>
      </c>
      <c r="BA2" s="16" t="s">
        <v>54</v>
      </c>
    </row>
    <row r="3" spans="1:53" s="16" customFormat="1" x14ac:dyDescent="0.35">
      <c r="A3" s="19">
        <v>1</v>
      </c>
      <c r="B3" s="25" t="s">
        <v>0</v>
      </c>
      <c r="C3" s="39">
        <v>140091</v>
      </c>
      <c r="D3" s="38">
        <v>581835</v>
      </c>
      <c r="E3" s="38">
        <v>9372</v>
      </c>
      <c r="F3" s="38">
        <v>9683</v>
      </c>
      <c r="G3" s="38">
        <v>0</v>
      </c>
      <c r="H3" s="38">
        <v>0</v>
      </c>
      <c r="I3" s="38">
        <v>916</v>
      </c>
      <c r="J3" s="38">
        <v>0</v>
      </c>
      <c r="K3" s="38">
        <v>0</v>
      </c>
      <c r="L3" s="38">
        <v>0</v>
      </c>
      <c r="M3" s="38">
        <v>0</v>
      </c>
      <c r="N3" s="38">
        <v>0</v>
      </c>
      <c r="O3" s="38">
        <v>0</v>
      </c>
      <c r="P3" s="38">
        <v>49983</v>
      </c>
      <c r="Q3" s="38">
        <v>3112</v>
      </c>
      <c r="R3" s="38">
        <v>2703</v>
      </c>
      <c r="S3" s="38">
        <v>3121</v>
      </c>
      <c r="T3" s="38">
        <v>24239</v>
      </c>
      <c r="U3" s="38">
        <v>2494</v>
      </c>
      <c r="V3" s="38">
        <v>1321</v>
      </c>
      <c r="W3" s="38">
        <v>41390</v>
      </c>
      <c r="X3" s="38">
        <v>1534</v>
      </c>
      <c r="Y3" s="38">
        <v>1246</v>
      </c>
      <c r="Z3" s="38">
        <v>11733</v>
      </c>
      <c r="AA3" s="38">
        <v>0</v>
      </c>
      <c r="AB3" s="38">
        <v>0</v>
      </c>
      <c r="AC3" s="38">
        <v>0</v>
      </c>
      <c r="AD3" s="38">
        <v>3</v>
      </c>
      <c r="AE3" s="38">
        <v>0</v>
      </c>
      <c r="AF3" s="38">
        <v>8693</v>
      </c>
      <c r="AG3" s="38">
        <v>11796</v>
      </c>
      <c r="AH3" s="38">
        <v>5100</v>
      </c>
      <c r="AI3" s="38">
        <v>9119</v>
      </c>
      <c r="AJ3" s="38">
        <v>12167</v>
      </c>
      <c r="AK3" s="38">
        <v>0</v>
      </c>
      <c r="AL3" s="38">
        <v>11458</v>
      </c>
      <c r="AM3" s="38">
        <v>12999</v>
      </c>
      <c r="AN3" s="38">
        <v>3934</v>
      </c>
      <c r="AO3" s="38">
        <v>0</v>
      </c>
      <c r="AP3" s="38">
        <v>10</v>
      </c>
      <c r="AQ3" s="38">
        <v>21380</v>
      </c>
      <c r="AR3" s="38">
        <v>0</v>
      </c>
      <c r="AS3" s="40">
        <v>17642</v>
      </c>
      <c r="AT3" s="40">
        <v>60917</v>
      </c>
      <c r="AU3" s="40">
        <v>2</v>
      </c>
      <c r="AV3" s="40">
        <v>579</v>
      </c>
      <c r="AW3" s="40">
        <v>0</v>
      </c>
      <c r="AX3" s="33">
        <f>SUM(C3:AW3)</f>
        <v>1060572</v>
      </c>
      <c r="AY3">
        <v>12952567</v>
      </c>
      <c r="AZ3" s="34">
        <f>(AX3/AY3)*100</f>
        <v>8.1881220919374513</v>
      </c>
      <c r="BA3" s="34">
        <f>(C3/AX3)*100</f>
        <v>13.209004197734808</v>
      </c>
    </row>
    <row r="4" spans="1:53" s="16" customFormat="1" x14ac:dyDescent="0.35">
      <c r="A4" s="19">
        <f>A3+1</f>
        <v>2</v>
      </c>
      <c r="B4" s="25" t="s">
        <v>1</v>
      </c>
      <c r="C4" s="38">
        <v>26217</v>
      </c>
      <c r="D4" s="39">
        <v>897350</v>
      </c>
      <c r="E4" s="38">
        <v>3774</v>
      </c>
      <c r="F4" s="38">
        <v>7245</v>
      </c>
      <c r="G4" s="38">
        <v>0</v>
      </c>
      <c r="H4" s="38">
        <v>0</v>
      </c>
      <c r="I4" s="38">
        <v>103</v>
      </c>
      <c r="J4" s="38">
        <v>0</v>
      </c>
      <c r="K4" s="38">
        <v>0</v>
      </c>
      <c r="L4" s="38">
        <v>0</v>
      </c>
      <c r="M4" s="38">
        <v>0</v>
      </c>
      <c r="N4" s="38">
        <v>6</v>
      </c>
      <c r="O4" s="38">
        <v>0</v>
      </c>
      <c r="P4" s="38">
        <v>61157</v>
      </c>
      <c r="Q4" s="38">
        <v>4</v>
      </c>
      <c r="R4" s="38">
        <v>8085</v>
      </c>
      <c r="S4" s="38">
        <v>6561</v>
      </c>
      <c r="T4" s="38">
        <v>66775</v>
      </c>
      <c r="U4" s="38">
        <v>273</v>
      </c>
      <c r="V4" s="38">
        <v>5460</v>
      </c>
      <c r="W4" s="38">
        <v>162995</v>
      </c>
      <c r="X4" s="38">
        <v>4218</v>
      </c>
      <c r="Y4" s="38">
        <v>546</v>
      </c>
      <c r="Z4" s="38">
        <v>1742</v>
      </c>
      <c r="AA4" s="38">
        <v>0</v>
      </c>
      <c r="AB4" s="38">
        <v>0</v>
      </c>
      <c r="AC4" s="38">
        <v>0</v>
      </c>
      <c r="AD4" s="38">
        <v>3</v>
      </c>
      <c r="AE4" s="38">
        <v>0</v>
      </c>
      <c r="AF4" s="38">
        <v>8905</v>
      </c>
      <c r="AG4" s="38">
        <v>31</v>
      </c>
      <c r="AH4" s="38">
        <v>4161</v>
      </c>
      <c r="AI4" s="38">
        <v>12184</v>
      </c>
      <c r="AJ4" s="38">
        <v>47491</v>
      </c>
      <c r="AK4" s="38">
        <v>0</v>
      </c>
      <c r="AL4" s="38">
        <v>3237</v>
      </c>
      <c r="AM4" s="38">
        <v>19437</v>
      </c>
      <c r="AN4" s="38">
        <v>742</v>
      </c>
      <c r="AO4" s="38">
        <v>0</v>
      </c>
      <c r="AP4" s="38">
        <v>38</v>
      </c>
      <c r="AQ4" s="38">
        <v>13394</v>
      </c>
      <c r="AR4" s="38">
        <v>0</v>
      </c>
      <c r="AS4" s="40">
        <v>3</v>
      </c>
      <c r="AT4" s="40">
        <v>582</v>
      </c>
      <c r="AU4" s="40">
        <v>0</v>
      </c>
      <c r="AV4" s="40">
        <v>0</v>
      </c>
      <c r="AW4" s="40">
        <v>0</v>
      </c>
      <c r="AX4" s="33">
        <f>SUM(C4:AW4)</f>
        <v>1362719</v>
      </c>
      <c r="AY4">
        <v>18086421</v>
      </c>
      <c r="AZ4" s="34">
        <f t="shared" ref="AZ4:AZ48" si="4">(AX4/AY4)*100</f>
        <v>7.5344867843118317</v>
      </c>
      <c r="BA4" s="34">
        <f>(D4/AX4)*100</f>
        <v>65.849966133883797</v>
      </c>
    </row>
    <row r="5" spans="1:53" s="16" customFormat="1" x14ac:dyDescent="0.35">
      <c r="A5" s="19">
        <f t="shared" ref="A5:A49" si="5">A4+1</f>
        <v>3</v>
      </c>
      <c r="B5" s="25" t="s">
        <v>2</v>
      </c>
      <c r="C5" s="38">
        <v>12985</v>
      </c>
      <c r="D5" s="38">
        <v>97190</v>
      </c>
      <c r="E5" s="39">
        <v>124812</v>
      </c>
      <c r="F5" s="38">
        <v>24058</v>
      </c>
      <c r="G5" s="38">
        <v>0</v>
      </c>
      <c r="H5" s="38">
        <v>0</v>
      </c>
      <c r="I5" s="38">
        <v>9279</v>
      </c>
      <c r="J5" s="38">
        <v>0</v>
      </c>
      <c r="K5" s="38">
        <v>5</v>
      </c>
      <c r="L5" s="38">
        <v>0</v>
      </c>
      <c r="M5" s="38">
        <v>0</v>
      </c>
      <c r="N5" s="38">
        <v>0</v>
      </c>
      <c r="O5" s="38">
        <v>0</v>
      </c>
      <c r="P5" s="38">
        <v>56439</v>
      </c>
      <c r="Q5" s="38">
        <v>12</v>
      </c>
      <c r="R5" s="38">
        <v>1905</v>
      </c>
      <c r="S5" s="38">
        <v>1101</v>
      </c>
      <c r="T5" s="38">
        <v>7560</v>
      </c>
      <c r="U5" s="38">
        <v>2999</v>
      </c>
      <c r="V5" s="38">
        <v>9</v>
      </c>
      <c r="W5" s="38">
        <v>10044</v>
      </c>
      <c r="X5" s="38">
        <v>263</v>
      </c>
      <c r="Y5" s="38">
        <v>1243</v>
      </c>
      <c r="Z5" s="38">
        <v>8533</v>
      </c>
      <c r="AA5" s="38">
        <v>0</v>
      </c>
      <c r="AB5" s="38">
        <v>0</v>
      </c>
      <c r="AC5" s="38">
        <v>0</v>
      </c>
      <c r="AD5" s="38">
        <v>18</v>
      </c>
      <c r="AE5" s="38">
        <v>0</v>
      </c>
      <c r="AF5" s="38">
        <v>6194</v>
      </c>
      <c r="AG5" s="38">
        <v>379</v>
      </c>
      <c r="AH5" s="38">
        <v>1124</v>
      </c>
      <c r="AI5" s="38">
        <v>598</v>
      </c>
      <c r="AJ5" s="38">
        <v>31628</v>
      </c>
      <c r="AK5" s="38">
        <v>0</v>
      </c>
      <c r="AL5" s="38">
        <v>1094</v>
      </c>
      <c r="AM5" s="38">
        <v>12846</v>
      </c>
      <c r="AN5" s="38">
        <v>1885</v>
      </c>
      <c r="AO5" s="38">
        <v>0</v>
      </c>
      <c r="AP5" s="38">
        <v>68</v>
      </c>
      <c r="AQ5" s="38">
        <v>15231</v>
      </c>
      <c r="AR5" s="38">
        <v>150</v>
      </c>
      <c r="AS5" s="40">
        <v>163</v>
      </c>
      <c r="AT5" s="40">
        <v>5551</v>
      </c>
      <c r="AU5" s="40">
        <v>0</v>
      </c>
      <c r="AV5" s="40">
        <v>14</v>
      </c>
      <c r="AW5" s="40">
        <v>0</v>
      </c>
      <c r="AX5" s="33">
        <f>SUM(C5:AW5)</f>
        <v>435380</v>
      </c>
      <c r="AY5">
        <v>5898644</v>
      </c>
      <c r="AZ5" s="34">
        <f t="shared" si="4"/>
        <v>7.3810184171141717</v>
      </c>
      <c r="BA5" s="34">
        <f>(E5/AX5)*100</f>
        <v>28.667371032201753</v>
      </c>
    </row>
    <row r="6" spans="1:53" s="16" customFormat="1" x14ac:dyDescent="0.35">
      <c r="A6" s="19">
        <f t="shared" si="5"/>
        <v>4</v>
      </c>
      <c r="B6" s="25" t="s">
        <v>47</v>
      </c>
      <c r="C6" s="38">
        <v>2655</v>
      </c>
      <c r="D6" s="38">
        <v>22931</v>
      </c>
      <c r="E6" s="38">
        <v>6794</v>
      </c>
      <c r="F6" s="39">
        <v>168008</v>
      </c>
      <c r="G6" s="38">
        <v>0</v>
      </c>
      <c r="H6" s="38">
        <v>0</v>
      </c>
      <c r="I6" s="38">
        <v>324</v>
      </c>
      <c r="J6" s="38">
        <v>0</v>
      </c>
      <c r="K6" s="38">
        <v>0</v>
      </c>
      <c r="L6" s="38">
        <v>0</v>
      </c>
      <c r="M6" s="38">
        <v>0</v>
      </c>
      <c r="N6" s="38">
        <v>0</v>
      </c>
      <c r="O6" s="38">
        <v>0</v>
      </c>
      <c r="P6" s="38">
        <v>16426</v>
      </c>
      <c r="Q6" s="38">
        <v>30</v>
      </c>
      <c r="R6" s="38">
        <v>474</v>
      </c>
      <c r="S6" s="38">
        <v>298</v>
      </c>
      <c r="T6" s="38">
        <v>5812</v>
      </c>
      <c r="U6" s="38">
        <v>2815</v>
      </c>
      <c r="V6" s="38">
        <v>197</v>
      </c>
      <c r="W6" s="38">
        <v>2080</v>
      </c>
      <c r="X6" s="38">
        <v>155</v>
      </c>
      <c r="Y6" s="38">
        <v>341</v>
      </c>
      <c r="Z6" s="38">
        <v>9239</v>
      </c>
      <c r="AA6" s="38">
        <v>0</v>
      </c>
      <c r="AB6" s="38">
        <v>0</v>
      </c>
      <c r="AC6" s="38">
        <v>0</v>
      </c>
      <c r="AD6" s="38">
        <v>8</v>
      </c>
      <c r="AE6" s="38">
        <v>0</v>
      </c>
      <c r="AF6" s="38">
        <v>11075</v>
      </c>
      <c r="AG6" s="38">
        <v>1941</v>
      </c>
      <c r="AH6" s="38">
        <v>2687</v>
      </c>
      <c r="AI6" s="38">
        <v>108</v>
      </c>
      <c r="AJ6" s="38">
        <v>24508</v>
      </c>
      <c r="AK6" s="38">
        <v>0</v>
      </c>
      <c r="AL6" s="38">
        <v>1437</v>
      </c>
      <c r="AM6" s="38">
        <v>9332</v>
      </c>
      <c r="AN6" s="38">
        <v>599</v>
      </c>
      <c r="AO6" s="38">
        <v>0</v>
      </c>
      <c r="AP6" s="38">
        <v>23</v>
      </c>
      <c r="AQ6" s="38">
        <v>23860</v>
      </c>
      <c r="AR6" s="38">
        <v>10</v>
      </c>
      <c r="AS6" s="40">
        <v>384</v>
      </c>
      <c r="AT6" s="40">
        <v>548</v>
      </c>
      <c r="AU6" s="40">
        <v>2</v>
      </c>
      <c r="AV6" s="40">
        <v>4</v>
      </c>
      <c r="AW6" s="40">
        <v>0</v>
      </c>
      <c r="AX6" s="33">
        <f t="shared" ref="AX6:AX49" si="6">SUM(C6:AW6)</f>
        <v>315105</v>
      </c>
      <c r="AY6">
        <v>3579054</v>
      </c>
      <c r="AZ6" s="34">
        <f t="shared" si="4"/>
        <v>8.8041421001191935</v>
      </c>
      <c r="BA6" s="34">
        <f>(F6/AX6)*100</f>
        <v>53.318100315767758</v>
      </c>
    </row>
    <row r="7" spans="1:53" s="16" customFormat="1" x14ac:dyDescent="0.35">
      <c r="A7" s="19">
        <f t="shared" si="5"/>
        <v>5</v>
      </c>
      <c r="B7" s="25" t="s">
        <v>50</v>
      </c>
      <c r="C7" s="38">
        <v>0</v>
      </c>
      <c r="D7" s="38">
        <v>0</v>
      </c>
      <c r="E7" s="38">
        <v>630</v>
      </c>
      <c r="F7" s="38">
        <v>0</v>
      </c>
      <c r="G7" s="39">
        <v>0</v>
      </c>
      <c r="H7" s="38">
        <v>0</v>
      </c>
      <c r="I7" s="38">
        <v>0</v>
      </c>
      <c r="J7" s="38">
        <v>0</v>
      </c>
      <c r="K7" s="38">
        <v>0</v>
      </c>
      <c r="L7" s="38">
        <v>0</v>
      </c>
      <c r="M7" s="38">
        <v>0</v>
      </c>
      <c r="N7" s="38">
        <v>0</v>
      </c>
      <c r="O7" s="38">
        <v>0</v>
      </c>
      <c r="P7" s="38">
        <v>0</v>
      </c>
      <c r="Q7" s="38">
        <v>0</v>
      </c>
      <c r="R7" s="38">
        <v>0</v>
      </c>
      <c r="S7" s="38">
        <v>0</v>
      </c>
      <c r="T7" s="38">
        <v>0</v>
      </c>
      <c r="U7" s="38">
        <v>0</v>
      </c>
      <c r="V7" s="38">
        <v>0</v>
      </c>
      <c r="W7" s="38">
        <v>0</v>
      </c>
      <c r="X7" s="38">
        <v>0</v>
      </c>
      <c r="Y7" s="38">
        <v>0</v>
      </c>
      <c r="Z7" s="38">
        <v>0</v>
      </c>
      <c r="AA7" s="38">
        <v>0</v>
      </c>
      <c r="AB7" s="38">
        <v>0</v>
      </c>
      <c r="AC7" s="38">
        <v>0</v>
      </c>
      <c r="AD7" s="38">
        <v>0</v>
      </c>
      <c r="AE7" s="38">
        <v>0</v>
      </c>
      <c r="AF7" s="38">
        <v>0</v>
      </c>
      <c r="AG7" s="38">
        <v>0</v>
      </c>
      <c r="AH7" s="38">
        <v>0</v>
      </c>
      <c r="AI7" s="38">
        <v>0</v>
      </c>
      <c r="AJ7" s="38">
        <v>0</v>
      </c>
      <c r="AK7" s="38">
        <v>0</v>
      </c>
      <c r="AL7" s="38">
        <v>0</v>
      </c>
      <c r="AM7" s="38">
        <v>0</v>
      </c>
      <c r="AN7" s="38">
        <v>0</v>
      </c>
      <c r="AO7" s="38">
        <v>0</v>
      </c>
      <c r="AP7" s="38">
        <v>0</v>
      </c>
      <c r="AQ7" s="38">
        <v>0</v>
      </c>
      <c r="AR7" s="38">
        <v>0</v>
      </c>
      <c r="AS7" s="40">
        <v>136</v>
      </c>
      <c r="AT7" s="40">
        <v>40</v>
      </c>
      <c r="AU7" s="40">
        <v>0</v>
      </c>
      <c r="AV7" s="40">
        <v>0</v>
      </c>
      <c r="AW7" s="40">
        <v>0</v>
      </c>
      <c r="AX7" s="33">
        <f t="shared" si="6"/>
        <v>806</v>
      </c>
      <c r="AY7">
        <v>145504</v>
      </c>
      <c r="AZ7" s="34">
        <f t="shared" si="4"/>
        <v>0.55393666153507803</v>
      </c>
      <c r="BA7" s="34">
        <f>(G7/AX7)*100</f>
        <v>0</v>
      </c>
    </row>
    <row r="8" spans="1:53" s="16" customFormat="1" x14ac:dyDescent="0.35">
      <c r="A8" s="19">
        <f t="shared" si="5"/>
        <v>6</v>
      </c>
      <c r="B8" s="25" t="s">
        <v>3</v>
      </c>
      <c r="C8" s="38">
        <v>0</v>
      </c>
      <c r="D8" s="38">
        <v>0</v>
      </c>
      <c r="E8" s="38">
        <v>14</v>
      </c>
      <c r="F8" s="38">
        <v>70</v>
      </c>
      <c r="G8" s="38">
        <v>0</v>
      </c>
      <c r="H8" s="39">
        <v>0</v>
      </c>
      <c r="I8" s="38">
        <v>0</v>
      </c>
      <c r="J8" s="38">
        <v>0</v>
      </c>
      <c r="K8" s="38">
        <v>0</v>
      </c>
      <c r="L8" s="38">
        <v>0</v>
      </c>
      <c r="M8" s="38">
        <v>0</v>
      </c>
      <c r="N8" s="38">
        <v>0</v>
      </c>
      <c r="O8" s="38">
        <v>0</v>
      </c>
      <c r="P8" s="38">
        <v>620</v>
      </c>
      <c r="Q8" s="38">
        <v>0</v>
      </c>
      <c r="R8" s="38">
        <v>0</v>
      </c>
      <c r="S8" s="38">
        <v>0</v>
      </c>
      <c r="T8" s="38">
        <v>5</v>
      </c>
      <c r="U8" s="38">
        <v>538</v>
      </c>
      <c r="V8" s="38">
        <v>0</v>
      </c>
      <c r="W8" s="38">
        <v>0</v>
      </c>
      <c r="X8" s="38">
        <v>0</v>
      </c>
      <c r="Y8" s="38">
        <v>0</v>
      </c>
      <c r="Z8" s="38">
        <v>464</v>
      </c>
      <c r="AA8" s="38">
        <v>0</v>
      </c>
      <c r="AB8" s="38">
        <v>0</v>
      </c>
      <c r="AC8" s="38">
        <v>0</v>
      </c>
      <c r="AD8" s="38">
        <v>0</v>
      </c>
      <c r="AE8" s="38">
        <v>0</v>
      </c>
      <c r="AF8" s="38">
        <v>0</v>
      </c>
      <c r="AG8" s="38">
        <v>0</v>
      </c>
      <c r="AH8" s="38">
        <v>0</v>
      </c>
      <c r="AI8" s="38">
        <v>0</v>
      </c>
      <c r="AJ8" s="38">
        <v>1903</v>
      </c>
      <c r="AK8" s="38">
        <v>0</v>
      </c>
      <c r="AL8" s="38">
        <v>0</v>
      </c>
      <c r="AM8" s="38">
        <v>374</v>
      </c>
      <c r="AN8" s="38">
        <v>0</v>
      </c>
      <c r="AO8" s="38">
        <v>0</v>
      </c>
      <c r="AP8" s="38">
        <v>0</v>
      </c>
      <c r="AQ8" s="38">
        <v>166</v>
      </c>
      <c r="AR8" s="38">
        <v>0</v>
      </c>
      <c r="AS8" s="40">
        <v>0</v>
      </c>
      <c r="AT8" s="40">
        <v>0</v>
      </c>
      <c r="AU8" s="40">
        <v>0</v>
      </c>
      <c r="AV8" s="40">
        <v>0</v>
      </c>
      <c r="AW8" s="40">
        <v>0</v>
      </c>
      <c r="AX8" s="33">
        <f t="shared" si="6"/>
        <v>4154</v>
      </c>
      <c r="AY8">
        <v>309195</v>
      </c>
      <c r="AZ8" s="34">
        <f t="shared" si="4"/>
        <v>1.3434887368812563</v>
      </c>
      <c r="BA8" s="34">
        <f>(H8/AX8)*100</f>
        <v>0</v>
      </c>
    </row>
    <row r="9" spans="1:53" s="16" customFormat="1" x14ac:dyDescent="0.35">
      <c r="A9" s="19">
        <f t="shared" si="5"/>
        <v>7</v>
      </c>
      <c r="B9" s="25" t="s">
        <v>4</v>
      </c>
      <c r="C9" s="38">
        <v>670</v>
      </c>
      <c r="D9" s="38">
        <v>2043</v>
      </c>
      <c r="E9" s="38">
        <v>7321</v>
      </c>
      <c r="F9" s="38">
        <v>2844</v>
      </c>
      <c r="G9" s="38">
        <v>0</v>
      </c>
      <c r="H9" s="38">
        <v>0</v>
      </c>
      <c r="I9" s="39">
        <v>19276</v>
      </c>
      <c r="J9" s="38">
        <v>0</v>
      </c>
      <c r="K9" s="38">
        <v>0</v>
      </c>
      <c r="L9" s="38">
        <v>0</v>
      </c>
      <c r="M9" s="38">
        <v>0</v>
      </c>
      <c r="N9" s="38">
        <v>0</v>
      </c>
      <c r="O9" s="38">
        <v>0</v>
      </c>
      <c r="P9" s="38">
        <v>8407</v>
      </c>
      <c r="Q9" s="38">
        <v>0</v>
      </c>
      <c r="R9" s="38">
        <v>69</v>
      </c>
      <c r="S9" s="38">
        <v>31</v>
      </c>
      <c r="T9" s="38">
        <v>3150</v>
      </c>
      <c r="U9" s="38">
        <v>245</v>
      </c>
      <c r="V9" s="38">
        <v>0</v>
      </c>
      <c r="W9" s="38">
        <v>203</v>
      </c>
      <c r="X9" s="38">
        <v>21</v>
      </c>
      <c r="Y9" s="38">
        <v>14</v>
      </c>
      <c r="Z9" s="38">
        <v>4296</v>
      </c>
      <c r="AA9" s="38">
        <v>0</v>
      </c>
      <c r="AB9" s="38">
        <v>0</v>
      </c>
      <c r="AC9" s="38">
        <v>0</v>
      </c>
      <c r="AD9" s="38">
        <v>0</v>
      </c>
      <c r="AE9" s="38">
        <v>0</v>
      </c>
      <c r="AF9" s="38">
        <v>5365</v>
      </c>
      <c r="AG9" s="38">
        <v>2929</v>
      </c>
      <c r="AH9" s="38">
        <v>719</v>
      </c>
      <c r="AI9" s="38">
        <v>354</v>
      </c>
      <c r="AJ9" s="38">
        <v>15613</v>
      </c>
      <c r="AK9" s="38">
        <v>0</v>
      </c>
      <c r="AL9" s="38">
        <v>200</v>
      </c>
      <c r="AM9" s="38">
        <v>6270</v>
      </c>
      <c r="AN9" s="38">
        <v>92</v>
      </c>
      <c r="AO9" s="38">
        <v>0</v>
      </c>
      <c r="AP9" s="38">
        <v>0</v>
      </c>
      <c r="AQ9" s="38">
        <v>32628</v>
      </c>
      <c r="AR9" s="38">
        <v>763</v>
      </c>
      <c r="AS9" s="40">
        <v>74</v>
      </c>
      <c r="AT9" s="40">
        <v>3390</v>
      </c>
      <c r="AU9" s="40">
        <v>0</v>
      </c>
      <c r="AV9" s="40">
        <v>5</v>
      </c>
      <c r="AW9" s="40">
        <v>0</v>
      </c>
      <c r="AX9" s="33">
        <f t="shared" si="6"/>
        <v>116992</v>
      </c>
      <c r="AY9">
        <v>1701691</v>
      </c>
      <c r="AZ9" s="34">
        <f t="shared" si="4"/>
        <v>6.8750437065248624</v>
      </c>
      <c r="BA9" s="34">
        <f>(I9/AX9)*100</f>
        <v>16.476340262582056</v>
      </c>
    </row>
    <row r="10" spans="1:53" s="16" customFormat="1" x14ac:dyDescent="0.35">
      <c r="A10" s="19">
        <f t="shared" si="5"/>
        <v>8</v>
      </c>
      <c r="B10" s="25" t="s">
        <v>5</v>
      </c>
      <c r="C10" s="38">
        <v>90</v>
      </c>
      <c r="D10" s="38">
        <v>1134</v>
      </c>
      <c r="E10" s="38">
        <v>1791</v>
      </c>
      <c r="F10" s="38">
        <v>569</v>
      </c>
      <c r="G10" s="38">
        <v>0</v>
      </c>
      <c r="H10" s="38">
        <v>0</v>
      </c>
      <c r="I10" s="38">
        <v>1433</v>
      </c>
      <c r="J10" s="39">
        <v>0</v>
      </c>
      <c r="K10" s="38">
        <v>0</v>
      </c>
      <c r="L10" s="38">
        <v>0</v>
      </c>
      <c r="M10" s="38">
        <v>0</v>
      </c>
      <c r="N10" s="38">
        <v>0</v>
      </c>
      <c r="O10" s="38">
        <v>0</v>
      </c>
      <c r="P10" s="38">
        <v>1964</v>
      </c>
      <c r="Q10" s="38">
        <v>0</v>
      </c>
      <c r="R10" s="38">
        <v>92</v>
      </c>
      <c r="S10" s="38">
        <v>1</v>
      </c>
      <c r="T10" s="38">
        <v>469</v>
      </c>
      <c r="U10" s="38">
        <v>79</v>
      </c>
      <c r="V10" s="38">
        <v>0</v>
      </c>
      <c r="W10" s="38">
        <v>594</v>
      </c>
      <c r="X10" s="38">
        <v>6</v>
      </c>
      <c r="Y10" s="38">
        <v>0</v>
      </c>
      <c r="Z10" s="38">
        <v>0</v>
      </c>
      <c r="AA10" s="38">
        <v>0</v>
      </c>
      <c r="AB10" s="38">
        <v>0</v>
      </c>
      <c r="AC10" s="38">
        <v>0</v>
      </c>
      <c r="AD10" s="38">
        <v>0</v>
      </c>
      <c r="AE10" s="38">
        <v>0</v>
      </c>
      <c r="AF10" s="38">
        <v>29</v>
      </c>
      <c r="AG10" s="38">
        <v>0</v>
      </c>
      <c r="AH10" s="38">
        <v>0</v>
      </c>
      <c r="AI10" s="38">
        <v>0</v>
      </c>
      <c r="AJ10" s="38">
        <v>2843</v>
      </c>
      <c r="AK10" s="38">
        <v>0</v>
      </c>
      <c r="AL10" s="38">
        <v>157</v>
      </c>
      <c r="AM10" s="38">
        <v>742</v>
      </c>
      <c r="AN10" s="38">
        <v>0</v>
      </c>
      <c r="AO10" s="38">
        <v>0</v>
      </c>
      <c r="AP10" s="38">
        <v>0</v>
      </c>
      <c r="AQ10" s="38">
        <v>2236</v>
      </c>
      <c r="AR10" s="38">
        <v>555</v>
      </c>
      <c r="AS10" s="40">
        <v>0</v>
      </c>
      <c r="AT10" s="40">
        <v>550</v>
      </c>
      <c r="AU10" s="40">
        <v>0</v>
      </c>
      <c r="AV10" s="40">
        <v>0</v>
      </c>
      <c r="AW10" s="40">
        <v>0</v>
      </c>
      <c r="AX10" s="33">
        <f t="shared" si="6"/>
        <v>15334</v>
      </c>
      <c r="AY10">
        <v>157225</v>
      </c>
      <c r="AZ10" s="34">
        <f t="shared" si="4"/>
        <v>9.7529018921927175</v>
      </c>
      <c r="BA10" s="34">
        <f>(J10/AX10)*100</f>
        <v>0</v>
      </c>
    </row>
    <row r="11" spans="1:53" s="16" customFormat="1" x14ac:dyDescent="0.35">
      <c r="A11" s="19">
        <f t="shared" si="5"/>
        <v>9</v>
      </c>
      <c r="B11" s="25" t="s">
        <v>6</v>
      </c>
      <c r="C11" s="38">
        <v>1374</v>
      </c>
      <c r="D11" s="38">
        <v>17526</v>
      </c>
      <c r="E11" s="38">
        <v>3588</v>
      </c>
      <c r="F11" s="38">
        <v>4366</v>
      </c>
      <c r="G11" s="38">
        <v>0</v>
      </c>
      <c r="H11" s="38">
        <v>0</v>
      </c>
      <c r="I11" s="38">
        <v>8960</v>
      </c>
      <c r="J11" s="38">
        <v>0</v>
      </c>
      <c r="K11" s="39">
        <v>0</v>
      </c>
      <c r="L11" s="38">
        <v>0</v>
      </c>
      <c r="M11" s="38">
        <v>0</v>
      </c>
      <c r="N11" s="38">
        <v>0</v>
      </c>
      <c r="O11" s="38">
        <v>0</v>
      </c>
      <c r="P11" s="38">
        <v>17266</v>
      </c>
      <c r="Q11" s="38">
        <v>0</v>
      </c>
      <c r="R11" s="38">
        <v>704</v>
      </c>
      <c r="S11" s="38">
        <v>119</v>
      </c>
      <c r="T11" s="38">
        <v>4565</v>
      </c>
      <c r="U11" s="38">
        <v>452</v>
      </c>
      <c r="V11" s="38">
        <v>66</v>
      </c>
      <c r="W11" s="38">
        <v>2887</v>
      </c>
      <c r="X11" s="38">
        <v>28</v>
      </c>
      <c r="Y11" s="38">
        <v>484</v>
      </c>
      <c r="Z11" s="38">
        <v>2262</v>
      </c>
      <c r="AA11" s="38">
        <v>8</v>
      </c>
      <c r="AB11" s="38">
        <v>0</v>
      </c>
      <c r="AC11" s="38">
        <v>0</v>
      </c>
      <c r="AD11" s="38">
        <v>0</v>
      </c>
      <c r="AE11" s="38">
        <v>0</v>
      </c>
      <c r="AF11" s="38">
        <v>2003</v>
      </c>
      <c r="AG11" s="38">
        <v>134</v>
      </c>
      <c r="AH11" s="38">
        <v>362</v>
      </c>
      <c r="AI11" s="38">
        <v>167</v>
      </c>
      <c r="AJ11" s="38">
        <v>9784</v>
      </c>
      <c r="AK11" s="38">
        <v>0</v>
      </c>
      <c r="AL11" s="38">
        <v>177</v>
      </c>
      <c r="AM11" s="38">
        <v>10088</v>
      </c>
      <c r="AN11" s="38">
        <v>405</v>
      </c>
      <c r="AO11" s="38">
        <v>0</v>
      </c>
      <c r="AP11" s="38">
        <v>291</v>
      </c>
      <c r="AQ11" s="38">
        <v>7457</v>
      </c>
      <c r="AR11" s="38">
        <v>0</v>
      </c>
      <c r="AS11" s="40">
        <v>0</v>
      </c>
      <c r="AT11" s="40">
        <v>730</v>
      </c>
      <c r="AU11" s="40">
        <v>0</v>
      </c>
      <c r="AV11" s="40">
        <v>4</v>
      </c>
      <c r="AW11" s="40">
        <v>0</v>
      </c>
      <c r="AX11" s="33">
        <f t="shared" si="6"/>
        <v>96257</v>
      </c>
      <c r="AY11">
        <v>1148331</v>
      </c>
      <c r="AZ11" s="34">
        <f t="shared" si="4"/>
        <v>8.3823392384251587</v>
      </c>
      <c r="BA11" s="34">
        <f>(K11/AX11)*100</f>
        <v>0</v>
      </c>
    </row>
    <row r="12" spans="1:53" s="16" customFormat="1" x14ac:dyDescent="0.35">
      <c r="A12" s="19">
        <f t="shared" si="5"/>
        <v>10</v>
      </c>
      <c r="B12" s="25" t="s">
        <v>46</v>
      </c>
      <c r="C12" s="38">
        <v>1795</v>
      </c>
      <c r="D12" s="38">
        <v>8883</v>
      </c>
      <c r="E12" s="38">
        <v>457</v>
      </c>
      <c r="F12" s="38">
        <v>723</v>
      </c>
      <c r="G12" s="38">
        <v>0</v>
      </c>
      <c r="H12" s="38">
        <v>0</v>
      </c>
      <c r="I12" s="38">
        <v>3</v>
      </c>
      <c r="J12" s="38">
        <v>0</v>
      </c>
      <c r="K12" s="38">
        <v>0</v>
      </c>
      <c r="L12" s="39">
        <v>0</v>
      </c>
      <c r="M12" s="38">
        <v>0</v>
      </c>
      <c r="N12" s="38">
        <v>0</v>
      </c>
      <c r="O12" s="38">
        <v>0</v>
      </c>
      <c r="P12" s="38">
        <v>3153</v>
      </c>
      <c r="Q12" s="38">
        <v>16</v>
      </c>
      <c r="R12" s="38">
        <v>184</v>
      </c>
      <c r="S12" s="38">
        <v>896</v>
      </c>
      <c r="T12" s="38">
        <v>879</v>
      </c>
      <c r="U12" s="38">
        <v>0</v>
      </c>
      <c r="V12" s="38">
        <v>9</v>
      </c>
      <c r="W12" s="38">
        <v>2100</v>
      </c>
      <c r="X12" s="38">
        <v>90</v>
      </c>
      <c r="Y12" s="38">
        <v>244</v>
      </c>
      <c r="Z12" s="38">
        <v>710</v>
      </c>
      <c r="AA12" s="38">
        <v>0</v>
      </c>
      <c r="AB12" s="38">
        <v>0</v>
      </c>
      <c r="AC12" s="38">
        <v>0</v>
      </c>
      <c r="AD12" s="38">
        <v>0</v>
      </c>
      <c r="AE12" s="38">
        <v>0</v>
      </c>
      <c r="AF12" s="38">
        <v>674</v>
      </c>
      <c r="AG12" s="38">
        <v>21</v>
      </c>
      <c r="AH12" s="38">
        <v>619</v>
      </c>
      <c r="AI12" s="38">
        <v>0</v>
      </c>
      <c r="AJ12" s="38">
        <v>668</v>
      </c>
      <c r="AK12" s="38">
        <v>0</v>
      </c>
      <c r="AL12" s="38">
        <v>1136</v>
      </c>
      <c r="AM12" s="38">
        <v>379</v>
      </c>
      <c r="AN12" s="38">
        <v>58</v>
      </c>
      <c r="AO12" s="38">
        <v>0</v>
      </c>
      <c r="AP12" s="38">
        <v>6</v>
      </c>
      <c r="AQ12" s="38">
        <v>484</v>
      </c>
      <c r="AR12" s="38">
        <v>0</v>
      </c>
      <c r="AS12" s="40">
        <v>0</v>
      </c>
      <c r="AT12" s="40">
        <v>164</v>
      </c>
      <c r="AU12" s="40">
        <v>0</v>
      </c>
      <c r="AV12" s="40">
        <v>0</v>
      </c>
      <c r="AW12" s="40">
        <v>0</v>
      </c>
      <c r="AX12" s="33">
        <f t="shared" si="6"/>
        <v>24351</v>
      </c>
      <c r="AY12">
        <v>319292</v>
      </c>
      <c r="AZ12" s="34">
        <f t="shared" si="4"/>
        <v>7.6265612668028018</v>
      </c>
      <c r="BA12" s="34">
        <f>(L12/AX12)*100</f>
        <v>0</v>
      </c>
    </row>
    <row r="13" spans="1:53" s="16" customFormat="1" x14ac:dyDescent="0.35">
      <c r="A13" s="19">
        <f t="shared" si="5"/>
        <v>11</v>
      </c>
      <c r="B13" s="25" t="s">
        <v>7</v>
      </c>
      <c r="C13" s="38">
        <v>0</v>
      </c>
      <c r="D13" s="38">
        <v>0</v>
      </c>
      <c r="E13" s="38">
        <v>0</v>
      </c>
      <c r="F13" s="38">
        <v>0</v>
      </c>
      <c r="G13" s="38">
        <v>0</v>
      </c>
      <c r="H13" s="38">
        <v>0</v>
      </c>
      <c r="I13" s="38">
        <v>0</v>
      </c>
      <c r="J13" s="38">
        <v>0</v>
      </c>
      <c r="K13" s="38">
        <v>0</v>
      </c>
      <c r="L13" s="38">
        <v>0</v>
      </c>
      <c r="M13" s="39">
        <v>0</v>
      </c>
      <c r="N13" s="38">
        <v>0</v>
      </c>
      <c r="O13" s="38">
        <v>0</v>
      </c>
      <c r="P13" s="38">
        <v>0</v>
      </c>
      <c r="Q13" s="38">
        <v>0</v>
      </c>
      <c r="R13" s="38">
        <v>0</v>
      </c>
      <c r="S13" s="38">
        <v>0</v>
      </c>
      <c r="T13" s="38">
        <v>0</v>
      </c>
      <c r="U13" s="38">
        <v>0</v>
      </c>
      <c r="V13" s="38">
        <v>0</v>
      </c>
      <c r="W13" s="38">
        <v>0</v>
      </c>
      <c r="X13" s="38">
        <v>0</v>
      </c>
      <c r="Y13" s="38">
        <v>0</v>
      </c>
      <c r="Z13" s="38">
        <v>0</v>
      </c>
      <c r="AA13" s="38">
        <v>0</v>
      </c>
      <c r="AB13" s="38">
        <v>0</v>
      </c>
      <c r="AC13" s="38">
        <v>0</v>
      </c>
      <c r="AD13" s="38">
        <v>0</v>
      </c>
      <c r="AE13" s="38">
        <v>0</v>
      </c>
      <c r="AF13" s="38">
        <v>0</v>
      </c>
      <c r="AG13" s="38">
        <v>0</v>
      </c>
      <c r="AH13" s="38">
        <v>0</v>
      </c>
      <c r="AI13" s="38">
        <v>0</v>
      </c>
      <c r="AJ13" s="38">
        <v>0</v>
      </c>
      <c r="AK13" s="38">
        <v>0</v>
      </c>
      <c r="AL13" s="38">
        <v>0</v>
      </c>
      <c r="AM13" s="38">
        <v>0</v>
      </c>
      <c r="AN13" s="38">
        <v>0</v>
      </c>
      <c r="AO13" s="38">
        <v>0</v>
      </c>
      <c r="AP13" s="38">
        <v>0</v>
      </c>
      <c r="AQ13" s="38">
        <v>0</v>
      </c>
      <c r="AR13" s="38">
        <v>0</v>
      </c>
      <c r="AS13" s="40">
        <v>0</v>
      </c>
      <c r="AT13" s="40">
        <v>0</v>
      </c>
      <c r="AU13" s="40">
        <v>0</v>
      </c>
      <c r="AV13" s="40">
        <v>0</v>
      </c>
      <c r="AW13" s="40">
        <v>0</v>
      </c>
      <c r="AX13" s="33">
        <f t="shared" si="6"/>
        <v>0</v>
      </c>
      <c r="AY13">
        <v>0</v>
      </c>
      <c r="AZ13" s="34" t="e">
        <f>(AX13/AY13)*100</f>
        <v>#DIV/0!</v>
      </c>
      <c r="BA13" s="34" t="e">
        <f>(M13/AX13)*100</f>
        <v>#DIV/0!</v>
      </c>
    </row>
    <row r="14" spans="1:53" s="16" customFormat="1" x14ac:dyDescent="0.35">
      <c r="A14" s="19">
        <f t="shared" si="5"/>
        <v>12</v>
      </c>
      <c r="B14" s="25" t="s">
        <v>8</v>
      </c>
      <c r="C14" s="38">
        <v>4211</v>
      </c>
      <c r="D14" s="38">
        <v>11641</v>
      </c>
      <c r="E14" s="38">
        <v>5336</v>
      </c>
      <c r="F14" s="38">
        <v>4204</v>
      </c>
      <c r="G14" s="38">
        <v>0</v>
      </c>
      <c r="H14" s="38">
        <v>0</v>
      </c>
      <c r="I14" s="38">
        <v>464</v>
      </c>
      <c r="J14" s="38">
        <v>0</v>
      </c>
      <c r="K14" s="38">
        <v>0</v>
      </c>
      <c r="L14" s="38">
        <v>0</v>
      </c>
      <c r="M14" s="38">
        <v>0</v>
      </c>
      <c r="N14" s="39">
        <v>2</v>
      </c>
      <c r="O14" s="38">
        <v>0</v>
      </c>
      <c r="P14" s="38">
        <v>10448</v>
      </c>
      <c r="Q14" s="38">
        <v>0</v>
      </c>
      <c r="R14" s="38">
        <v>391</v>
      </c>
      <c r="S14" s="38">
        <v>54</v>
      </c>
      <c r="T14" s="38">
        <v>2120</v>
      </c>
      <c r="U14" s="38">
        <v>3303</v>
      </c>
      <c r="V14" s="38">
        <v>6</v>
      </c>
      <c r="W14" s="38">
        <v>2653</v>
      </c>
      <c r="X14" s="38">
        <v>185</v>
      </c>
      <c r="Y14" s="38">
        <v>462</v>
      </c>
      <c r="Z14" s="38">
        <v>160</v>
      </c>
      <c r="AA14" s="38">
        <v>0</v>
      </c>
      <c r="AB14" s="38">
        <v>0</v>
      </c>
      <c r="AC14" s="38">
        <v>0</v>
      </c>
      <c r="AD14" s="38">
        <v>0</v>
      </c>
      <c r="AE14" s="38">
        <v>0</v>
      </c>
      <c r="AF14" s="38">
        <v>1306</v>
      </c>
      <c r="AG14" s="38">
        <v>25</v>
      </c>
      <c r="AH14" s="38">
        <v>288</v>
      </c>
      <c r="AI14" s="38">
        <v>521</v>
      </c>
      <c r="AJ14" s="38">
        <v>5660</v>
      </c>
      <c r="AK14" s="38">
        <v>0</v>
      </c>
      <c r="AL14" s="38">
        <v>807</v>
      </c>
      <c r="AM14" s="38">
        <v>3347</v>
      </c>
      <c r="AN14" s="38">
        <v>179</v>
      </c>
      <c r="AO14" s="38">
        <v>0</v>
      </c>
      <c r="AP14" s="38">
        <v>6</v>
      </c>
      <c r="AQ14" s="38">
        <v>3222</v>
      </c>
      <c r="AR14" s="38">
        <v>1</v>
      </c>
      <c r="AS14" s="40">
        <v>48</v>
      </c>
      <c r="AT14" s="40">
        <v>951</v>
      </c>
      <c r="AU14" s="40">
        <v>0</v>
      </c>
      <c r="AV14" s="40">
        <v>1</v>
      </c>
      <c r="AW14" s="40">
        <v>0</v>
      </c>
      <c r="AX14" s="33">
        <f t="shared" si="6"/>
        <v>62002</v>
      </c>
      <c r="AY14">
        <v>573691</v>
      </c>
      <c r="AZ14" s="34">
        <f t="shared" si="4"/>
        <v>10.807560167407193</v>
      </c>
      <c r="BA14" s="34">
        <f>(N14/AX14)*100</f>
        <v>3.2257023966968811E-3</v>
      </c>
    </row>
    <row r="15" spans="1:53" s="16" customFormat="1" x14ac:dyDescent="0.35">
      <c r="A15" s="19">
        <f t="shared" si="5"/>
        <v>13</v>
      </c>
      <c r="B15" s="25" t="s">
        <v>9</v>
      </c>
      <c r="C15" s="38">
        <v>1282</v>
      </c>
      <c r="D15" s="38">
        <v>7792</v>
      </c>
      <c r="E15" s="38">
        <v>2178</v>
      </c>
      <c r="F15" s="38">
        <v>749</v>
      </c>
      <c r="G15" s="38">
        <v>0</v>
      </c>
      <c r="H15" s="38">
        <v>0</v>
      </c>
      <c r="I15" s="38">
        <v>201</v>
      </c>
      <c r="J15" s="38">
        <v>0</v>
      </c>
      <c r="K15" s="38">
        <v>0</v>
      </c>
      <c r="L15" s="38">
        <v>0</v>
      </c>
      <c r="M15" s="38">
        <v>0</v>
      </c>
      <c r="N15" s="38">
        <v>0</v>
      </c>
      <c r="O15" s="39">
        <v>0</v>
      </c>
      <c r="P15" s="38">
        <v>2182</v>
      </c>
      <c r="Q15" s="38">
        <v>0</v>
      </c>
      <c r="R15" s="38">
        <v>93</v>
      </c>
      <c r="S15" s="38">
        <v>0</v>
      </c>
      <c r="T15" s="38">
        <v>624</v>
      </c>
      <c r="U15" s="38">
        <v>0</v>
      </c>
      <c r="V15" s="38">
        <v>8</v>
      </c>
      <c r="W15" s="38">
        <v>1056</v>
      </c>
      <c r="X15" s="38">
        <v>2</v>
      </c>
      <c r="Y15" s="38">
        <v>16</v>
      </c>
      <c r="Z15" s="38">
        <v>22</v>
      </c>
      <c r="AA15" s="38">
        <v>0</v>
      </c>
      <c r="AB15" s="38">
        <v>0</v>
      </c>
      <c r="AC15" s="38">
        <v>0</v>
      </c>
      <c r="AD15" s="38">
        <v>0</v>
      </c>
      <c r="AE15" s="38">
        <v>0</v>
      </c>
      <c r="AF15" s="38">
        <v>928</v>
      </c>
      <c r="AG15" s="38">
        <v>2</v>
      </c>
      <c r="AH15" s="38">
        <v>71</v>
      </c>
      <c r="AI15" s="38">
        <v>51</v>
      </c>
      <c r="AJ15" s="38">
        <v>1832</v>
      </c>
      <c r="AK15" s="38">
        <v>0</v>
      </c>
      <c r="AL15" s="38">
        <v>51</v>
      </c>
      <c r="AM15" s="38">
        <v>968</v>
      </c>
      <c r="AN15" s="38">
        <v>135</v>
      </c>
      <c r="AO15" s="38">
        <v>0</v>
      </c>
      <c r="AP15" s="38">
        <v>559</v>
      </c>
      <c r="AQ15" s="38">
        <v>975</v>
      </c>
      <c r="AR15" s="38">
        <v>0</v>
      </c>
      <c r="AS15" s="40">
        <v>0</v>
      </c>
      <c r="AT15" s="40">
        <v>40</v>
      </c>
      <c r="AU15" s="40">
        <v>0</v>
      </c>
      <c r="AV15" s="40">
        <v>0</v>
      </c>
      <c r="AW15" s="40">
        <v>0</v>
      </c>
      <c r="AX15" s="33">
        <f t="shared" si="6"/>
        <v>21817</v>
      </c>
      <c r="AY15">
        <v>247638</v>
      </c>
      <c r="AZ15" s="34">
        <f t="shared" si="4"/>
        <v>8.8100372317657225</v>
      </c>
      <c r="BA15" s="34">
        <f>(O15/AX15)*100</f>
        <v>0</v>
      </c>
    </row>
    <row r="16" spans="1:53" s="16" customFormat="1" x14ac:dyDescent="0.35">
      <c r="A16" s="21">
        <f t="shared" si="5"/>
        <v>14</v>
      </c>
      <c r="B16" s="28" t="s">
        <v>10</v>
      </c>
      <c r="C16" s="38">
        <v>4294</v>
      </c>
      <c r="D16" s="38">
        <v>122538</v>
      </c>
      <c r="E16" s="38">
        <v>5032</v>
      </c>
      <c r="F16" s="38">
        <v>7219</v>
      </c>
      <c r="G16" s="38">
        <v>0</v>
      </c>
      <c r="H16" s="38">
        <v>0</v>
      </c>
      <c r="I16" s="38">
        <v>174</v>
      </c>
      <c r="J16" s="38">
        <v>0</v>
      </c>
      <c r="K16" s="38">
        <v>0</v>
      </c>
      <c r="L16" s="38">
        <v>0</v>
      </c>
      <c r="M16" s="38">
        <v>0</v>
      </c>
      <c r="N16" s="38">
        <v>0</v>
      </c>
      <c r="O16" s="38">
        <v>0</v>
      </c>
      <c r="P16" s="39">
        <v>4637210</v>
      </c>
      <c r="Q16" s="38">
        <v>39281</v>
      </c>
      <c r="R16" s="38">
        <v>177463</v>
      </c>
      <c r="S16" s="38">
        <v>59194</v>
      </c>
      <c r="T16" s="38">
        <v>454299</v>
      </c>
      <c r="U16" s="38">
        <v>611601</v>
      </c>
      <c r="V16" s="38">
        <v>45366</v>
      </c>
      <c r="W16" s="38">
        <v>280070</v>
      </c>
      <c r="X16" s="38">
        <v>132637</v>
      </c>
      <c r="Y16" s="38">
        <v>6441</v>
      </c>
      <c r="Z16" s="38">
        <v>446798</v>
      </c>
      <c r="AA16" s="38">
        <v>52</v>
      </c>
      <c r="AB16" s="38">
        <v>0</v>
      </c>
      <c r="AC16" s="38">
        <v>0</v>
      </c>
      <c r="AD16" s="38">
        <v>2140</v>
      </c>
      <c r="AE16" s="38">
        <v>0</v>
      </c>
      <c r="AF16" s="38">
        <v>127186</v>
      </c>
      <c r="AG16" s="38">
        <v>45867</v>
      </c>
      <c r="AH16" s="38">
        <v>126923</v>
      </c>
      <c r="AI16" s="38">
        <v>163284</v>
      </c>
      <c r="AJ16" s="38">
        <v>140325</v>
      </c>
      <c r="AK16" s="38">
        <v>0</v>
      </c>
      <c r="AL16" s="38">
        <v>30089</v>
      </c>
      <c r="AM16" s="38">
        <v>59650</v>
      </c>
      <c r="AN16" s="38">
        <v>3034</v>
      </c>
      <c r="AO16" s="38">
        <v>0</v>
      </c>
      <c r="AP16" s="38">
        <v>6737</v>
      </c>
      <c r="AQ16" s="38">
        <v>257881</v>
      </c>
      <c r="AR16" s="38">
        <v>0</v>
      </c>
      <c r="AS16" s="40">
        <v>1665</v>
      </c>
      <c r="AT16" s="40">
        <v>1617</v>
      </c>
      <c r="AU16" s="40">
        <v>0</v>
      </c>
      <c r="AV16" s="40">
        <v>1</v>
      </c>
      <c r="AW16" s="40">
        <v>0</v>
      </c>
      <c r="AX16" s="33">
        <f t="shared" si="6"/>
        <v>7996068</v>
      </c>
      <c r="AY16">
        <v>103748329</v>
      </c>
      <c r="AZ16" s="34">
        <f t="shared" si="4"/>
        <v>7.7071776259644622</v>
      </c>
      <c r="BA16" s="34">
        <f>(P16/AX16)*100</f>
        <v>57.993628868588907</v>
      </c>
    </row>
    <row r="17" spans="1:53" s="16" customFormat="1" x14ac:dyDescent="0.35">
      <c r="A17" s="21">
        <f t="shared" si="5"/>
        <v>15</v>
      </c>
      <c r="B17" s="28" t="s">
        <v>11</v>
      </c>
      <c r="C17" s="38">
        <v>224</v>
      </c>
      <c r="D17" s="38">
        <v>26</v>
      </c>
      <c r="E17" s="38">
        <v>9</v>
      </c>
      <c r="F17" s="38">
        <v>71</v>
      </c>
      <c r="G17" s="38">
        <v>0</v>
      </c>
      <c r="H17" s="38">
        <v>0</v>
      </c>
      <c r="I17" s="38">
        <v>0</v>
      </c>
      <c r="J17" s="38">
        <v>0</v>
      </c>
      <c r="K17" s="38">
        <v>0</v>
      </c>
      <c r="L17" s="38">
        <v>0</v>
      </c>
      <c r="M17" s="38">
        <v>0</v>
      </c>
      <c r="N17" s="38">
        <v>0</v>
      </c>
      <c r="O17" s="38">
        <v>0</v>
      </c>
      <c r="P17" s="38">
        <v>73265</v>
      </c>
      <c r="Q17" s="39">
        <v>239975</v>
      </c>
      <c r="R17" s="38">
        <v>1383</v>
      </c>
      <c r="S17" s="38">
        <v>464</v>
      </c>
      <c r="T17" s="38">
        <v>704</v>
      </c>
      <c r="U17" s="38">
        <v>1937</v>
      </c>
      <c r="V17" s="38">
        <v>0</v>
      </c>
      <c r="W17" s="38">
        <v>562</v>
      </c>
      <c r="X17" s="38">
        <v>172</v>
      </c>
      <c r="Y17" s="38">
        <v>633</v>
      </c>
      <c r="Z17" s="38">
        <v>507</v>
      </c>
      <c r="AA17" s="38">
        <v>0</v>
      </c>
      <c r="AB17" s="38">
        <v>0</v>
      </c>
      <c r="AC17" s="38">
        <v>0</v>
      </c>
      <c r="AD17" s="38">
        <v>11</v>
      </c>
      <c r="AE17" s="38">
        <v>0</v>
      </c>
      <c r="AF17" s="38">
        <v>5810</v>
      </c>
      <c r="AG17" s="38">
        <v>2</v>
      </c>
      <c r="AH17" s="38">
        <v>994</v>
      </c>
      <c r="AI17" s="38">
        <v>121</v>
      </c>
      <c r="AJ17" s="38">
        <v>1640</v>
      </c>
      <c r="AK17" s="38">
        <v>0</v>
      </c>
      <c r="AL17" s="38">
        <v>3161</v>
      </c>
      <c r="AM17" s="38">
        <v>2562</v>
      </c>
      <c r="AN17" s="38">
        <v>408</v>
      </c>
      <c r="AO17" s="38">
        <v>0</v>
      </c>
      <c r="AP17" s="38">
        <v>3</v>
      </c>
      <c r="AQ17" s="38">
        <v>2083</v>
      </c>
      <c r="AR17" s="38">
        <v>0</v>
      </c>
      <c r="AS17" s="40">
        <v>1488</v>
      </c>
      <c r="AT17" s="40">
        <v>331</v>
      </c>
      <c r="AU17" s="40">
        <v>0</v>
      </c>
      <c r="AV17" s="40">
        <v>0</v>
      </c>
      <c r="AW17" s="40">
        <v>0</v>
      </c>
      <c r="AX17" s="33">
        <f t="shared" si="6"/>
        <v>338546</v>
      </c>
      <c r="AY17">
        <v>3531015</v>
      </c>
      <c r="AZ17" s="34">
        <f t="shared" si="4"/>
        <v>9.5877814169580127</v>
      </c>
      <c r="BA17" s="34">
        <f>(Q17/AX17)*100</f>
        <v>70.884015761521326</v>
      </c>
    </row>
    <row r="18" spans="1:53" s="16" customFormat="1" x14ac:dyDescent="0.35">
      <c r="A18" s="21">
        <f t="shared" si="5"/>
        <v>16</v>
      </c>
      <c r="B18" s="28" t="s">
        <v>12</v>
      </c>
      <c r="C18" s="38">
        <v>249</v>
      </c>
      <c r="D18" s="38">
        <v>10056</v>
      </c>
      <c r="E18" s="38">
        <v>396</v>
      </c>
      <c r="F18" s="38">
        <v>526</v>
      </c>
      <c r="G18" s="38">
        <v>0</v>
      </c>
      <c r="H18" s="38">
        <v>0</v>
      </c>
      <c r="I18" s="38">
        <v>2</v>
      </c>
      <c r="J18" s="38">
        <v>0</v>
      </c>
      <c r="K18" s="38">
        <v>0</v>
      </c>
      <c r="L18" s="38">
        <v>0</v>
      </c>
      <c r="M18" s="38">
        <v>0</v>
      </c>
      <c r="N18" s="38">
        <v>0</v>
      </c>
      <c r="O18" s="38">
        <v>0</v>
      </c>
      <c r="P18" s="38">
        <v>89915</v>
      </c>
      <c r="Q18" s="38">
        <v>0</v>
      </c>
      <c r="R18" s="39">
        <v>600299</v>
      </c>
      <c r="S18" s="38">
        <v>39056</v>
      </c>
      <c r="T18" s="38">
        <v>439591</v>
      </c>
      <c r="U18" s="38">
        <v>4971</v>
      </c>
      <c r="V18" s="38">
        <v>1236</v>
      </c>
      <c r="W18" s="38">
        <v>31307</v>
      </c>
      <c r="X18" s="38">
        <v>2054</v>
      </c>
      <c r="Y18" s="38">
        <v>3</v>
      </c>
      <c r="Z18" s="38">
        <v>657</v>
      </c>
      <c r="AA18" s="38">
        <v>0</v>
      </c>
      <c r="AB18" s="38">
        <v>0</v>
      </c>
      <c r="AC18" s="38">
        <v>0</v>
      </c>
      <c r="AD18" s="38">
        <v>7</v>
      </c>
      <c r="AE18" s="38">
        <v>0</v>
      </c>
      <c r="AF18" s="38">
        <v>68951</v>
      </c>
      <c r="AG18" s="38">
        <v>1269</v>
      </c>
      <c r="AH18" s="38">
        <v>7201</v>
      </c>
      <c r="AI18" s="38">
        <v>29658</v>
      </c>
      <c r="AJ18" s="38">
        <v>44409</v>
      </c>
      <c r="AK18" s="38">
        <v>0</v>
      </c>
      <c r="AL18" s="38">
        <v>3527</v>
      </c>
      <c r="AM18" s="38">
        <v>15712</v>
      </c>
      <c r="AN18" s="38">
        <v>1694</v>
      </c>
      <c r="AO18" s="38">
        <v>0</v>
      </c>
      <c r="AP18" s="38">
        <v>1387</v>
      </c>
      <c r="AQ18" s="38">
        <v>89699</v>
      </c>
      <c r="AR18" s="38">
        <v>0</v>
      </c>
      <c r="AS18" s="40">
        <v>0</v>
      </c>
      <c r="AT18" s="40">
        <v>336</v>
      </c>
      <c r="AU18" s="40">
        <v>0</v>
      </c>
      <c r="AV18" s="40">
        <v>0</v>
      </c>
      <c r="AW18" s="40">
        <v>0</v>
      </c>
      <c r="AX18" s="33">
        <f t="shared" si="6"/>
        <v>1484168</v>
      </c>
      <c r="AY18">
        <v>18442945</v>
      </c>
      <c r="AZ18" s="34">
        <f t="shared" si="4"/>
        <v>8.0473481865287777</v>
      </c>
      <c r="BA18" s="34">
        <f>(R18/AX18)*100</f>
        <v>40.446836207221828</v>
      </c>
    </row>
    <row r="19" spans="1:53" s="16" customFormat="1" x14ac:dyDescent="0.35">
      <c r="A19" s="21">
        <f t="shared" si="5"/>
        <v>17</v>
      </c>
      <c r="B19" s="28" t="s">
        <v>13</v>
      </c>
      <c r="C19" s="38">
        <v>252</v>
      </c>
      <c r="D19" s="38">
        <v>7082</v>
      </c>
      <c r="E19" s="38">
        <v>203</v>
      </c>
      <c r="F19" s="38">
        <v>733</v>
      </c>
      <c r="G19" s="38">
        <v>0</v>
      </c>
      <c r="H19" s="38">
        <v>0</v>
      </c>
      <c r="I19" s="38">
        <v>198</v>
      </c>
      <c r="J19" s="38">
        <v>0</v>
      </c>
      <c r="K19" s="38">
        <v>0</v>
      </c>
      <c r="L19" s="38">
        <v>0</v>
      </c>
      <c r="M19" s="38">
        <v>0</v>
      </c>
      <c r="N19" s="38">
        <v>0</v>
      </c>
      <c r="O19" s="38">
        <v>0</v>
      </c>
      <c r="P19" s="38">
        <v>49687</v>
      </c>
      <c r="Q19" s="38">
        <v>4</v>
      </c>
      <c r="R19" s="38">
        <v>83711</v>
      </c>
      <c r="S19" s="39">
        <v>84933</v>
      </c>
      <c r="T19" s="38">
        <v>201121</v>
      </c>
      <c r="U19" s="38">
        <v>1275</v>
      </c>
      <c r="V19" s="38">
        <v>1806</v>
      </c>
      <c r="W19" s="38">
        <v>20546</v>
      </c>
      <c r="X19" s="38">
        <v>3947</v>
      </c>
      <c r="Y19" s="38">
        <v>1071</v>
      </c>
      <c r="Z19" s="38">
        <v>1468</v>
      </c>
      <c r="AA19" s="38">
        <v>0</v>
      </c>
      <c r="AB19" s="38">
        <v>0</v>
      </c>
      <c r="AC19" s="38">
        <v>0</v>
      </c>
      <c r="AD19" s="38">
        <v>47</v>
      </c>
      <c r="AE19" s="38">
        <v>0</v>
      </c>
      <c r="AF19" s="38">
        <v>45893</v>
      </c>
      <c r="AG19" s="38">
        <v>15405</v>
      </c>
      <c r="AH19" s="38">
        <v>11442</v>
      </c>
      <c r="AI19" s="38">
        <v>32064</v>
      </c>
      <c r="AJ19" s="38">
        <v>33222</v>
      </c>
      <c r="AK19" s="38">
        <v>0</v>
      </c>
      <c r="AL19" s="38">
        <v>4193</v>
      </c>
      <c r="AM19" s="38">
        <v>6781</v>
      </c>
      <c r="AN19" s="38">
        <v>1443</v>
      </c>
      <c r="AO19" s="38">
        <v>0</v>
      </c>
      <c r="AP19" s="38">
        <v>1796</v>
      </c>
      <c r="AQ19" s="38">
        <v>55771</v>
      </c>
      <c r="AR19" s="38">
        <v>0</v>
      </c>
      <c r="AS19" s="40">
        <v>0</v>
      </c>
      <c r="AT19" s="40">
        <v>264</v>
      </c>
      <c r="AU19" s="40">
        <v>0</v>
      </c>
      <c r="AV19" s="40">
        <v>0</v>
      </c>
      <c r="AW19" s="40">
        <v>0</v>
      </c>
      <c r="AX19" s="33">
        <f t="shared" si="6"/>
        <v>666358</v>
      </c>
      <c r="AY19">
        <v>8903140</v>
      </c>
      <c r="AZ19" s="34">
        <f t="shared" si="4"/>
        <v>7.4845279305952737</v>
      </c>
      <c r="BA19" s="34">
        <f>(S19/AX19)*100</f>
        <v>12.745851329165403</v>
      </c>
    </row>
    <row r="20" spans="1:53" s="16" customFormat="1" x14ac:dyDescent="0.35">
      <c r="A20" s="21">
        <f t="shared" si="5"/>
        <v>18</v>
      </c>
      <c r="B20" s="28" t="s">
        <v>14</v>
      </c>
      <c r="C20" s="38">
        <v>793</v>
      </c>
      <c r="D20" s="38">
        <v>25292</v>
      </c>
      <c r="E20" s="38">
        <v>351</v>
      </c>
      <c r="F20" s="38">
        <v>1744</v>
      </c>
      <c r="G20" s="38">
        <v>0</v>
      </c>
      <c r="H20" s="38">
        <v>0</v>
      </c>
      <c r="I20" s="38">
        <v>82</v>
      </c>
      <c r="J20" s="38">
        <v>0</v>
      </c>
      <c r="K20" s="38">
        <v>0</v>
      </c>
      <c r="L20" s="38">
        <v>0</v>
      </c>
      <c r="M20" s="38">
        <v>0</v>
      </c>
      <c r="N20" s="38">
        <v>0</v>
      </c>
      <c r="O20" s="38">
        <v>0</v>
      </c>
      <c r="P20" s="38">
        <v>201142</v>
      </c>
      <c r="Q20" s="38">
        <v>0</v>
      </c>
      <c r="R20" s="38">
        <v>44340</v>
      </c>
      <c r="S20" s="38">
        <v>22373</v>
      </c>
      <c r="T20" s="39">
        <v>2067502</v>
      </c>
      <c r="U20" s="38">
        <v>32939</v>
      </c>
      <c r="V20" s="38">
        <v>16</v>
      </c>
      <c r="W20" s="38">
        <v>72137</v>
      </c>
      <c r="X20" s="38">
        <v>3582</v>
      </c>
      <c r="Y20" s="38">
        <v>2079</v>
      </c>
      <c r="Z20" s="38">
        <v>99759</v>
      </c>
      <c r="AA20" s="38">
        <v>0</v>
      </c>
      <c r="AB20" s="38">
        <v>0</v>
      </c>
      <c r="AC20" s="38">
        <v>0</v>
      </c>
      <c r="AD20" s="38">
        <v>3227</v>
      </c>
      <c r="AE20" s="38">
        <v>0</v>
      </c>
      <c r="AF20" s="38">
        <v>409104</v>
      </c>
      <c r="AG20" s="38">
        <v>69961</v>
      </c>
      <c r="AH20" s="38">
        <v>15625</v>
      </c>
      <c r="AI20" s="38">
        <v>89668</v>
      </c>
      <c r="AJ20" s="38">
        <v>31035</v>
      </c>
      <c r="AK20" s="38">
        <v>0</v>
      </c>
      <c r="AL20" s="38">
        <v>3871</v>
      </c>
      <c r="AM20" s="38">
        <v>51118</v>
      </c>
      <c r="AN20" s="38">
        <v>1630</v>
      </c>
      <c r="AO20" s="38">
        <v>14</v>
      </c>
      <c r="AP20" s="38">
        <v>788</v>
      </c>
      <c r="AQ20" s="38">
        <v>223195</v>
      </c>
      <c r="AR20" s="38">
        <v>0</v>
      </c>
      <c r="AS20" s="40">
        <v>2</v>
      </c>
      <c r="AT20" s="40">
        <v>2068</v>
      </c>
      <c r="AU20" s="40">
        <v>0</v>
      </c>
      <c r="AV20" s="40">
        <v>12</v>
      </c>
      <c r="AW20" s="40">
        <v>0</v>
      </c>
      <c r="AX20" s="33">
        <f t="shared" si="6"/>
        <v>3475449</v>
      </c>
      <c r="AY20">
        <v>39969464</v>
      </c>
      <c r="AZ20" s="34">
        <f t="shared" si="4"/>
        <v>8.6952604618365665</v>
      </c>
      <c r="BA20" s="34">
        <f>(T20/AX20)*100</f>
        <v>59.488773968485795</v>
      </c>
    </row>
    <row r="21" spans="1:53" s="16" customFormat="1" x14ac:dyDescent="0.35">
      <c r="A21" s="21">
        <f t="shared" si="5"/>
        <v>19</v>
      </c>
      <c r="B21" s="28" t="s">
        <v>15</v>
      </c>
      <c r="C21" s="38">
        <v>519</v>
      </c>
      <c r="D21" s="38">
        <v>3291</v>
      </c>
      <c r="E21" s="38">
        <v>408</v>
      </c>
      <c r="F21" s="38">
        <v>2888</v>
      </c>
      <c r="G21" s="38">
        <v>0</v>
      </c>
      <c r="H21" s="38">
        <v>0</v>
      </c>
      <c r="I21" s="38">
        <v>0</v>
      </c>
      <c r="J21" s="38">
        <v>0</v>
      </c>
      <c r="K21" s="38">
        <v>0</v>
      </c>
      <c r="L21" s="38">
        <v>0</v>
      </c>
      <c r="M21" s="38">
        <v>0</v>
      </c>
      <c r="N21" s="38">
        <v>0</v>
      </c>
      <c r="O21" s="38">
        <v>0</v>
      </c>
      <c r="P21" s="38">
        <v>741030</v>
      </c>
      <c r="Q21" s="38">
        <v>855</v>
      </c>
      <c r="R21" s="38">
        <v>8078</v>
      </c>
      <c r="S21" s="38">
        <v>2079</v>
      </c>
      <c r="T21" s="38">
        <v>129873</v>
      </c>
      <c r="U21" s="39">
        <v>751971</v>
      </c>
      <c r="V21" s="38">
        <v>15</v>
      </c>
      <c r="W21" s="38">
        <v>10388</v>
      </c>
      <c r="X21" s="38">
        <v>5765</v>
      </c>
      <c r="Y21" s="38">
        <v>26970</v>
      </c>
      <c r="Z21" s="38">
        <v>904568</v>
      </c>
      <c r="AA21" s="38">
        <v>34</v>
      </c>
      <c r="AB21" s="38">
        <v>0</v>
      </c>
      <c r="AC21" s="38">
        <v>0</v>
      </c>
      <c r="AD21" s="38">
        <v>13533</v>
      </c>
      <c r="AE21" s="38">
        <v>0</v>
      </c>
      <c r="AF21" s="38">
        <v>282949</v>
      </c>
      <c r="AG21" s="38">
        <v>138246</v>
      </c>
      <c r="AH21" s="38">
        <v>11236</v>
      </c>
      <c r="AI21" s="38">
        <v>4588</v>
      </c>
      <c r="AJ21" s="38">
        <v>14692</v>
      </c>
      <c r="AK21" s="38">
        <v>0</v>
      </c>
      <c r="AL21" s="38">
        <v>1913</v>
      </c>
      <c r="AM21" s="38">
        <v>19772</v>
      </c>
      <c r="AN21" s="38">
        <v>3346</v>
      </c>
      <c r="AO21" s="38">
        <v>0</v>
      </c>
      <c r="AP21" s="38">
        <v>2053</v>
      </c>
      <c r="AQ21" s="38">
        <v>87211</v>
      </c>
      <c r="AR21" s="38">
        <v>14</v>
      </c>
      <c r="AS21" s="40">
        <v>79</v>
      </c>
      <c r="AT21" s="40">
        <v>1137</v>
      </c>
      <c r="AU21" s="40">
        <v>0</v>
      </c>
      <c r="AV21" s="40">
        <v>0</v>
      </c>
      <c r="AW21" s="40">
        <v>0</v>
      </c>
      <c r="AX21" s="33">
        <f t="shared" si="6"/>
        <v>3169501</v>
      </c>
      <c r="AY21">
        <v>39023431</v>
      </c>
      <c r="AZ21" s="34">
        <f t="shared" si="4"/>
        <v>8.1220459574659127</v>
      </c>
      <c r="BA21" s="34">
        <f>(U21/AX21)*100</f>
        <v>23.725217313387816</v>
      </c>
    </row>
    <row r="22" spans="1:53" s="16" customFormat="1" x14ac:dyDescent="0.35">
      <c r="A22" s="21">
        <f t="shared" si="5"/>
        <v>20</v>
      </c>
      <c r="B22" s="28" t="s">
        <v>16</v>
      </c>
      <c r="C22" s="38">
        <v>253</v>
      </c>
      <c r="D22" s="38">
        <v>24856</v>
      </c>
      <c r="E22" s="38">
        <v>121</v>
      </c>
      <c r="F22" s="38">
        <v>479</v>
      </c>
      <c r="G22" s="38">
        <v>0</v>
      </c>
      <c r="H22" s="38">
        <v>0</v>
      </c>
      <c r="I22" s="38">
        <v>20</v>
      </c>
      <c r="J22" s="38">
        <v>0</v>
      </c>
      <c r="K22" s="38">
        <v>0</v>
      </c>
      <c r="L22" s="38">
        <v>0</v>
      </c>
      <c r="M22" s="38">
        <v>0</v>
      </c>
      <c r="N22" s="38">
        <v>0</v>
      </c>
      <c r="O22" s="38">
        <v>0</v>
      </c>
      <c r="P22" s="38">
        <v>116203</v>
      </c>
      <c r="Q22" s="38">
        <v>81</v>
      </c>
      <c r="R22" s="38">
        <v>13113</v>
      </c>
      <c r="S22" s="38">
        <v>11231</v>
      </c>
      <c r="T22" s="38">
        <v>113247</v>
      </c>
      <c r="U22" s="38">
        <v>6122</v>
      </c>
      <c r="V22" s="39">
        <v>19010</v>
      </c>
      <c r="W22" s="38">
        <v>77819</v>
      </c>
      <c r="X22" s="38">
        <v>14797</v>
      </c>
      <c r="Y22" s="38">
        <v>218</v>
      </c>
      <c r="Z22" s="38">
        <v>18306</v>
      </c>
      <c r="AA22" s="38">
        <v>0</v>
      </c>
      <c r="AB22" s="38">
        <v>0</v>
      </c>
      <c r="AC22" s="38">
        <v>0</v>
      </c>
      <c r="AD22" s="38">
        <v>310</v>
      </c>
      <c r="AE22" s="38">
        <v>0</v>
      </c>
      <c r="AF22" s="38">
        <v>34261</v>
      </c>
      <c r="AG22" s="38">
        <v>8835</v>
      </c>
      <c r="AH22" s="38">
        <v>9382</v>
      </c>
      <c r="AI22" s="38">
        <v>12597</v>
      </c>
      <c r="AJ22" s="38">
        <v>26190</v>
      </c>
      <c r="AK22" s="38">
        <v>0</v>
      </c>
      <c r="AL22" s="38">
        <v>6649</v>
      </c>
      <c r="AM22" s="38">
        <v>21766</v>
      </c>
      <c r="AN22" s="38">
        <v>194</v>
      </c>
      <c r="AO22" s="38">
        <v>1</v>
      </c>
      <c r="AP22" s="38">
        <v>1034</v>
      </c>
      <c r="AQ22" s="38">
        <v>26104</v>
      </c>
      <c r="AR22" s="38">
        <v>0</v>
      </c>
      <c r="AS22" s="40">
        <v>0</v>
      </c>
      <c r="AT22" s="40">
        <v>70</v>
      </c>
      <c r="AU22" s="40">
        <v>0</v>
      </c>
      <c r="AV22" s="40">
        <v>0</v>
      </c>
      <c r="AW22" s="40">
        <v>0</v>
      </c>
      <c r="AX22" s="33">
        <f t="shared" si="6"/>
        <v>563269</v>
      </c>
      <c r="AY22">
        <v>7562620</v>
      </c>
      <c r="AZ22" s="34">
        <f t="shared" si="4"/>
        <v>7.4480669397642609</v>
      </c>
      <c r="BA22" s="34">
        <f>(V22/AX22)*100</f>
        <v>3.3749416353465218</v>
      </c>
    </row>
    <row r="23" spans="1:53" s="16" customFormat="1" x14ac:dyDescent="0.35">
      <c r="A23" s="21">
        <f t="shared" si="5"/>
        <v>21</v>
      </c>
      <c r="B23" s="28" t="s">
        <v>17</v>
      </c>
      <c r="C23" s="38">
        <v>3612</v>
      </c>
      <c r="D23" s="38">
        <v>144869</v>
      </c>
      <c r="E23" s="38">
        <v>1354</v>
      </c>
      <c r="F23" s="38">
        <v>3286</v>
      </c>
      <c r="G23" s="38">
        <v>0</v>
      </c>
      <c r="H23" s="38">
        <v>0</v>
      </c>
      <c r="I23" s="38">
        <v>50</v>
      </c>
      <c r="J23" s="38">
        <v>0</v>
      </c>
      <c r="K23" s="38">
        <v>1</v>
      </c>
      <c r="L23" s="38">
        <v>0</v>
      </c>
      <c r="M23" s="38">
        <v>0</v>
      </c>
      <c r="N23" s="38">
        <v>0</v>
      </c>
      <c r="O23" s="38">
        <v>0</v>
      </c>
      <c r="P23" s="38">
        <v>347177</v>
      </c>
      <c r="Q23" s="38">
        <v>289</v>
      </c>
      <c r="R23" s="38">
        <v>113090</v>
      </c>
      <c r="S23" s="38">
        <v>42648</v>
      </c>
      <c r="T23" s="38">
        <v>391996</v>
      </c>
      <c r="U23" s="38">
        <v>3012</v>
      </c>
      <c r="V23" s="38">
        <v>12320</v>
      </c>
      <c r="W23" s="39">
        <v>452609</v>
      </c>
      <c r="X23" s="38">
        <v>51905</v>
      </c>
      <c r="Y23" s="38">
        <v>1893</v>
      </c>
      <c r="Z23" s="38">
        <v>12643</v>
      </c>
      <c r="AA23" s="38">
        <v>0</v>
      </c>
      <c r="AB23" s="38">
        <v>0</v>
      </c>
      <c r="AC23" s="38">
        <v>0</v>
      </c>
      <c r="AD23" s="38">
        <v>460</v>
      </c>
      <c r="AE23" s="38">
        <v>0</v>
      </c>
      <c r="AF23" s="38">
        <v>63437</v>
      </c>
      <c r="AG23" s="38">
        <v>2274</v>
      </c>
      <c r="AH23" s="38">
        <v>42384</v>
      </c>
      <c r="AI23" s="38">
        <v>82906</v>
      </c>
      <c r="AJ23" s="38">
        <v>111016</v>
      </c>
      <c r="AK23" s="38">
        <v>0</v>
      </c>
      <c r="AL23" s="38">
        <v>19971</v>
      </c>
      <c r="AM23" s="38">
        <v>83118</v>
      </c>
      <c r="AN23" s="38">
        <v>493</v>
      </c>
      <c r="AO23" s="38">
        <v>29</v>
      </c>
      <c r="AP23" s="38">
        <v>3571</v>
      </c>
      <c r="AQ23" s="38">
        <v>94969</v>
      </c>
      <c r="AR23" s="38">
        <v>0</v>
      </c>
      <c r="AS23" s="40">
        <v>1</v>
      </c>
      <c r="AT23" s="40">
        <v>593</v>
      </c>
      <c r="AU23" s="40">
        <v>0</v>
      </c>
      <c r="AV23" s="40">
        <v>0</v>
      </c>
      <c r="AW23" s="40">
        <v>0</v>
      </c>
      <c r="AX23" s="33">
        <f t="shared" si="6"/>
        <v>2087976</v>
      </c>
      <c r="AY23">
        <v>25910085</v>
      </c>
      <c r="AZ23" s="34">
        <f t="shared" si="4"/>
        <v>8.0585455431736328</v>
      </c>
      <c r="BA23" s="34">
        <f>(CW23/AX23)*100</f>
        <v>0</v>
      </c>
    </row>
    <row r="24" spans="1:53" s="16" customFormat="1" x14ac:dyDescent="0.35">
      <c r="A24" s="21">
        <f t="shared" si="5"/>
        <v>22</v>
      </c>
      <c r="B24" s="28" t="s">
        <v>18</v>
      </c>
      <c r="C24" s="38">
        <v>606</v>
      </c>
      <c r="D24" s="38">
        <v>29734</v>
      </c>
      <c r="E24" s="38">
        <v>166</v>
      </c>
      <c r="F24" s="38">
        <v>1952</v>
      </c>
      <c r="G24" s="38">
        <v>0</v>
      </c>
      <c r="H24" s="38">
        <v>0</v>
      </c>
      <c r="I24" s="38">
        <v>0</v>
      </c>
      <c r="J24" s="38">
        <v>0</v>
      </c>
      <c r="K24" s="38">
        <v>0</v>
      </c>
      <c r="L24" s="38">
        <v>0</v>
      </c>
      <c r="M24" s="38">
        <v>0</v>
      </c>
      <c r="N24" s="38">
        <v>0</v>
      </c>
      <c r="O24" s="38">
        <v>0</v>
      </c>
      <c r="P24" s="38">
        <v>118948</v>
      </c>
      <c r="Q24" s="38">
        <v>9</v>
      </c>
      <c r="R24" s="38">
        <v>11875</v>
      </c>
      <c r="S24" s="38">
        <v>4123</v>
      </c>
      <c r="T24" s="38">
        <v>47543</v>
      </c>
      <c r="U24" s="38">
        <v>327</v>
      </c>
      <c r="V24" s="38">
        <v>5495</v>
      </c>
      <c r="W24" s="38">
        <v>75800</v>
      </c>
      <c r="X24" s="39">
        <v>93165</v>
      </c>
      <c r="Y24" s="38">
        <v>23</v>
      </c>
      <c r="Z24" s="38">
        <v>1839</v>
      </c>
      <c r="AA24" s="38">
        <v>14</v>
      </c>
      <c r="AB24" s="38">
        <v>0</v>
      </c>
      <c r="AC24" s="38">
        <v>0</v>
      </c>
      <c r="AD24" s="38">
        <v>64</v>
      </c>
      <c r="AE24" s="38">
        <v>0</v>
      </c>
      <c r="AF24" s="38">
        <v>32284</v>
      </c>
      <c r="AG24" s="38">
        <v>1291</v>
      </c>
      <c r="AH24" s="38">
        <v>167186</v>
      </c>
      <c r="AI24" s="38">
        <v>33845</v>
      </c>
      <c r="AJ24" s="38">
        <v>53900</v>
      </c>
      <c r="AK24" s="38">
        <v>0</v>
      </c>
      <c r="AL24" s="38">
        <v>29842</v>
      </c>
      <c r="AM24" s="38">
        <v>48426</v>
      </c>
      <c r="AN24" s="38">
        <v>190</v>
      </c>
      <c r="AO24" s="38">
        <v>26</v>
      </c>
      <c r="AP24" s="38">
        <v>811</v>
      </c>
      <c r="AQ24" s="38">
        <v>93049</v>
      </c>
      <c r="AR24" s="38">
        <v>0</v>
      </c>
      <c r="AS24" s="40">
        <v>13</v>
      </c>
      <c r="AT24" s="40">
        <v>341</v>
      </c>
      <c r="AU24" s="40">
        <v>0</v>
      </c>
      <c r="AV24" s="40">
        <v>0</v>
      </c>
      <c r="AW24" s="40">
        <v>0</v>
      </c>
      <c r="AX24" s="33">
        <f t="shared" si="6"/>
        <v>852887</v>
      </c>
      <c r="AY24">
        <v>11126012</v>
      </c>
      <c r="AZ24" s="34">
        <f t="shared" si="4"/>
        <v>7.665702679450642</v>
      </c>
      <c r="BA24" s="34">
        <f>(X24/AX24)*100</f>
        <v>10.923486933204515</v>
      </c>
    </row>
    <row r="25" spans="1:53" s="16" customFormat="1" x14ac:dyDescent="0.35">
      <c r="A25" s="21">
        <f t="shared" si="5"/>
        <v>23</v>
      </c>
      <c r="B25" s="28" t="s">
        <v>19</v>
      </c>
      <c r="C25" s="38">
        <v>72</v>
      </c>
      <c r="D25" s="38">
        <v>960</v>
      </c>
      <c r="E25" s="38">
        <v>57</v>
      </c>
      <c r="F25" s="38">
        <v>780</v>
      </c>
      <c r="G25" s="38">
        <v>0</v>
      </c>
      <c r="H25" s="38">
        <v>0</v>
      </c>
      <c r="I25" s="38">
        <v>0</v>
      </c>
      <c r="J25" s="38">
        <v>0</v>
      </c>
      <c r="K25" s="38">
        <v>0</v>
      </c>
      <c r="L25" s="38">
        <v>0</v>
      </c>
      <c r="M25" s="38">
        <v>0</v>
      </c>
      <c r="N25" s="38">
        <v>0</v>
      </c>
      <c r="O25" s="38">
        <v>0</v>
      </c>
      <c r="P25" s="38">
        <v>32391</v>
      </c>
      <c r="Q25" s="38">
        <v>122</v>
      </c>
      <c r="R25" s="38">
        <v>95</v>
      </c>
      <c r="S25" s="38">
        <v>65</v>
      </c>
      <c r="T25" s="38">
        <v>37294</v>
      </c>
      <c r="U25" s="38">
        <v>44112</v>
      </c>
      <c r="V25" s="38">
        <v>0</v>
      </c>
      <c r="W25" s="38">
        <v>2603</v>
      </c>
      <c r="X25" s="38">
        <v>2724</v>
      </c>
      <c r="Y25" s="39">
        <v>119746</v>
      </c>
      <c r="Z25" s="38">
        <v>278866</v>
      </c>
      <c r="AA25" s="38">
        <v>0</v>
      </c>
      <c r="AB25" s="38">
        <v>0</v>
      </c>
      <c r="AC25" s="38">
        <v>0</v>
      </c>
      <c r="AD25" s="38">
        <v>137211</v>
      </c>
      <c r="AE25" s="38">
        <v>0</v>
      </c>
      <c r="AF25" s="38">
        <v>704233</v>
      </c>
      <c r="AG25" s="38">
        <v>13502</v>
      </c>
      <c r="AH25" s="38">
        <v>5126</v>
      </c>
      <c r="AI25" s="38">
        <v>425</v>
      </c>
      <c r="AJ25" s="38">
        <v>4951</v>
      </c>
      <c r="AK25" s="38">
        <v>0</v>
      </c>
      <c r="AL25" s="38">
        <v>766</v>
      </c>
      <c r="AM25" s="38">
        <v>3116</v>
      </c>
      <c r="AN25" s="38">
        <v>7775</v>
      </c>
      <c r="AO25" s="38">
        <v>0</v>
      </c>
      <c r="AP25" s="38">
        <v>0</v>
      </c>
      <c r="AQ25" s="38">
        <v>5267</v>
      </c>
      <c r="AR25" s="38">
        <v>0</v>
      </c>
      <c r="AS25" s="40">
        <v>0</v>
      </c>
      <c r="AT25" s="40">
        <v>396</v>
      </c>
      <c r="AU25" s="40">
        <v>0</v>
      </c>
      <c r="AV25" s="40">
        <v>0</v>
      </c>
      <c r="AW25" s="40">
        <v>0</v>
      </c>
      <c r="AX25" s="33">
        <f t="shared" si="6"/>
        <v>1402655</v>
      </c>
      <c r="AY25">
        <v>17378285</v>
      </c>
      <c r="AZ25" s="34">
        <f t="shared" si="4"/>
        <v>8.0713085324587563</v>
      </c>
      <c r="BA25" s="34">
        <f>(Y25/AX25)*100</f>
        <v>8.5370957220414141</v>
      </c>
    </row>
    <row r="26" spans="1:53" s="16" customFormat="1" x14ac:dyDescent="0.35">
      <c r="A26" s="21">
        <f t="shared" si="5"/>
        <v>24</v>
      </c>
      <c r="B26" s="28" t="s">
        <v>20</v>
      </c>
      <c r="C26" s="38">
        <v>86</v>
      </c>
      <c r="D26" s="38">
        <v>338</v>
      </c>
      <c r="E26" s="38">
        <v>50</v>
      </c>
      <c r="F26" s="38">
        <v>531</v>
      </c>
      <c r="G26" s="38">
        <v>0</v>
      </c>
      <c r="H26" s="38">
        <v>0</v>
      </c>
      <c r="I26" s="38">
        <v>0</v>
      </c>
      <c r="J26" s="38">
        <v>0</v>
      </c>
      <c r="K26" s="38">
        <v>0</v>
      </c>
      <c r="L26" s="38">
        <v>0</v>
      </c>
      <c r="M26" s="38">
        <v>0</v>
      </c>
      <c r="N26" s="38">
        <v>0</v>
      </c>
      <c r="O26" s="38">
        <v>0</v>
      </c>
      <c r="P26" s="38">
        <v>40942</v>
      </c>
      <c r="Q26" s="38">
        <v>56</v>
      </c>
      <c r="R26" s="38">
        <v>215</v>
      </c>
      <c r="S26" s="38">
        <v>172</v>
      </c>
      <c r="T26" s="38">
        <v>38414</v>
      </c>
      <c r="U26" s="38">
        <v>64736</v>
      </c>
      <c r="V26" s="38">
        <v>0</v>
      </c>
      <c r="W26" s="38">
        <v>168</v>
      </c>
      <c r="X26" s="38">
        <v>226</v>
      </c>
      <c r="Y26" s="38">
        <v>7503</v>
      </c>
      <c r="Z26" s="39">
        <v>2291870</v>
      </c>
      <c r="AA26" s="38">
        <v>0</v>
      </c>
      <c r="AB26" s="38">
        <v>0</v>
      </c>
      <c r="AC26" s="38">
        <v>0</v>
      </c>
      <c r="AD26" s="38">
        <v>39638</v>
      </c>
      <c r="AE26" s="38">
        <v>0</v>
      </c>
      <c r="AF26" s="38">
        <v>67043</v>
      </c>
      <c r="AG26" s="38">
        <v>250570</v>
      </c>
      <c r="AH26" s="38">
        <v>332</v>
      </c>
      <c r="AI26" s="38">
        <v>49</v>
      </c>
      <c r="AJ26" s="38">
        <v>3635</v>
      </c>
      <c r="AK26" s="38">
        <v>0</v>
      </c>
      <c r="AL26" s="38">
        <v>92</v>
      </c>
      <c r="AM26" s="38">
        <v>499</v>
      </c>
      <c r="AN26" s="38">
        <v>4981</v>
      </c>
      <c r="AO26" s="38">
        <v>0</v>
      </c>
      <c r="AP26" s="38">
        <v>0</v>
      </c>
      <c r="AQ26" s="38">
        <v>12206</v>
      </c>
      <c r="AR26" s="38">
        <v>0</v>
      </c>
      <c r="AS26" s="40">
        <v>0</v>
      </c>
      <c r="AT26" s="40">
        <v>1250</v>
      </c>
      <c r="AU26" s="40">
        <v>0</v>
      </c>
      <c r="AV26" s="40">
        <v>0</v>
      </c>
      <c r="AW26" s="40">
        <v>0</v>
      </c>
      <c r="AX26" s="33">
        <f t="shared" si="6"/>
        <v>2825602</v>
      </c>
      <c r="AY26">
        <v>34629358</v>
      </c>
      <c r="AZ26" s="34">
        <f t="shared" si="4"/>
        <v>8.1595564087558294</v>
      </c>
      <c r="BA26" s="34">
        <f>(Z26/AX26)*100</f>
        <v>81.110857084614182</v>
      </c>
    </row>
    <row r="27" spans="1:53" s="16" customFormat="1" x14ac:dyDescent="0.35">
      <c r="A27" s="21">
        <f t="shared" si="5"/>
        <v>25</v>
      </c>
      <c r="B27" s="28" t="s">
        <v>21</v>
      </c>
      <c r="C27" s="38">
        <v>25</v>
      </c>
      <c r="D27" s="38">
        <v>97</v>
      </c>
      <c r="E27" s="38">
        <v>0</v>
      </c>
      <c r="F27" s="38">
        <v>0</v>
      </c>
      <c r="G27" s="38">
        <v>0</v>
      </c>
      <c r="H27" s="38">
        <v>0</v>
      </c>
      <c r="I27" s="38">
        <v>0</v>
      </c>
      <c r="J27" s="38">
        <v>0</v>
      </c>
      <c r="K27" s="38">
        <v>0</v>
      </c>
      <c r="L27" s="38">
        <v>0</v>
      </c>
      <c r="M27" s="38">
        <v>0</v>
      </c>
      <c r="N27" s="38">
        <v>0</v>
      </c>
      <c r="O27" s="38">
        <v>0</v>
      </c>
      <c r="P27" s="38">
        <v>5310</v>
      </c>
      <c r="Q27" s="38">
        <v>0</v>
      </c>
      <c r="R27" s="38">
        <v>3</v>
      </c>
      <c r="S27" s="38">
        <v>14</v>
      </c>
      <c r="T27" s="38">
        <v>3250</v>
      </c>
      <c r="U27" s="38">
        <v>1168</v>
      </c>
      <c r="V27" s="38">
        <v>0</v>
      </c>
      <c r="W27" s="38">
        <v>819</v>
      </c>
      <c r="X27" s="38">
        <v>1571</v>
      </c>
      <c r="Y27" s="38">
        <v>214</v>
      </c>
      <c r="Z27" s="38">
        <v>13657</v>
      </c>
      <c r="AA27" s="39">
        <v>13</v>
      </c>
      <c r="AB27" s="38">
        <v>0</v>
      </c>
      <c r="AC27" s="38">
        <v>0</v>
      </c>
      <c r="AD27" s="38">
        <v>120</v>
      </c>
      <c r="AE27" s="38">
        <v>0</v>
      </c>
      <c r="AF27" s="38">
        <v>6943</v>
      </c>
      <c r="AG27" s="38">
        <v>135</v>
      </c>
      <c r="AH27" s="38">
        <v>9065</v>
      </c>
      <c r="AI27" s="38">
        <v>804</v>
      </c>
      <c r="AJ27" s="38">
        <v>11</v>
      </c>
      <c r="AK27" s="38">
        <v>0</v>
      </c>
      <c r="AL27" s="38">
        <v>11</v>
      </c>
      <c r="AM27" s="38">
        <v>52</v>
      </c>
      <c r="AN27" s="38">
        <v>0</v>
      </c>
      <c r="AO27" s="38">
        <v>0</v>
      </c>
      <c r="AP27" s="38">
        <v>58</v>
      </c>
      <c r="AQ27" s="38">
        <v>1094</v>
      </c>
      <c r="AR27" s="38">
        <v>0</v>
      </c>
      <c r="AS27" s="40">
        <v>0</v>
      </c>
      <c r="AT27" s="40">
        <v>0</v>
      </c>
      <c r="AU27" s="40">
        <v>0</v>
      </c>
      <c r="AV27" s="40">
        <v>0</v>
      </c>
      <c r="AW27" s="40">
        <v>0</v>
      </c>
      <c r="AX27" s="33">
        <f t="shared" si="6"/>
        <v>44434</v>
      </c>
      <c r="AY27">
        <v>764053</v>
      </c>
      <c r="AZ27" s="34">
        <f t="shared" si="4"/>
        <v>5.8155651505851038</v>
      </c>
      <c r="BA27" s="34">
        <f>(AA27/AX27)*100</f>
        <v>2.9256875365710942E-2</v>
      </c>
    </row>
    <row r="28" spans="1:53" s="16" customFormat="1" x14ac:dyDescent="0.35">
      <c r="A28" s="21">
        <f>A27+1</f>
        <v>26</v>
      </c>
      <c r="B28" s="28" t="s">
        <v>22</v>
      </c>
      <c r="C28" s="38">
        <v>0</v>
      </c>
      <c r="D28" s="38">
        <v>87</v>
      </c>
      <c r="E28" s="38">
        <v>0</v>
      </c>
      <c r="F28" s="38">
        <v>2</v>
      </c>
      <c r="G28" s="38">
        <v>0</v>
      </c>
      <c r="H28" s="38">
        <v>0</v>
      </c>
      <c r="I28" s="38">
        <v>0</v>
      </c>
      <c r="J28" s="38">
        <v>0</v>
      </c>
      <c r="K28" s="38">
        <v>0</v>
      </c>
      <c r="L28" s="38">
        <v>0</v>
      </c>
      <c r="M28" s="38">
        <v>0</v>
      </c>
      <c r="N28" s="38">
        <v>0</v>
      </c>
      <c r="O28" s="38">
        <v>0</v>
      </c>
      <c r="P28" s="38">
        <v>414</v>
      </c>
      <c r="Q28" s="38">
        <v>11</v>
      </c>
      <c r="R28" s="38">
        <v>3</v>
      </c>
      <c r="S28" s="38">
        <v>0</v>
      </c>
      <c r="T28" s="38">
        <v>1653</v>
      </c>
      <c r="U28" s="38">
        <v>727</v>
      </c>
      <c r="V28" s="38">
        <v>0</v>
      </c>
      <c r="W28" s="38">
        <v>59</v>
      </c>
      <c r="X28" s="38">
        <v>0</v>
      </c>
      <c r="Y28" s="38">
        <v>446</v>
      </c>
      <c r="Z28" s="38">
        <v>4225</v>
      </c>
      <c r="AA28" s="38">
        <v>0</v>
      </c>
      <c r="AB28" s="39">
        <v>0</v>
      </c>
      <c r="AC28" s="38">
        <v>0</v>
      </c>
      <c r="AD28" s="38">
        <v>224</v>
      </c>
      <c r="AE28" s="38">
        <v>0</v>
      </c>
      <c r="AF28" s="38">
        <v>14021</v>
      </c>
      <c r="AG28" s="38">
        <v>63</v>
      </c>
      <c r="AH28" s="38">
        <v>1</v>
      </c>
      <c r="AI28" s="38">
        <v>132</v>
      </c>
      <c r="AJ28" s="38">
        <v>502</v>
      </c>
      <c r="AK28" s="38">
        <v>0</v>
      </c>
      <c r="AL28" s="38">
        <v>213</v>
      </c>
      <c r="AM28" s="38">
        <v>1316</v>
      </c>
      <c r="AN28" s="38">
        <v>7557</v>
      </c>
      <c r="AO28" s="38">
        <v>0</v>
      </c>
      <c r="AP28" s="38">
        <v>0</v>
      </c>
      <c r="AQ28" s="38">
        <v>161</v>
      </c>
      <c r="AR28" s="38">
        <v>0</v>
      </c>
      <c r="AS28" s="40">
        <v>0</v>
      </c>
      <c r="AT28" s="40">
        <v>0</v>
      </c>
      <c r="AU28" s="40">
        <v>0</v>
      </c>
      <c r="AV28" s="40">
        <v>0</v>
      </c>
      <c r="AW28" s="40">
        <v>0</v>
      </c>
      <c r="AX28" s="33">
        <f t="shared" si="6"/>
        <v>31817</v>
      </c>
      <c r="AY28">
        <v>426705</v>
      </c>
      <c r="AZ28" s="34">
        <f t="shared" si="4"/>
        <v>7.4564394605172195</v>
      </c>
      <c r="BA28" s="34">
        <f>(AB28/AX28)*100</f>
        <v>0</v>
      </c>
    </row>
    <row r="29" spans="1:53" s="16" customFormat="1" x14ac:dyDescent="0.35">
      <c r="A29" s="21">
        <f t="shared" si="5"/>
        <v>27</v>
      </c>
      <c r="B29" s="28" t="s">
        <v>23</v>
      </c>
      <c r="C29" s="38">
        <v>0</v>
      </c>
      <c r="D29" s="38">
        <v>27</v>
      </c>
      <c r="E29" s="38">
        <v>0</v>
      </c>
      <c r="F29" s="38">
        <v>0</v>
      </c>
      <c r="G29" s="38">
        <v>0</v>
      </c>
      <c r="H29" s="38">
        <v>0</v>
      </c>
      <c r="I29" s="38">
        <v>0</v>
      </c>
      <c r="J29" s="38">
        <v>0</v>
      </c>
      <c r="K29" s="38">
        <v>0</v>
      </c>
      <c r="L29" s="38">
        <v>0</v>
      </c>
      <c r="M29" s="38">
        <v>0</v>
      </c>
      <c r="N29" s="38">
        <v>0</v>
      </c>
      <c r="O29" s="38">
        <v>0</v>
      </c>
      <c r="P29" s="38">
        <v>407</v>
      </c>
      <c r="Q29" s="38">
        <v>0</v>
      </c>
      <c r="R29" s="38">
        <v>0</v>
      </c>
      <c r="S29" s="38">
        <v>0</v>
      </c>
      <c r="T29" s="38">
        <v>618</v>
      </c>
      <c r="U29" s="38">
        <v>111</v>
      </c>
      <c r="V29" s="38">
        <v>0</v>
      </c>
      <c r="W29" s="38">
        <v>182</v>
      </c>
      <c r="X29" s="38">
        <v>221</v>
      </c>
      <c r="Y29" s="38">
        <v>0</v>
      </c>
      <c r="Z29" s="38">
        <v>1646</v>
      </c>
      <c r="AA29" s="38">
        <v>0</v>
      </c>
      <c r="AB29" s="38">
        <v>0</v>
      </c>
      <c r="AC29" s="39">
        <v>0</v>
      </c>
      <c r="AD29" s="38">
        <v>0</v>
      </c>
      <c r="AE29" s="38">
        <v>0</v>
      </c>
      <c r="AF29" s="38">
        <v>1682</v>
      </c>
      <c r="AG29" s="38">
        <v>934</v>
      </c>
      <c r="AH29" s="38">
        <v>244</v>
      </c>
      <c r="AI29" s="38">
        <v>596</v>
      </c>
      <c r="AJ29" s="38">
        <v>145</v>
      </c>
      <c r="AK29" s="38">
        <v>0</v>
      </c>
      <c r="AL29" s="38">
        <v>27</v>
      </c>
      <c r="AM29" s="38">
        <v>136</v>
      </c>
      <c r="AN29" s="38">
        <v>0</v>
      </c>
      <c r="AO29" s="38">
        <v>0</v>
      </c>
      <c r="AP29" s="38">
        <v>0</v>
      </c>
      <c r="AQ29" s="38">
        <v>513</v>
      </c>
      <c r="AR29" s="38">
        <v>0</v>
      </c>
      <c r="AS29" s="40">
        <v>0</v>
      </c>
      <c r="AT29" s="40">
        <v>0</v>
      </c>
      <c r="AU29" s="40">
        <v>0</v>
      </c>
      <c r="AV29" s="40">
        <v>0</v>
      </c>
      <c r="AW29" s="40">
        <v>0</v>
      </c>
      <c r="AX29" s="33">
        <f t="shared" si="6"/>
        <v>7489</v>
      </c>
      <c r="AY29">
        <v>71762</v>
      </c>
      <c r="AZ29" s="34">
        <f t="shared" si="4"/>
        <v>10.435885287478053</v>
      </c>
      <c r="BA29" s="34">
        <f>(AC29/AX29)*100</f>
        <v>0</v>
      </c>
    </row>
    <row r="30" spans="1:53" s="16" customFormat="1" x14ac:dyDescent="0.35">
      <c r="A30" s="21">
        <f t="shared" si="5"/>
        <v>28</v>
      </c>
      <c r="B30" s="28" t="s">
        <v>24</v>
      </c>
      <c r="C30" s="38">
        <v>0</v>
      </c>
      <c r="D30" s="38">
        <v>0</v>
      </c>
      <c r="E30" s="38">
        <v>0</v>
      </c>
      <c r="F30" s="38">
        <v>34</v>
      </c>
      <c r="G30" s="38">
        <v>0</v>
      </c>
      <c r="H30" s="38">
        <v>0</v>
      </c>
      <c r="I30" s="38">
        <v>0</v>
      </c>
      <c r="J30" s="38">
        <v>0</v>
      </c>
      <c r="K30" s="38">
        <v>0</v>
      </c>
      <c r="L30" s="38">
        <v>0</v>
      </c>
      <c r="M30" s="38">
        <v>0</v>
      </c>
      <c r="N30" s="38">
        <v>0</v>
      </c>
      <c r="O30" s="38">
        <v>0</v>
      </c>
      <c r="P30" s="38">
        <v>7739</v>
      </c>
      <c r="Q30" s="38">
        <v>0</v>
      </c>
      <c r="R30" s="38">
        <v>43</v>
      </c>
      <c r="S30" s="38">
        <v>1</v>
      </c>
      <c r="T30" s="38">
        <v>8820</v>
      </c>
      <c r="U30" s="38">
        <v>18162</v>
      </c>
      <c r="V30" s="38">
        <v>0</v>
      </c>
      <c r="W30" s="38">
        <v>14</v>
      </c>
      <c r="X30" s="38">
        <v>1930</v>
      </c>
      <c r="Y30" s="38">
        <v>24905</v>
      </c>
      <c r="Z30" s="38">
        <v>347355</v>
      </c>
      <c r="AA30" s="38">
        <v>16</v>
      </c>
      <c r="AB30" s="38">
        <v>0</v>
      </c>
      <c r="AC30" s="38">
        <v>0</v>
      </c>
      <c r="AD30" s="39">
        <v>57757</v>
      </c>
      <c r="AE30" s="38">
        <v>0</v>
      </c>
      <c r="AF30" s="38">
        <v>115958</v>
      </c>
      <c r="AG30" s="38">
        <v>16713</v>
      </c>
      <c r="AH30" s="38">
        <v>945</v>
      </c>
      <c r="AI30" s="38">
        <v>183</v>
      </c>
      <c r="AJ30" s="38">
        <v>844</v>
      </c>
      <c r="AK30" s="38">
        <v>0</v>
      </c>
      <c r="AL30" s="38">
        <v>34</v>
      </c>
      <c r="AM30" s="38">
        <v>49</v>
      </c>
      <c r="AN30" s="38">
        <v>553</v>
      </c>
      <c r="AO30" s="38">
        <v>0</v>
      </c>
      <c r="AP30" s="38">
        <v>0</v>
      </c>
      <c r="AQ30" s="38">
        <v>598</v>
      </c>
      <c r="AR30" s="38">
        <v>0</v>
      </c>
      <c r="AS30" s="40">
        <v>0</v>
      </c>
      <c r="AT30" s="40">
        <v>463</v>
      </c>
      <c r="AU30" s="40">
        <v>0</v>
      </c>
      <c r="AV30" s="40">
        <v>0</v>
      </c>
      <c r="AW30" s="40">
        <v>0</v>
      </c>
      <c r="AX30" s="33">
        <f t="shared" si="6"/>
        <v>603116</v>
      </c>
      <c r="AY30">
        <v>8776658</v>
      </c>
      <c r="AZ30" s="34">
        <f t="shared" si="4"/>
        <v>6.8718184074165816</v>
      </c>
      <c r="BA30" s="34">
        <f>(AD30/AX30)*100</f>
        <v>9.5764330576539169</v>
      </c>
    </row>
    <row r="31" spans="1:53" s="16" customFormat="1" x14ac:dyDescent="0.35">
      <c r="A31" s="21">
        <f t="shared" si="5"/>
        <v>29</v>
      </c>
      <c r="B31" s="28" t="s">
        <v>25</v>
      </c>
      <c r="C31" s="38">
        <v>1</v>
      </c>
      <c r="D31" s="38">
        <v>131</v>
      </c>
      <c r="E31" s="38">
        <v>0</v>
      </c>
      <c r="F31" s="38">
        <v>303</v>
      </c>
      <c r="G31" s="38">
        <v>0</v>
      </c>
      <c r="H31" s="38">
        <v>0</v>
      </c>
      <c r="I31" s="38">
        <v>0</v>
      </c>
      <c r="J31" s="38">
        <v>0</v>
      </c>
      <c r="K31" s="38">
        <v>0</v>
      </c>
      <c r="L31" s="38">
        <v>0</v>
      </c>
      <c r="M31" s="38">
        <v>0</v>
      </c>
      <c r="N31" s="38">
        <v>0</v>
      </c>
      <c r="O31" s="38">
        <v>0</v>
      </c>
      <c r="P31" s="38">
        <v>1421</v>
      </c>
      <c r="Q31" s="38">
        <v>1</v>
      </c>
      <c r="R31" s="38">
        <v>1</v>
      </c>
      <c r="S31" s="38">
        <v>0</v>
      </c>
      <c r="T31" s="38">
        <v>6401</v>
      </c>
      <c r="U31" s="38">
        <v>971</v>
      </c>
      <c r="V31" s="38">
        <v>0</v>
      </c>
      <c r="W31" s="38">
        <v>312</v>
      </c>
      <c r="X31" s="38">
        <v>267</v>
      </c>
      <c r="Y31" s="38">
        <v>2478</v>
      </c>
      <c r="Z31" s="38">
        <v>10345</v>
      </c>
      <c r="AA31" s="38">
        <v>0</v>
      </c>
      <c r="AB31" s="38">
        <v>0</v>
      </c>
      <c r="AC31" s="38">
        <v>0</v>
      </c>
      <c r="AD31" s="38">
        <v>625</v>
      </c>
      <c r="AE31" s="39">
        <v>0</v>
      </c>
      <c r="AF31" s="38">
        <v>19287</v>
      </c>
      <c r="AG31" s="38">
        <v>3294</v>
      </c>
      <c r="AH31" s="38">
        <v>955</v>
      </c>
      <c r="AI31" s="38">
        <v>1184</v>
      </c>
      <c r="AJ31" s="38">
        <v>120</v>
      </c>
      <c r="AK31" s="38">
        <v>0</v>
      </c>
      <c r="AL31" s="38">
        <v>68</v>
      </c>
      <c r="AM31" s="38">
        <v>2134</v>
      </c>
      <c r="AN31" s="38">
        <v>793</v>
      </c>
      <c r="AO31" s="38">
        <v>0</v>
      </c>
      <c r="AP31" s="38">
        <v>0</v>
      </c>
      <c r="AQ31" s="38">
        <v>1259</v>
      </c>
      <c r="AR31" s="38">
        <v>0</v>
      </c>
      <c r="AS31" s="40">
        <v>0</v>
      </c>
      <c r="AT31" s="40">
        <v>29</v>
      </c>
      <c r="AU31" s="40">
        <v>0</v>
      </c>
      <c r="AV31" s="40">
        <v>0</v>
      </c>
      <c r="AW31" s="40">
        <v>0</v>
      </c>
      <c r="AX31" s="33">
        <f t="shared" si="6"/>
        <v>52380</v>
      </c>
      <c r="AY31">
        <v>790598</v>
      </c>
      <c r="AZ31" s="34">
        <f t="shared" si="4"/>
        <v>6.6253645974313118</v>
      </c>
      <c r="BA31" s="34">
        <f>(AE31/AX31)*100</f>
        <v>0</v>
      </c>
    </row>
    <row r="32" spans="1:53" s="16" customFormat="1" x14ac:dyDescent="0.35">
      <c r="A32" s="22">
        <f t="shared" si="5"/>
        <v>30</v>
      </c>
      <c r="B32" s="29" t="s">
        <v>26</v>
      </c>
      <c r="C32" s="38">
        <v>220</v>
      </c>
      <c r="D32" s="38">
        <v>1544</v>
      </c>
      <c r="E32" s="38">
        <v>63</v>
      </c>
      <c r="F32" s="38">
        <v>1536</v>
      </c>
      <c r="G32" s="38">
        <v>0</v>
      </c>
      <c r="H32" s="38">
        <v>0</v>
      </c>
      <c r="I32" s="38">
        <v>11</v>
      </c>
      <c r="J32" s="38">
        <v>0</v>
      </c>
      <c r="K32" s="38">
        <v>0</v>
      </c>
      <c r="L32" s="38">
        <v>0</v>
      </c>
      <c r="M32" s="38">
        <v>0</v>
      </c>
      <c r="N32" s="38">
        <v>0</v>
      </c>
      <c r="O32" s="38">
        <v>0</v>
      </c>
      <c r="P32" s="38">
        <v>33960</v>
      </c>
      <c r="Q32" s="38">
        <v>114</v>
      </c>
      <c r="R32" s="38">
        <v>681</v>
      </c>
      <c r="S32" s="38">
        <v>206</v>
      </c>
      <c r="T32" s="38">
        <v>87044</v>
      </c>
      <c r="U32" s="38">
        <v>42692</v>
      </c>
      <c r="V32" s="38">
        <v>0</v>
      </c>
      <c r="W32" s="38">
        <v>4557</v>
      </c>
      <c r="X32" s="38">
        <v>2751</v>
      </c>
      <c r="Y32" s="38">
        <v>58102</v>
      </c>
      <c r="Z32" s="38">
        <v>258083</v>
      </c>
      <c r="AA32" s="38">
        <v>0</v>
      </c>
      <c r="AB32" s="38">
        <v>0</v>
      </c>
      <c r="AC32" s="38">
        <v>0</v>
      </c>
      <c r="AD32" s="38">
        <v>80816</v>
      </c>
      <c r="AE32" s="38">
        <v>0</v>
      </c>
      <c r="AF32" s="39">
        <v>3198304</v>
      </c>
      <c r="AG32" s="38">
        <v>194723</v>
      </c>
      <c r="AH32" s="38">
        <v>61991</v>
      </c>
      <c r="AI32" s="38">
        <v>8523</v>
      </c>
      <c r="AJ32" s="38">
        <v>112067</v>
      </c>
      <c r="AK32" s="38">
        <v>0</v>
      </c>
      <c r="AL32" s="38">
        <v>5579</v>
      </c>
      <c r="AM32" s="38">
        <v>64425</v>
      </c>
      <c r="AN32" s="38">
        <v>46080</v>
      </c>
      <c r="AO32" s="38">
        <v>52</v>
      </c>
      <c r="AP32" s="38">
        <v>1</v>
      </c>
      <c r="AQ32" s="38">
        <v>234456</v>
      </c>
      <c r="AR32" s="38">
        <v>0</v>
      </c>
      <c r="AS32" s="40">
        <v>32</v>
      </c>
      <c r="AT32" s="40">
        <v>5378</v>
      </c>
      <c r="AU32" s="40">
        <v>0</v>
      </c>
      <c r="AV32" s="40">
        <v>5</v>
      </c>
      <c r="AW32" s="40">
        <v>0</v>
      </c>
      <c r="AX32" s="33">
        <f t="shared" si="6"/>
        <v>4503996</v>
      </c>
      <c r="AY32">
        <v>53501513</v>
      </c>
      <c r="AZ32" s="34">
        <f t="shared" si="4"/>
        <v>8.4184460353485697</v>
      </c>
      <c r="BA32" s="34">
        <f>(AF32/AX32)*100</f>
        <v>71.010365018086162</v>
      </c>
    </row>
    <row r="33" spans="1:54" s="16" customFormat="1" x14ac:dyDescent="0.35">
      <c r="A33" s="22">
        <f t="shared" si="5"/>
        <v>31</v>
      </c>
      <c r="B33" s="29" t="s">
        <v>27</v>
      </c>
      <c r="C33" s="38">
        <v>90</v>
      </c>
      <c r="D33" s="38">
        <v>17</v>
      </c>
      <c r="E33" s="38">
        <v>9</v>
      </c>
      <c r="F33" s="38">
        <v>306</v>
      </c>
      <c r="G33" s="38">
        <v>0</v>
      </c>
      <c r="H33" s="38">
        <v>0</v>
      </c>
      <c r="I33" s="38">
        <v>0</v>
      </c>
      <c r="J33" s="38">
        <v>0</v>
      </c>
      <c r="K33" s="38">
        <v>0</v>
      </c>
      <c r="L33" s="38">
        <v>0</v>
      </c>
      <c r="M33" s="38">
        <v>0</v>
      </c>
      <c r="N33" s="38">
        <v>0</v>
      </c>
      <c r="O33" s="38">
        <v>0</v>
      </c>
      <c r="P33" s="38">
        <v>18721</v>
      </c>
      <c r="Q33" s="38">
        <v>0</v>
      </c>
      <c r="R33" s="38">
        <v>183</v>
      </c>
      <c r="S33" s="38">
        <v>12</v>
      </c>
      <c r="T33" s="38">
        <v>38217</v>
      </c>
      <c r="U33" s="38">
        <v>23397</v>
      </c>
      <c r="V33" s="38">
        <v>0</v>
      </c>
      <c r="W33" s="38">
        <v>165</v>
      </c>
      <c r="X33" s="38">
        <v>409</v>
      </c>
      <c r="Y33" s="38">
        <v>99</v>
      </c>
      <c r="Z33" s="38">
        <v>317107</v>
      </c>
      <c r="AA33" s="38">
        <v>23</v>
      </c>
      <c r="AB33" s="38">
        <v>0</v>
      </c>
      <c r="AC33" s="38">
        <v>0</v>
      </c>
      <c r="AD33" s="38">
        <v>2294</v>
      </c>
      <c r="AE33" s="38">
        <v>0</v>
      </c>
      <c r="AF33" s="38">
        <v>216410</v>
      </c>
      <c r="AG33" s="39">
        <v>515284</v>
      </c>
      <c r="AH33" s="38">
        <v>27820</v>
      </c>
      <c r="AI33" s="38">
        <v>430</v>
      </c>
      <c r="AJ33" s="38">
        <v>20426</v>
      </c>
      <c r="AK33" s="38">
        <v>0</v>
      </c>
      <c r="AL33" s="38">
        <v>481</v>
      </c>
      <c r="AM33" s="38">
        <v>27303</v>
      </c>
      <c r="AN33" s="38">
        <v>30042</v>
      </c>
      <c r="AO33" s="38">
        <v>9</v>
      </c>
      <c r="AP33" s="38">
        <v>0</v>
      </c>
      <c r="AQ33" s="38">
        <v>163337</v>
      </c>
      <c r="AR33" s="38">
        <v>0</v>
      </c>
      <c r="AS33" s="40">
        <v>5</v>
      </c>
      <c r="AT33" s="40">
        <v>1236</v>
      </c>
      <c r="AU33" s="40">
        <v>0</v>
      </c>
      <c r="AV33" s="40">
        <v>0</v>
      </c>
      <c r="AW33" s="40">
        <v>0</v>
      </c>
      <c r="AX33" s="33">
        <f t="shared" si="6"/>
        <v>1403832</v>
      </c>
      <c r="AY33">
        <v>17614051</v>
      </c>
      <c r="AZ33" s="34">
        <f t="shared" si="4"/>
        <v>7.9699553498510936</v>
      </c>
      <c r="BA33" s="34">
        <f>(AG33/AX33)*100</f>
        <v>36.705531716045797</v>
      </c>
    </row>
    <row r="34" spans="1:54" s="16" customFormat="1" x14ac:dyDescent="0.35">
      <c r="A34" s="22">
        <f t="shared" si="5"/>
        <v>32</v>
      </c>
      <c r="B34" s="29" t="s">
        <v>28</v>
      </c>
      <c r="C34" s="38">
        <v>569</v>
      </c>
      <c r="D34" s="38">
        <v>3799</v>
      </c>
      <c r="E34" s="38">
        <v>64</v>
      </c>
      <c r="F34" s="38">
        <v>476</v>
      </c>
      <c r="G34" s="38">
        <v>0</v>
      </c>
      <c r="H34" s="38">
        <v>0</v>
      </c>
      <c r="I34" s="38">
        <v>2</v>
      </c>
      <c r="J34" s="38">
        <v>0</v>
      </c>
      <c r="K34" s="38">
        <v>0</v>
      </c>
      <c r="L34" s="38">
        <v>0</v>
      </c>
      <c r="M34" s="38">
        <v>0</v>
      </c>
      <c r="N34" s="38">
        <v>0</v>
      </c>
      <c r="O34" s="38">
        <v>0</v>
      </c>
      <c r="P34" s="38">
        <v>29679</v>
      </c>
      <c r="Q34" s="38">
        <v>0</v>
      </c>
      <c r="R34" s="38">
        <v>3419</v>
      </c>
      <c r="S34" s="38">
        <v>1495</v>
      </c>
      <c r="T34" s="38">
        <v>21242</v>
      </c>
      <c r="U34" s="38">
        <v>2498</v>
      </c>
      <c r="V34" s="38">
        <v>263</v>
      </c>
      <c r="W34" s="38">
        <v>11185</v>
      </c>
      <c r="X34" s="38">
        <v>39002</v>
      </c>
      <c r="Y34" s="38">
        <v>508</v>
      </c>
      <c r="Z34" s="38">
        <v>16939</v>
      </c>
      <c r="AA34" s="38">
        <v>26</v>
      </c>
      <c r="AB34" s="38">
        <v>0</v>
      </c>
      <c r="AC34" s="38">
        <v>0</v>
      </c>
      <c r="AD34" s="38">
        <v>290</v>
      </c>
      <c r="AE34" s="38">
        <v>0</v>
      </c>
      <c r="AF34" s="38">
        <v>208577</v>
      </c>
      <c r="AG34" s="38">
        <v>9033</v>
      </c>
      <c r="AH34" s="39">
        <v>795265</v>
      </c>
      <c r="AI34" s="38">
        <v>34966</v>
      </c>
      <c r="AJ34" s="38">
        <v>46488</v>
      </c>
      <c r="AK34" s="38">
        <v>0</v>
      </c>
      <c r="AL34" s="38">
        <v>59545</v>
      </c>
      <c r="AM34" s="38">
        <v>60513</v>
      </c>
      <c r="AN34" s="38">
        <v>0</v>
      </c>
      <c r="AO34" s="38">
        <v>111</v>
      </c>
      <c r="AP34" s="38">
        <v>0</v>
      </c>
      <c r="AQ34" s="38">
        <v>287053</v>
      </c>
      <c r="AR34" s="38">
        <v>1</v>
      </c>
      <c r="AS34" s="40">
        <v>0</v>
      </c>
      <c r="AT34" s="40">
        <v>569</v>
      </c>
      <c r="AU34" s="40">
        <v>0</v>
      </c>
      <c r="AV34" s="40">
        <v>0</v>
      </c>
      <c r="AW34" s="40">
        <v>0</v>
      </c>
      <c r="AX34" s="33">
        <f t="shared" si="6"/>
        <v>1633577</v>
      </c>
      <c r="AY34">
        <v>20860266</v>
      </c>
      <c r="AZ34" s="34">
        <f t="shared" si="4"/>
        <v>7.8310458744869322</v>
      </c>
      <c r="BA34" s="34">
        <f>(AH34/AX34)*100</f>
        <v>48.682431253623179</v>
      </c>
    </row>
    <row r="35" spans="1:54" s="16" customFormat="1" x14ac:dyDescent="0.35">
      <c r="A35" s="22">
        <f t="shared" si="5"/>
        <v>33</v>
      </c>
      <c r="B35" s="29" t="s">
        <v>29</v>
      </c>
      <c r="C35" s="38">
        <v>331</v>
      </c>
      <c r="D35" s="38">
        <v>730</v>
      </c>
      <c r="E35" s="38">
        <v>18</v>
      </c>
      <c r="F35" s="38">
        <v>8</v>
      </c>
      <c r="G35" s="38">
        <v>0</v>
      </c>
      <c r="H35" s="38">
        <v>0</v>
      </c>
      <c r="I35" s="38">
        <v>0</v>
      </c>
      <c r="J35" s="38">
        <v>0</v>
      </c>
      <c r="K35" s="38">
        <v>0</v>
      </c>
      <c r="L35" s="38">
        <v>0</v>
      </c>
      <c r="M35" s="38">
        <v>0</v>
      </c>
      <c r="N35" s="38">
        <v>0</v>
      </c>
      <c r="O35" s="38">
        <v>0</v>
      </c>
      <c r="P35" s="38">
        <v>24987</v>
      </c>
      <c r="Q35" s="38">
        <v>0</v>
      </c>
      <c r="R35" s="38">
        <v>3577</v>
      </c>
      <c r="S35" s="38">
        <v>1206</v>
      </c>
      <c r="T35" s="38">
        <v>25533</v>
      </c>
      <c r="U35" s="38">
        <v>0</v>
      </c>
      <c r="V35" s="38">
        <v>2</v>
      </c>
      <c r="W35" s="38">
        <v>2125</v>
      </c>
      <c r="X35" s="38">
        <v>9241</v>
      </c>
      <c r="Y35" s="38">
        <v>0</v>
      </c>
      <c r="Z35" s="38">
        <v>1</v>
      </c>
      <c r="AA35" s="38">
        <v>0</v>
      </c>
      <c r="AB35" s="38">
        <v>0</v>
      </c>
      <c r="AC35" s="38">
        <v>0</v>
      </c>
      <c r="AD35" s="38">
        <v>0</v>
      </c>
      <c r="AE35" s="38">
        <v>0</v>
      </c>
      <c r="AF35" s="38">
        <v>19366</v>
      </c>
      <c r="AG35" s="38">
        <v>363</v>
      </c>
      <c r="AH35" s="38">
        <v>90150</v>
      </c>
      <c r="AI35" s="39">
        <v>297412</v>
      </c>
      <c r="AJ35" s="38">
        <v>607</v>
      </c>
      <c r="AK35" s="38">
        <v>0</v>
      </c>
      <c r="AL35" s="38">
        <v>3678</v>
      </c>
      <c r="AM35" s="38">
        <v>21059</v>
      </c>
      <c r="AN35" s="38">
        <v>0</v>
      </c>
      <c r="AO35" s="38">
        <v>10</v>
      </c>
      <c r="AP35" s="38">
        <v>0</v>
      </c>
      <c r="AQ35" s="38">
        <v>35045</v>
      </c>
      <c r="AR35" s="38">
        <v>0</v>
      </c>
      <c r="AS35" s="40">
        <v>0</v>
      </c>
      <c r="AT35" s="40">
        <v>27</v>
      </c>
      <c r="AU35" s="40">
        <v>0</v>
      </c>
      <c r="AV35" s="40">
        <v>0</v>
      </c>
      <c r="AW35" s="40">
        <v>0</v>
      </c>
      <c r="AX35" s="33">
        <f t="shared" si="6"/>
        <v>535476</v>
      </c>
      <c r="AY35">
        <v>5793383</v>
      </c>
      <c r="AZ35" s="34">
        <f t="shared" si="4"/>
        <v>9.2428896898409789</v>
      </c>
      <c r="BA35" s="34">
        <f>(AI35/AX35)*100</f>
        <v>55.541611575495445</v>
      </c>
    </row>
    <row r="36" spans="1:54" s="16" customFormat="1" x14ac:dyDescent="0.35">
      <c r="A36" s="22">
        <f t="shared" si="5"/>
        <v>34</v>
      </c>
      <c r="B36" s="29" t="s">
        <v>30</v>
      </c>
      <c r="C36" s="38">
        <v>532</v>
      </c>
      <c r="D36" s="38">
        <v>21096</v>
      </c>
      <c r="E36" s="38">
        <v>1129</v>
      </c>
      <c r="F36" s="38">
        <v>4926</v>
      </c>
      <c r="G36" s="38">
        <v>0</v>
      </c>
      <c r="H36" s="38">
        <v>0</v>
      </c>
      <c r="I36" s="38">
        <v>612</v>
      </c>
      <c r="J36" s="38">
        <v>0</v>
      </c>
      <c r="K36" s="38">
        <v>5</v>
      </c>
      <c r="L36" s="38">
        <v>0</v>
      </c>
      <c r="M36" s="38">
        <v>0</v>
      </c>
      <c r="N36" s="38">
        <v>0</v>
      </c>
      <c r="O36" s="38">
        <v>0</v>
      </c>
      <c r="P36" s="38">
        <v>32341</v>
      </c>
      <c r="Q36" s="38">
        <v>154</v>
      </c>
      <c r="R36" s="38">
        <v>12044</v>
      </c>
      <c r="S36" s="38">
        <v>1642</v>
      </c>
      <c r="T36" s="38">
        <v>49036</v>
      </c>
      <c r="U36" s="38">
        <v>17393</v>
      </c>
      <c r="V36" s="38">
        <v>309</v>
      </c>
      <c r="W36" s="38">
        <v>20611</v>
      </c>
      <c r="X36" s="38">
        <v>3463</v>
      </c>
      <c r="Y36" s="38">
        <v>563</v>
      </c>
      <c r="Z36" s="38">
        <v>36560</v>
      </c>
      <c r="AA36" s="38">
        <v>0</v>
      </c>
      <c r="AB36" s="38">
        <v>0</v>
      </c>
      <c r="AC36" s="38">
        <v>0</v>
      </c>
      <c r="AD36" s="38">
        <v>51</v>
      </c>
      <c r="AE36" s="38">
        <v>0</v>
      </c>
      <c r="AF36" s="38">
        <v>373567</v>
      </c>
      <c r="AG36" s="38">
        <v>91327</v>
      </c>
      <c r="AH36" s="38">
        <v>42205</v>
      </c>
      <c r="AI36" s="38">
        <v>375</v>
      </c>
      <c r="AJ36" s="39">
        <v>5247489</v>
      </c>
      <c r="AK36" s="38">
        <v>0</v>
      </c>
      <c r="AL36" s="38">
        <v>36407</v>
      </c>
      <c r="AM36" s="38">
        <v>481890</v>
      </c>
      <c r="AN36" s="38">
        <v>6552</v>
      </c>
      <c r="AO36" s="38">
        <v>72</v>
      </c>
      <c r="AP36" s="38">
        <v>187</v>
      </c>
      <c r="AQ36" s="38">
        <v>225339</v>
      </c>
      <c r="AR36" s="38">
        <v>0</v>
      </c>
      <c r="AS36" s="40">
        <v>9</v>
      </c>
      <c r="AT36" s="40">
        <v>2296</v>
      </c>
      <c r="AU36" s="40">
        <v>0</v>
      </c>
      <c r="AV36" s="40">
        <v>0</v>
      </c>
      <c r="AW36" s="40">
        <v>0</v>
      </c>
      <c r="AX36" s="33">
        <f t="shared" si="6"/>
        <v>6710182</v>
      </c>
      <c r="AY36">
        <v>82406744</v>
      </c>
      <c r="AZ36" s="34">
        <f t="shared" si="4"/>
        <v>8.1427583159941381</v>
      </c>
      <c r="BA36" s="34">
        <f>(AJ36/AX36)*100</f>
        <v>78.201887817647858</v>
      </c>
    </row>
    <row r="37" spans="1:54" s="16" customFormat="1" x14ac:dyDescent="0.35">
      <c r="A37" s="22">
        <f t="shared" si="5"/>
        <v>35</v>
      </c>
      <c r="B37" s="29" t="s">
        <v>31</v>
      </c>
      <c r="C37" s="38">
        <v>245</v>
      </c>
      <c r="D37" s="38">
        <v>403</v>
      </c>
      <c r="E37" s="38">
        <v>0</v>
      </c>
      <c r="F37" s="38">
        <v>74</v>
      </c>
      <c r="G37" s="38">
        <v>0</v>
      </c>
      <c r="H37" s="38">
        <v>0</v>
      </c>
      <c r="I37" s="38">
        <v>0</v>
      </c>
      <c r="J37" s="38">
        <v>0</v>
      </c>
      <c r="K37" s="38">
        <v>0</v>
      </c>
      <c r="L37" s="38">
        <v>0</v>
      </c>
      <c r="M37" s="38">
        <v>0</v>
      </c>
      <c r="N37" s="38">
        <v>0</v>
      </c>
      <c r="O37" s="38">
        <v>0</v>
      </c>
      <c r="P37" s="38">
        <v>1658</v>
      </c>
      <c r="Q37" s="38">
        <v>1</v>
      </c>
      <c r="R37" s="38">
        <v>99</v>
      </c>
      <c r="S37" s="38">
        <v>604</v>
      </c>
      <c r="T37" s="38">
        <v>835</v>
      </c>
      <c r="U37" s="38">
        <v>32</v>
      </c>
      <c r="V37" s="38">
        <v>3</v>
      </c>
      <c r="W37" s="38">
        <v>2257</v>
      </c>
      <c r="X37" s="38">
        <v>614</v>
      </c>
      <c r="Y37" s="38">
        <v>20</v>
      </c>
      <c r="Z37" s="38">
        <v>14</v>
      </c>
      <c r="AA37" s="38">
        <v>0</v>
      </c>
      <c r="AB37" s="38">
        <v>0</v>
      </c>
      <c r="AC37" s="38">
        <v>0</v>
      </c>
      <c r="AD37" s="38">
        <v>0</v>
      </c>
      <c r="AE37" s="38">
        <v>0</v>
      </c>
      <c r="AF37" s="38">
        <v>1993</v>
      </c>
      <c r="AG37" s="38">
        <v>0</v>
      </c>
      <c r="AH37" s="38">
        <v>21309</v>
      </c>
      <c r="AI37" s="38">
        <v>12</v>
      </c>
      <c r="AJ37" s="38">
        <v>41808</v>
      </c>
      <c r="AK37" s="39">
        <v>4</v>
      </c>
      <c r="AL37" s="38">
        <v>5772</v>
      </c>
      <c r="AM37" s="38">
        <v>12309</v>
      </c>
      <c r="AN37" s="38">
        <v>0</v>
      </c>
      <c r="AO37" s="38">
        <v>0</v>
      </c>
      <c r="AP37" s="38">
        <v>0</v>
      </c>
      <c r="AQ37" s="38">
        <v>7040</v>
      </c>
      <c r="AR37" s="38">
        <v>0</v>
      </c>
      <c r="AS37" s="40">
        <v>7</v>
      </c>
      <c r="AT37" s="40">
        <v>40</v>
      </c>
      <c r="AU37" s="40">
        <v>0</v>
      </c>
      <c r="AV37" s="40">
        <v>0</v>
      </c>
      <c r="AW37" s="40">
        <v>0</v>
      </c>
      <c r="AX37" s="33">
        <f t="shared" si="6"/>
        <v>97153</v>
      </c>
      <c r="AY37">
        <v>1369693</v>
      </c>
      <c r="AZ37" s="34">
        <f t="shared" si="4"/>
        <v>7.0930493183509009</v>
      </c>
      <c r="BA37" s="34">
        <f>(AK37/AX37)*100</f>
        <v>4.1172171729128284E-3</v>
      </c>
    </row>
    <row r="38" spans="1:54" s="16" customFormat="1" x14ac:dyDescent="0.35">
      <c r="A38" s="22">
        <f t="shared" si="5"/>
        <v>36</v>
      </c>
      <c r="B38" s="29" t="s">
        <v>32</v>
      </c>
      <c r="C38" s="38">
        <v>3981</v>
      </c>
      <c r="D38" s="38">
        <v>18559</v>
      </c>
      <c r="E38" s="38">
        <v>371</v>
      </c>
      <c r="F38" s="38">
        <v>2766</v>
      </c>
      <c r="G38" s="38">
        <v>0</v>
      </c>
      <c r="H38" s="38">
        <v>0</v>
      </c>
      <c r="I38" s="38">
        <v>24</v>
      </c>
      <c r="J38" s="38">
        <v>0</v>
      </c>
      <c r="K38" s="38">
        <v>0</v>
      </c>
      <c r="L38" s="38">
        <v>0</v>
      </c>
      <c r="M38" s="38">
        <v>0</v>
      </c>
      <c r="N38" s="38">
        <v>0</v>
      </c>
      <c r="O38" s="38">
        <v>0</v>
      </c>
      <c r="P38" s="38">
        <v>75039</v>
      </c>
      <c r="Q38" s="38">
        <v>2403</v>
      </c>
      <c r="R38" s="38">
        <v>9730</v>
      </c>
      <c r="S38" s="38">
        <v>12768</v>
      </c>
      <c r="T38" s="38">
        <v>85360</v>
      </c>
      <c r="U38" s="38">
        <v>2031</v>
      </c>
      <c r="V38" s="38">
        <v>1107</v>
      </c>
      <c r="W38" s="38">
        <v>33173</v>
      </c>
      <c r="X38" s="38">
        <v>36975</v>
      </c>
      <c r="Y38" s="38">
        <v>1389</v>
      </c>
      <c r="Z38" s="38">
        <v>16600</v>
      </c>
      <c r="AA38" s="38">
        <v>67</v>
      </c>
      <c r="AB38" s="38">
        <v>0</v>
      </c>
      <c r="AC38" s="38">
        <v>0</v>
      </c>
      <c r="AD38" s="38">
        <v>1092</v>
      </c>
      <c r="AE38" s="38">
        <v>0</v>
      </c>
      <c r="AF38" s="38">
        <v>154619</v>
      </c>
      <c r="AG38" s="38">
        <v>19850</v>
      </c>
      <c r="AH38" s="38">
        <v>336744</v>
      </c>
      <c r="AI38" s="38">
        <v>17779</v>
      </c>
      <c r="AJ38" s="38">
        <v>238392</v>
      </c>
      <c r="AK38" s="38">
        <v>0</v>
      </c>
      <c r="AL38" s="39">
        <v>167067</v>
      </c>
      <c r="AM38" s="38">
        <v>131008</v>
      </c>
      <c r="AN38" s="38">
        <v>2028</v>
      </c>
      <c r="AO38" s="38">
        <v>44</v>
      </c>
      <c r="AP38" s="38">
        <v>455</v>
      </c>
      <c r="AQ38" s="38">
        <v>232966</v>
      </c>
      <c r="AR38" s="38">
        <v>0</v>
      </c>
      <c r="AS38" s="40">
        <v>157</v>
      </c>
      <c r="AT38" s="40">
        <v>2469</v>
      </c>
      <c r="AU38" s="40">
        <v>0</v>
      </c>
      <c r="AV38" s="40">
        <v>0</v>
      </c>
      <c r="AW38" s="40">
        <v>0</v>
      </c>
      <c r="AX38" s="33">
        <f t="shared" si="6"/>
        <v>1607013</v>
      </c>
      <c r="AY38">
        <v>19851549</v>
      </c>
      <c r="AZ38" s="34">
        <f t="shared" si="4"/>
        <v>8.095151668013413</v>
      </c>
      <c r="BA38" s="34">
        <f>(AL38/AX38)*100</f>
        <v>10.396120006496524</v>
      </c>
    </row>
    <row r="39" spans="1:54" s="16" customFormat="1" x14ac:dyDescent="0.35">
      <c r="A39" s="22">
        <f t="shared" si="5"/>
        <v>37</v>
      </c>
      <c r="B39" s="29" t="s">
        <v>33</v>
      </c>
      <c r="C39" s="38">
        <v>1580</v>
      </c>
      <c r="D39" s="38">
        <v>29569</v>
      </c>
      <c r="E39" s="38">
        <v>1236</v>
      </c>
      <c r="F39" s="38">
        <v>5745</v>
      </c>
      <c r="G39" s="38">
        <v>0</v>
      </c>
      <c r="H39" s="38">
        <v>0</v>
      </c>
      <c r="I39" s="38">
        <v>551</v>
      </c>
      <c r="J39" s="38">
        <v>0</v>
      </c>
      <c r="K39" s="38">
        <v>0</v>
      </c>
      <c r="L39" s="38">
        <v>0</v>
      </c>
      <c r="M39" s="38">
        <v>0</v>
      </c>
      <c r="N39" s="38">
        <v>0</v>
      </c>
      <c r="O39" s="38">
        <v>0</v>
      </c>
      <c r="P39" s="38">
        <v>75096</v>
      </c>
      <c r="Q39" s="38">
        <v>11</v>
      </c>
      <c r="R39" s="38">
        <v>22063</v>
      </c>
      <c r="S39" s="38">
        <v>2977</v>
      </c>
      <c r="T39" s="38">
        <v>103929</v>
      </c>
      <c r="U39" s="38">
        <v>6420</v>
      </c>
      <c r="V39" s="38">
        <v>425</v>
      </c>
      <c r="W39" s="38">
        <v>70120</v>
      </c>
      <c r="X39" s="38">
        <v>19535</v>
      </c>
      <c r="Y39" s="38">
        <v>695</v>
      </c>
      <c r="Z39" s="38">
        <v>5639</v>
      </c>
      <c r="AA39" s="38">
        <v>0</v>
      </c>
      <c r="AB39" s="38">
        <v>0</v>
      </c>
      <c r="AC39" s="38">
        <v>0</v>
      </c>
      <c r="AD39" s="38">
        <v>45</v>
      </c>
      <c r="AE39" s="38">
        <v>0</v>
      </c>
      <c r="AF39" s="38">
        <v>447911</v>
      </c>
      <c r="AG39" s="38">
        <v>11635</v>
      </c>
      <c r="AH39" s="38">
        <v>297510</v>
      </c>
      <c r="AI39" s="38">
        <v>47760</v>
      </c>
      <c r="AJ39" s="38">
        <v>980807</v>
      </c>
      <c r="AK39" s="38">
        <v>0</v>
      </c>
      <c r="AL39" s="38">
        <v>112813</v>
      </c>
      <c r="AM39" s="39">
        <v>4303669</v>
      </c>
      <c r="AN39" s="38">
        <v>31954</v>
      </c>
      <c r="AO39" s="38">
        <v>10026</v>
      </c>
      <c r="AP39" s="38">
        <v>239</v>
      </c>
      <c r="AQ39" s="38">
        <v>1367102</v>
      </c>
      <c r="AR39" s="38">
        <v>0</v>
      </c>
      <c r="AS39" s="40">
        <v>93</v>
      </c>
      <c r="AT39" s="40">
        <v>2145</v>
      </c>
      <c r="AU39" s="40">
        <v>0</v>
      </c>
      <c r="AV39" s="40">
        <v>7</v>
      </c>
      <c r="AW39" s="40">
        <v>0</v>
      </c>
      <c r="AX39" s="33">
        <f t="shared" si="6"/>
        <v>7959307</v>
      </c>
      <c r="AY39">
        <v>99532761</v>
      </c>
      <c r="AZ39" s="34">
        <f t="shared" si="4"/>
        <v>7.9966705635745399</v>
      </c>
      <c r="BA39" s="34">
        <f>(AM39/AX39)*100</f>
        <v>54.070900896271503</v>
      </c>
    </row>
    <row r="40" spans="1:54" s="16" customFormat="1" x14ac:dyDescent="0.35">
      <c r="A40" s="22">
        <f t="shared" si="5"/>
        <v>38</v>
      </c>
      <c r="B40" s="29" t="s">
        <v>34</v>
      </c>
      <c r="C40" s="38">
        <v>356</v>
      </c>
      <c r="D40" s="38">
        <v>3915</v>
      </c>
      <c r="E40" s="38">
        <v>45</v>
      </c>
      <c r="F40" s="38">
        <v>1076</v>
      </c>
      <c r="G40" s="38">
        <v>0</v>
      </c>
      <c r="H40" s="38">
        <v>0</v>
      </c>
      <c r="I40" s="38">
        <v>140</v>
      </c>
      <c r="J40" s="38">
        <v>0</v>
      </c>
      <c r="K40" s="38">
        <v>0</v>
      </c>
      <c r="L40" s="38">
        <v>0</v>
      </c>
      <c r="M40" s="38">
        <v>0</v>
      </c>
      <c r="N40" s="38">
        <v>0</v>
      </c>
      <c r="O40" s="38">
        <v>0</v>
      </c>
      <c r="P40" s="38">
        <v>11753</v>
      </c>
      <c r="Q40" s="38">
        <v>258</v>
      </c>
      <c r="R40" s="38">
        <v>2118</v>
      </c>
      <c r="S40" s="38">
        <v>156</v>
      </c>
      <c r="T40" s="38">
        <v>19695</v>
      </c>
      <c r="U40" s="38">
        <v>10223</v>
      </c>
      <c r="V40" s="38">
        <v>0</v>
      </c>
      <c r="W40" s="38">
        <v>4789</v>
      </c>
      <c r="X40" s="38">
        <v>271</v>
      </c>
      <c r="Y40" s="38">
        <v>2422</v>
      </c>
      <c r="Z40" s="38">
        <v>29509</v>
      </c>
      <c r="AA40" s="38">
        <v>0</v>
      </c>
      <c r="AB40" s="38">
        <v>0</v>
      </c>
      <c r="AC40" s="38">
        <v>0</v>
      </c>
      <c r="AD40" s="38">
        <v>529</v>
      </c>
      <c r="AE40" s="38">
        <v>0</v>
      </c>
      <c r="AF40" s="38">
        <v>388213</v>
      </c>
      <c r="AG40" s="38">
        <v>108325</v>
      </c>
      <c r="AH40" s="38">
        <v>1781</v>
      </c>
      <c r="AI40" s="38">
        <v>1836</v>
      </c>
      <c r="AJ40" s="38">
        <v>71215</v>
      </c>
      <c r="AK40" s="38">
        <v>0</v>
      </c>
      <c r="AL40" s="38">
        <v>4041</v>
      </c>
      <c r="AM40" s="38">
        <v>164310</v>
      </c>
      <c r="AN40" s="39">
        <v>487531</v>
      </c>
      <c r="AO40" s="38">
        <v>0</v>
      </c>
      <c r="AP40" s="38">
        <v>429</v>
      </c>
      <c r="AQ40" s="38">
        <v>124112</v>
      </c>
      <c r="AR40" s="38">
        <v>0</v>
      </c>
      <c r="AS40" s="40">
        <v>9</v>
      </c>
      <c r="AT40" s="40">
        <v>1195</v>
      </c>
      <c r="AU40" s="40">
        <v>0</v>
      </c>
      <c r="AV40" s="40">
        <v>3</v>
      </c>
      <c r="AW40" s="40">
        <v>0</v>
      </c>
      <c r="AX40" s="33">
        <f t="shared" si="6"/>
        <v>1440255</v>
      </c>
      <c r="AY40">
        <v>17723299</v>
      </c>
      <c r="AZ40" s="34">
        <f t="shared" si="4"/>
        <v>8.1263369759772157</v>
      </c>
      <c r="BA40" s="34">
        <f>(AN40/AX40)*100</f>
        <v>33.850325116038476</v>
      </c>
    </row>
    <row r="41" spans="1:54" s="16" customFormat="1" x14ac:dyDescent="0.35">
      <c r="A41" s="22">
        <f t="shared" si="5"/>
        <v>39</v>
      </c>
      <c r="B41" s="29" t="s">
        <v>35</v>
      </c>
      <c r="C41" s="38">
        <v>10</v>
      </c>
      <c r="D41" s="38">
        <v>1159</v>
      </c>
      <c r="E41" s="38">
        <v>153</v>
      </c>
      <c r="F41" s="38">
        <v>71</v>
      </c>
      <c r="G41" s="38">
        <v>0</v>
      </c>
      <c r="H41" s="38">
        <v>0</v>
      </c>
      <c r="I41" s="38">
        <v>126</v>
      </c>
      <c r="J41" s="38">
        <v>0</v>
      </c>
      <c r="K41" s="38">
        <v>0</v>
      </c>
      <c r="L41" s="38">
        <v>0</v>
      </c>
      <c r="M41" s="38">
        <v>0</v>
      </c>
      <c r="N41" s="38">
        <v>0</v>
      </c>
      <c r="O41" s="38">
        <v>0</v>
      </c>
      <c r="P41" s="38">
        <v>6478</v>
      </c>
      <c r="Q41" s="38">
        <v>0</v>
      </c>
      <c r="R41" s="38">
        <v>677</v>
      </c>
      <c r="S41" s="38">
        <v>41</v>
      </c>
      <c r="T41" s="38">
        <v>5534</v>
      </c>
      <c r="U41" s="38">
        <v>176</v>
      </c>
      <c r="V41" s="38">
        <v>16</v>
      </c>
      <c r="W41" s="38">
        <v>3355</v>
      </c>
      <c r="X41" s="38">
        <v>2307</v>
      </c>
      <c r="Y41" s="38">
        <v>10</v>
      </c>
      <c r="Z41" s="38">
        <v>54</v>
      </c>
      <c r="AA41" s="38">
        <v>0</v>
      </c>
      <c r="AB41" s="38">
        <v>0</v>
      </c>
      <c r="AC41" s="38">
        <v>0</v>
      </c>
      <c r="AD41" s="38">
        <v>0</v>
      </c>
      <c r="AE41" s="38">
        <v>0</v>
      </c>
      <c r="AF41" s="38">
        <v>16642</v>
      </c>
      <c r="AG41" s="38">
        <v>352</v>
      </c>
      <c r="AH41" s="38">
        <v>17161</v>
      </c>
      <c r="AI41" s="38">
        <v>2367</v>
      </c>
      <c r="AJ41" s="38">
        <v>20887</v>
      </c>
      <c r="AK41" s="38">
        <v>0</v>
      </c>
      <c r="AL41" s="38">
        <v>4539</v>
      </c>
      <c r="AM41" s="38">
        <v>112895</v>
      </c>
      <c r="AN41" s="38">
        <v>2710</v>
      </c>
      <c r="AO41" s="39">
        <v>2195</v>
      </c>
      <c r="AP41" s="38">
        <v>36</v>
      </c>
      <c r="AQ41" s="38">
        <v>74458</v>
      </c>
      <c r="AR41" s="38">
        <v>0</v>
      </c>
      <c r="AS41" s="40">
        <v>0</v>
      </c>
      <c r="AT41" s="40">
        <v>431</v>
      </c>
      <c r="AU41" s="40">
        <v>0</v>
      </c>
      <c r="AV41" s="40">
        <v>13</v>
      </c>
      <c r="AW41" s="40">
        <v>0</v>
      </c>
      <c r="AX41" s="33">
        <f t="shared" si="6"/>
        <v>274853</v>
      </c>
      <c r="AY41">
        <v>3870470</v>
      </c>
      <c r="AZ41" s="34">
        <f t="shared" si="4"/>
        <v>7.1012822732122975</v>
      </c>
      <c r="BA41" s="34">
        <f>(AO41/AX41)*100</f>
        <v>0.79860871083815699</v>
      </c>
    </row>
    <row r="42" spans="1:54" s="16" customFormat="1" x14ac:dyDescent="0.35">
      <c r="A42" s="22">
        <f>A41+1</f>
        <v>40</v>
      </c>
      <c r="B42" s="29" t="s">
        <v>36</v>
      </c>
      <c r="C42" s="38">
        <v>822</v>
      </c>
      <c r="D42" s="38">
        <v>14605</v>
      </c>
      <c r="E42" s="38">
        <v>960</v>
      </c>
      <c r="F42" s="38">
        <v>3854</v>
      </c>
      <c r="G42" s="38">
        <v>0</v>
      </c>
      <c r="H42" s="38">
        <v>0</v>
      </c>
      <c r="I42" s="38">
        <v>136</v>
      </c>
      <c r="J42" s="38">
        <v>0</v>
      </c>
      <c r="K42" s="38">
        <v>0</v>
      </c>
      <c r="L42" s="38">
        <v>0</v>
      </c>
      <c r="M42" s="38">
        <v>0</v>
      </c>
      <c r="N42" s="38">
        <v>0</v>
      </c>
      <c r="O42" s="38">
        <v>0</v>
      </c>
      <c r="P42" s="38">
        <v>252915</v>
      </c>
      <c r="Q42" s="38">
        <v>146</v>
      </c>
      <c r="R42" s="38">
        <v>24793</v>
      </c>
      <c r="S42" s="38">
        <v>2135</v>
      </c>
      <c r="T42" s="38">
        <v>68005</v>
      </c>
      <c r="U42" s="38">
        <v>36067</v>
      </c>
      <c r="V42" s="38">
        <v>692</v>
      </c>
      <c r="W42" s="38">
        <v>32354</v>
      </c>
      <c r="X42" s="38">
        <v>11792</v>
      </c>
      <c r="Y42" s="38">
        <v>579</v>
      </c>
      <c r="Z42" s="38">
        <v>25151</v>
      </c>
      <c r="AA42" s="38">
        <v>0</v>
      </c>
      <c r="AB42" s="38">
        <v>0</v>
      </c>
      <c r="AC42" s="38">
        <v>0</v>
      </c>
      <c r="AD42" s="38">
        <v>89</v>
      </c>
      <c r="AE42" s="38">
        <v>0</v>
      </c>
      <c r="AF42" s="38">
        <v>101085</v>
      </c>
      <c r="AG42" s="38">
        <v>62839</v>
      </c>
      <c r="AH42" s="38">
        <v>28132</v>
      </c>
      <c r="AI42" s="38">
        <v>9664</v>
      </c>
      <c r="AJ42" s="38">
        <v>31516</v>
      </c>
      <c r="AK42" s="38">
        <v>0</v>
      </c>
      <c r="AL42" s="38">
        <v>4264</v>
      </c>
      <c r="AM42" s="38">
        <v>30518</v>
      </c>
      <c r="AN42" s="38">
        <v>3982</v>
      </c>
      <c r="AO42" s="38">
        <v>0</v>
      </c>
      <c r="AP42" s="39">
        <v>10100</v>
      </c>
      <c r="AQ42" s="38">
        <v>264932</v>
      </c>
      <c r="AR42" s="38">
        <v>0</v>
      </c>
      <c r="AS42" s="40">
        <v>3056</v>
      </c>
      <c r="AT42" s="40">
        <v>627</v>
      </c>
      <c r="AU42" s="40">
        <v>0</v>
      </c>
      <c r="AV42" s="40">
        <v>9</v>
      </c>
      <c r="AW42" s="40">
        <v>0</v>
      </c>
      <c r="AX42" s="33">
        <f t="shared" si="6"/>
        <v>1025819</v>
      </c>
      <c r="AY42">
        <v>13256006</v>
      </c>
      <c r="AZ42" s="34">
        <f t="shared" si="4"/>
        <v>7.7385224478625005</v>
      </c>
      <c r="BA42" s="34">
        <f>(AP42/AX42)*100</f>
        <v>0.98457915090283954</v>
      </c>
    </row>
    <row r="43" spans="1:54" s="16" customFormat="1" x14ac:dyDescent="0.35">
      <c r="A43" s="22">
        <f t="shared" si="5"/>
        <v>41</v>
      </c>
      <c r="B43" s="29" t="s">
        <v>37</v>
      </c>
      <c r="C43" s="38">
        <v>1439</v>
      </c>
      <c r="D43" s="38">
        <v>30616</v>
      </c>
      <c r="E43" s="38">
        <v>2108</v>
      </c>
      <c r="F43" s="38">
        <v>11262</v>
      </c>
      <c r="G43" s="38">
        <v>0</v>
      </c>
      <c r="H43" s="38">
        <v>0</v>
      </c>
      <c r="I43" s="38">
        <v>962</v>
      </c>
      <c r="J43" s="38">
        <v>0</v>
      </c>
      <c r="K43" s="38">
        <v>2</v>
      </c>
      <c r="L43" s="38">
        <v>0</v>
      </c>
      <c r="M43" s="38">
        <v>0</v>
      </c>
      <c r="N43" s="38">
        <v>0</v>
      </c>
      <c r="O43" s="38">
        <v>0</v>
      </c>
      <c r="P43" s="38">
        <v>191687</v>
      </c>
      <c r="Q43" s="38">
        <v>31</v>
      </c>
      <c r="R43" s="38">
        <v>19070</v>
      </c>
      <c r="S43" s="38">
        <v>3556</v>
      </c>
      <c r="T43" s="38">
        <v>168003</v>
      </c>
      <c r="U43" s="38">
        <v>23400</v>
      </c>
      <c r="V43" s="38">
        <v>1648</v>
      </c>
      <c r="W43" s="38">
        <v>35158</v>
      </c>
      <c r="X43" s="38">
        <v>22664</v>
      </c>
      <c r="Y43" s="38">
        <v>315</v>
      </c>
      <c r="Z43" s="38">
        <v>34813</v>
      </c>
      <c r="AA43" s="38">
        <v>56</v>
      </c>
      <c r="AB43" s="38">
        <v>0</v>
      </c>
      <c r="AC43" s="38">
        <v>0</v>
      </c>
      <c r="AD43" s="38">
        <v>158</v>
      </c>
      <c r="AE43" s="38">
        <v>0</v>
      </c>
      <c r="AF43" s="38">
        <v>724954</v>
      </c>
      <c r="AG43" s="38">
        <v>264389</v>
      </c>
      <c r="AH43" s="38">
        <v>316146</v>
      </c>
      <c r="AI43" s="38">
        <v>48366</v>
      </c>
      <c r="AJ43" s="38">
        <v>258003</v>
      </c>
      <c r="AK43" s="38">
        <v>0</v>
      </c>
      <c r="AL43" s="38">
        <v>19842</v>
      </c>
      <c r="AM43" s="38">
        <v>552644</v>
      </c>
      <c r="AN43" s="38">
        <v>25161</v>
      </c>
      <c r="AO43" s="38">
        <v>980</v>
      </c>
      <c r="AP43" s="38">
        <v>4123</v>
      </c>
      <c r="AQ43" s="39">
        <v>5544784</v>
      </c>
      <c r="AR43" s="38">
        <v>780</v>
      </c>
      <c r="AS43" s="40">
        <v>270</v>
      </c>
      <c r="AT43" s="40">
        <v>6329</v>
      </c>
      <c r="AU43" s="40">
        <v>0</v>
      </c>
      <c r="AV43" s="40">
        <v>235</v>
      </c>
      <c r="AW43" s="40">
        <v>0</v>
      </c>
      <c r="AX43" s="33">
        <f t="shared" si="6"/>
        <v>8313954</v>
      </c>
      <c r="AY43">
        <v>104260728</v>
      </c>
      <c r="AZ43" s="34">
        <f t="shared" si="4"/>
        <v>7.9741952310173776</v>
      </c>
      <c r="BA43" s="34">
        <f>(AQ43/AX43)*100</f>
        <v>66.692502748992837</v>
      </c>
    </row>
    <row r="44" spans="1:54" s="16" customFormat="1" x14ac:dyDescent="0.35">
      <c r="A44" s="22">
        <f t="shared" si="5"/>
        <v>42</v>
      </c>
      <c r="B44" s="29" t="s">
        <v>38</v>
      </c>
      <c r="C44" s="38">
        <v>102</v>
      </c>
      <c r="D44" s="38">
        <v>249</v>
      </c>
      <c r="E44" s="38">
        <v>308</v>
      </c>
      <c r="F44" s="38">
        <v>560</v>
      </c>
      <c r="G44" s="38">
        <v>0</v>
      </c>
      <c r="H44" s="38">
        <v>0</v>
      </c>
      <c r="I44" s="38">
        <v>460</v>
      </c>
      <c r="J44" s="38">
        <v>0</v>
      </c>
      <c r="K44" s="38">
        <v>0</v>
      </c>
      <c r="L44" s="38">
        <v>0</v>
      </c>
      <c r="M44" s="38">
        <v>0</v>
      </c>
      <c r="N44" s="38">
        <v>0</v>
      </c>
      <c r="O44" s="38">
        <v>0</v>
      </c>
      <c r="P44" s="38">
        <v>1682</v>
      </c>
      <c r="Q44" s="38">
        <v>0</v>
      </c>
      <c r="R44" s="38">
        <v>20</v>
      </c>
      <c r="S44" s="38">
        <v>7</v>
      </c>
      <c r="T44" s="38">
        <v>1093</v>
      </c>
      <c r="U44" s="38">
        <v>1078</v>
      </c>
      <c r="V44" s="38">
        <v>0</v>
      </c>
      <c r="W44" s="38">
        <v>51</v>
      </c>
      <c r="X44" s="38">
        <v>50</v>
      </c>
      <c r="Y44" s="38">
        <v>0</v>
      </c>
      <c r="Z44" s="38">
        <v>520</v>
      </c>
      <c r="AA44" s="38">
        <v>0</v>
      </c>
      <c r="AB44" s="38">
        <v>0</v>
      </c>
      <c r="AC44" s="38">
        <v>0</v>
      </c>
      <c r="AD44" s="38">
        <v>0</v>
      </c>
      <c r="AE44" s="38">
        <v>0</v>
      </c>
      <c r="AF44" s="38">
        <v>21156</v>
      </c>
      <c r="AG44" s="38">
        <v>3641</v>
      </c>
      <c r="AH44" s="38">
        <v>4754</v>
      </c>
      <c r="AI44" s="38">
        <v>18</v>
      </c>
      <c r="AJ44" s="38">
        <v>14463</v>
      </c>
      <c r="AK44" s="38">
        <v>0</v>
      </c>
      <c r="AL44" s="38">
        <v>66</v>
      </c>
      <c r="AM44" s="38">
        <v>14191</v>
      </c>
      <c r="AN44" s="38">
        <v>411</v>
      </c>
      <c r="AO44" s="38">
        <v>2</v>
      </c>
      <c r="AP44" s="38">
        <v>24</v>
      </c>
      <c r="AQ44" s="38">
        <v>267446</v>
      </c>
      <c r="AR44" s="39">
        <v>2413</v>
      </c>
      <c r="AS44" s="40">
        <v>16</v>
      </c>
      <c r="AT44" s="40">
        <v>833</v>
      </c>
      <c r="AU44" s="40">
        <v>0</v>
      </c>
      <c r="AV44" s="40">
        <v>6</v>
      </c>
      <c r="AW44" s="40">
        <v>0</v>
      </c>
      <c r="AX44" s="33">
        <f t="shared" si="6"/>
        <v>335620</v>
      </c>
      <c r="AY44">
        <v>6084342</v>
      </c>
      <c r="AZ44" s="34">
        <f t="shared" si="4"/>
        <v>5.5161264767825351</v>
      </c>
      <c r="BA44" s="34">
        <f>(AR44/AX44)*100</f>
        <v>0.71896788034086168</v>
      </c>
    </row>
    <row r="45" spans="1:54" s="16" customFormat="1" x14ac:dyDescent="0.35">
      <c r="A45" s="23">
        <f t="shared" si="5"/>
        <v>43</v>
      </c>
      <c r="B45" s="30" t="s">
        <v>39</v>
      </c>
      <c r="C45" s="40">
        <v>881</v>
      </c>
      <c r="D45" s="40">
        <v>243</v>
      </c>
      <c r="E45" s="40">
        <v>19</v>
      </c>
      <c r="F45" s="40">
        <v>167</v>
      </c>
      <c r="G45" s="40">
        <v>0</v>
      </c>
      <c r="H45" s="40">
        <v>0</v>
      </c>
      <c r="I45" s="40">
        <v>1</v>
      </c>
      <c r="J45" s="40">
        <v>0</v>
      </c>
      <c r="K45" s="40">
        <v>0</v>
      </c>
      <c r="L45" s="40">
        <v>0</v>
      </c>
      <c r="M45" s="40">
        <v>0</v>
      </c>
      <c r="N45" s="40">
        <v>0</v>
      </c>
      <c r="O45" s="40">
        <v>0</v>
      </c>
      <c r="P45" s="40">
        <v>7324</v>
      </c>
      <c r="Q45" s="40">
        <v>3416</v>
      </c>
      <c r="R45" s="40">
        <v>177</v>
      </c>
      <c r="S45" s="40">
        <v>989</v>
      </c>
      <c r="T45" s="40">
        <v>43</v>
      </c>
      <c r="U45" s="40">
        <v>131</v>
      </c>
      <c r="V45" s="40">
        <v>0</v>
      </c>
      <c r="W45" s="40">
        <v>288</v>
      </c>
      <c r="X45" s="40">
        <v>13</v>
      </c>
      <c r="Y45" s="40">
        <v>49</v>
      </c>
      <c r="Z45" s="40">
        <v>346</v>
      </c>
      <c r="AA45" s="40">
        <v>0</v>
      </c>
      <c r="AB45" s="40">
        <v>0</v>
      </c>
      <c r="AC45" s="40">
        <v>0</v>
      </c>
      <c r="AD45" s="40">
        <v>0</v>
      </c>
      <c r="AE45" s="40">
        <v>0</v>
      </c>
      <c r="AF45" s="40">
        <v>1367</v>
      </c>
      <c r="AG45" s="40">
        <v>1921</v>
      </c>
      <c r="AH45" s="40">
        <v>963</v>
      </c>
      <c r="AI45" s="40">
        <v>23</v>
      </c>
      <c r="AJ45" s="40">
        <v>7000</v>
      </c>
      <c r="AK45" s="40">
        <v>0</v>
      </c>
      <c r="AL45" s="40">
        <v>6149</v>
      </c>
      <c r="AM45" s="40">
        <v>6625</v>
      </c>
      <c r="AN45" s="40">
        <v>433</v>
      </c>
      <c r="AO45" s="40">
        <v>0</v>
      </c>
      <c r="AP45" s="40">
        <v>9</v>
      </c>
      <c r="AQ45" s="40">
        <v>14184</v>
      </c>
      <c r="AR45" s="40">
        <v>0</v>
      </c>
      <c r="AS45" s="41">
        <v>36507</v>
      </c>
      <c r="AT45" s="40">
        <v>49761</v>
      </c>
      <c r="AU45" s="40">
        <v>20</v>
      </c>
      <c r="AV45" s="40">
        <v>40</v>
      </c>
      <c r="AW45" s="40">
        <v>0</v>
      </c>
      <c r="AX45" s="33">
        <f t="shared" si="6"/>
        <v>139089</v>
      </c>
      <c r="AY45">
        <v>2127451</v>
      </c>
      <c r="AZ45" s="34">
        <f t="shared" si="4"/>
        <v>6.5378239028771992</v>
      </c>
      <c r="BA45" s="34">
        <f>(AS45/AX45)*100</f>
        <v>26.247223001100018</v>
      </c>
    </row>
    <row r="46" spans="1:54" s="16" customFormat="1" x14ac:dyDescent="0.35">
      <c r="A46" s="31">
        <f t="shared" si="5"/>
        <v>44</v>
      </c>
      <c r="B46" s="32" t="s">
        <v>40</v>
      </c>
      <c r="C46" s="40">
        <v>12156</v>
      </c>
      <c r="D46" s="40">
        <v>78</v>
      </c>
      <c r="E46" s="40">
        <v>603</v>
      </c>
      <c r="F46" s="40">
        <v>1254</v>
      </c>
      <c r="G46" s="40">
        <v>0</v>
      </c>
      <c r="H46" s="40">
        <v>0</v>
      </c>
      <c r="I46" s="40">
        <v>80</v>
      </c>
      <c r="J46" s="40">
        <v>0</v>
      </c>
      <c r="K46" s="40">
        <v>0</v>
      </c>
      <c r="L46" s="40">
        <v>0</v>
      </c>
      <c r="M46" s="40">
        <v>0</v>
      </c>
      <c r="N46" s="40">
        <v>0</v>
      </c>
      <c r="O46" s="40">
        <v>0</v>
      </c>
      <c r="P46" s="40">
        <v>25528</v>
      </c>
      <c r="Q46" s="40">
        <v>528</v>
      </c>
      <c r="R46" s="40">
        <v>425</v>
      </c>
      <c r="S46" s="40">
        <v>544</v>
      </c>
      <c r="T46" s="40">
        <v>8461</v>
      </c>
      <c r="U46" s="40">
        <v>11223</v>
      </c>
      <c r="V46" s="40">
        <v>0</v>
      </c>
      <c r="W46" s="40">
        <v>161</v>
      </c>
      <c r="X46" s="40">
        <v>26</v>
      </c>
      <c r="Y46" s="40">
        <v>397</v>
      </c>
      <c r="Z46" s="40">
        <v>25386</v>
      </c>
      <c r="AA46" s="40">
        <v>0</v>
      </c>
      <c r="AB46" s="40">
        <v>0</v>
      </c>
      <c r="AC46" s="40">
        <v>0</v>
      </c>
      <c r="AD46" s="40">
        <v>11</v>
      </c>
      <c r="AE46" s="40">
        <v>0</v>
      </c>
      <c r="AF46" s="40">
        <v>8910</v>
      </c>
      <c r="AG46" s="40">
        <v>9535</v>
      </c>
      <c r="AH46" s="40">
        <v>1205</v>
      </c>
      <c r="AI46" s="40">
        <v>79</v>
      </c>
      <c r="AJ46" s="40">
        <v>5440</v>
      </c>
      <c r="AK46" s="40">
        <v>0</v>
      </c>
      <c r="AL46" s="40">
        <v>1069</v>
      </c>
      <c r="AM46" s="40">
        <v>1357</v>
      </c>
      <c r="AN46" s="40">
        <v>762</v>
      </c>
      <c r="AO46" s="40">
        <v>0</v>
      </c>
      <c r="AP46" s="40">
        <v>142</v>
      </c>
      <c r="AQ46" s="40">
        <v>7125</v>
      </c>
      <c r="AR46" s="40">
        <v>0</v>
      </c>
      <c r="AS46" s="40">
        <v>22199</v>
      </c>
      <c r="AT46" s="41">
        <v>443553</v>
      </c>
      <c r="AU46" s="40">
        <v>7</v>
      </c>
      <c r="AV46" s="40">
        <v>328</v>
      </c>
      <c r="AW46" s="40">
        <v>0</v>
      </c>
      <c r="AX46" s="33">
        <f t="shared" si="6"/>
        <v>588572</v>
      </c>
      <c r="AY46">
        <v>8387769</v>
      </c>
      <c r="AZ46" s="34">
        <f t="shared" si="4"/>
        <v>7.0170268160699223</v>
      </c>
      <c r="BA46" s="34">
        <f>(AT46/AX46)*100</f>
        <v>75.36087343604521</v>
      </c>
    </row>
    <row r="47" spans="1:54" s="16" customFormat="1" x14ac:dyDescent="0.35">
      <c r="A47" s="31">
        <f t="shared" si="5"/>
        <v>45</v>
      </c>
      <c r="B47" s="32" t="s">
        <v>41</v>
      </c>
      <c r="C47" s="40">
        <v>86</v>
      </c>
      <c r="D47" s="40">
        <v>0</v>
      </c>
      <c r="E47" s="40">
        <v>2</v>
      </c>
      <c r="F47" s="40">
        <v>43</v>
      </c>
      <c r="G47" s="40">
        <v>0</v>
      </c>
      <c r="H47" s="40">
        <v>0</v>
      </c>
      <c r="I47" s="40">
        <v>0</v>
      </c>
      <c r="J47" s="40">
        <v>0</v>
      </c>
      <c r="K47" s="40">
        <v>0</v>
      </c>
      <c r="L47" s="40">
        <v>0</v>
      </c>
      <c r="M47" s="40">
        <v>0</v>
      </c>
      <c r="N47" s="40">
        <v>0</v>
      </c>
      <c r="O47" s="40">
        <v>0</v>
      </c>
      <c r="P47" s="40">
        <v>0</v>
      </c>
      <c r="Q47" s="40">
        <v>0</v>
      </c>
      <c r="R47" s="40">
        <v>0</v>
      </c>
      <c r="S47" s="40">
        <v>0</v>
      </c>
      <c r="T47" s="40">
        <v>0</v>
      </c>
      <c r="U47" s="40">
        <v>0</v>
      </c>
      <c r="V47" s="40">
        <v>0</v>
      </c>
      <c r="W47" s="40">
        <v>0</v>
      </c>
      <c r="X47" s="40">
        <v>0</v>
      </c>
      <c r="Y47" s="40">
        <v>0</v>
      </c>
      <c r="Z47" s="40">
        <v>5</v>
      </c>
      <c r="AA47" s="40">
        <v>0</v>
      </c>
      <c r="AB47" s="40">
        <v>0</v>
      </c>
      <c r="AC47" s="40">
        <v>0</v>
      </c>
      <c r="AD47" s="40">
        <v>0</v>
      </c>
      <c r="AE47" s="40">
        <v>0</v>
      </c>
      <c r="AF47" s="40">
        <v>0</v>
      </c>
      <c r="AG47" s="40">
        <v>1</v>
      </c>
      <c r="AH47" s="40">
        <v>0</v>
      </c>
      <c r="AI47" s="40">
        <v>0</v>
      </c>
      <c r="AJ47" s="40">
        <v>6</v>
      </c>
      <c r="AK47" s="40">
        <v>0</v>
      </c>
      <c r="AL47" s="40">
        <v>0</v>
      </c>
      <c r="AM47" s="40">
        <v>0</v>
      </c>
      <c r="AN47" s="40">
        <v>0</v>
      </c>
      <c r="AO47" s="40">
        <v>0</v>
      </c>
      <c r="AP47" s="40">
        <v>0</v>
      </c>
      <c r="AQ47" s="40">
        <v>24</v>
      </c>
      <c r="AR47" s="40">
        <v>0</v>
      </c>
      <c r="AS47" s="40">
        <v>26352</v>
      </c>
      <c r="AT47" s="40">
        <v>5587</v>
      </c>
      <c r="AU47" s="41">
        <v>51</v>
      </c>
      <c r="AV47" s="40">
        <v>27</v>
      </c>
      <c r="AW47" s="40">
        <v>0</v>
      </c>
      <c r="AX47" s="33">
        <f t="shared" si="6"/>
        <v>32184</v>
      </c>
      <c r="AY47">
        <v>660371</v>
      </c>
      <c r="AZ47" s="34">
        <f t="shared" si="4"/>
        <v>4.873624068894606</v>
      </c>
      <c r="BA47" s="34">
        <f>(AU47/AX47)*100</f>
        <v>0.15846383296047725</v>
      </c>
      <c r="BB47" s="16">
        <f>SUM(AY46:AY49)</f>
        <v>11572202</v>
      </c>
    </row>
    <row r="48" spans="1:54" s="16" customFormat="1" x14ac:dyDescent="0.35">
      <c r="A48" s="31">
        <f t="shared" si="5"/>
        <v>46</v>
      </c>
      <c r="B48" s="32" t="s">
        <v>42</v>
      </c>
      <c r="C48" s="40">
        <v>683</v>
      </c>
      <c r="D48" s="40">
        <v>11</v>
      </c>
      <c r="E48" s="40">
        <v>176</v>
      </c>
      <c r="F48" s="40">
        <v>13</v>
      </c>
      <c r="G48" s="40">
        <v>0</v>
      </c>
      <c r="H48" s="40">
        <v>0</v>
      </c>
      <c r="I48" s="40">
        <v>0</v>
      </c>
      <c r="J48" s="40">
        <v>0</v>
      </c>
      <c r="K48" s="40">
        <v>0</v>
      </c>
      <c r="L48" s="40">
        <v>0</v>
      </c>
      <c r="M48" s="40">
        <v>0</v>
      </c>
      <c r="N48" s="40">
        <v>0</v>
      </c>
      <c r="O48" s="40">
        <v>0</v>
      </c>
      <c r="P48" s="40">
        <v>358</v>
      </c>
      <c r="Q48" s="40">
        <v>98</v>
      </c>
      <c r="R48" s="40">
        <v>0</v>
      </c>
      <c r="S48" s="40">
        <v>0</v>
      </c>
      <c r="T48" s="40">
        <v>1</v>
      </c>
      <c r="U48" s="40">
        <v>0</v>
      </c>
      <c r="V48" s="40">
        <v>0</v>
      </c>
      <c r="W48" s="40">
        <v>0</v>
      </c>
      <c r="X48" s="40">
        <v>0</v>
      </c>
      <c r="Y48" s="40">
        <v>0</v>
      </c>
      <c r="Z48" s="40">
        <v>8</v>
      </c>
      <c r="AA48" s="40">
        <v>0</v>
      </c>
      <c r="AB48" s="40">
        <v>0</v>
      </c>
      <c r="AC48" s="40">
        <v>0</v>
      </c>
      <c r="AD48" s="40">
        <v>0</v>
      </c>
      <c r="AE48" s="40">
        <v>0</v>
      </c>
      <c r="AF48" s="40">
        <v>2</v>
      </c>
      <c r="AG48" s="40">
        <v>179</v>
      </c>
      <c r="AH48" s="40">
        <v>0</v>
      </c>
      <c r="AI48" s="40">
        <v>0</v>
      </c>
      <c r="AJ48" s="40">
        <v>399</v>
      </c>
      <c r="AK48" s="40">
        <v>0</v>
      </c>
      <c r="AL48" s="40">
        <v>6</v>
      </c>
      <c r="AM48" s="40">
        <v>2</v>
      </c>
      <c r="AN48" s="40">
        <v>0</v>
      </c>
      <c r="AO48" s="40">
        <v>0</v>
      </c>
      <c r="AP48" s="40">
        <v>0</v>
      </c>
      <c r="AQ48" s="40">
        <v>89</v>
      </c>
      <c r="AR48" s="40">
        <v>0</v>
      </c>
      <c r="AS48" s="40">
        <v>5044</v>
      </c>
      <c r="AT48" s="40">
        <v>250461</v>
      </c>
      <c r="AU48" s="40">
        <v>21</v>
      </c>
      <c r="AV48" s="41">
        <v>251</v>
      </c>
      <c r="AW48" s="40">
        <v>0</v>
      </c>
      <c r="AX48" s="33">
        <f t="shared" si="6"/>
        <v>257802</v>
      </c>
      <c r="AY48">
        <v>2439320</v>
      </c>
      <c r="AZ48" s="34">
        <f t="shared" si="4"/>
        <v>10.568601085548432</v>
      </c>
      <c r="BA48" s="34">
        <f>(AV48/AX48)*100</f>
        <v>9.736154102761034E-2</v>
      </c>
    </row>
    <row r="49" spans="1:53" s="16" customFormat="1" x14ac:dyDescent="0.35">
      <c r="A49" s="31">
        <f t="shared" si="5"/>
        <v>47</v>
      </c>
      <c r="B49" s="32" t="s">
        <v>43</v>
      </c>
      <c r="C49" s="40">
        <v>0</v>
      </c>
      <c r="D49" s="40">
        <v>0</v>
      </c>
      <c r="E49" s="40">
        <v>0</v>
      </c>
      <c r="F49" s="40">
        <v>0</v>
      </c>
      <c r="G49" s="40">
        <v>0</v>
      </c>
      <c r="H49" s="40">
        <v>0</v>
      </c>
      <c r="I49" s="40">
        <v>0</v>
      </c>
      <c r="J49" s="40">
        <v>0</v>
      </c>
      <c r="K49" s="40">
        <v>0</v>
      </c>
      <c r="L49" s="40">
        <v>0</v>
      </c>
      <c r="M49" s="40">
        <v>0</v>
      </c>
      <c r="N49" s="40">
        <v>0</v>
      </c>
      <c r="O49" s="40">
        <v>0</v>
      </c>
      <c r="P49" s="40">
        <v>0</v>
      </c>
      <c r="Q49" s="40">
        <v>0</v>
      </c>
      <c r="R49" s="40">
        <v>0</v>
      </c>
      <c r="S49" s="40">
        <v>0</v>
      </c>
      <c r="T49" s="40">
        <v>0</v>
      </c>
      <c r="U49" s="40">
        <v>0</v>
      </c>
      <c r="V49" s="40">
        <v>0</v>
      </c>
      <c r="W49" s="40">
        <v>0</v>
      </c>
      <c r="X49" s="40">
        <v>0</v>
      </c>
      <c r="Y49" s="40">
        <v>0</v>
      </c>
      <c r="Z49" s="40">
        <v>0</v>
      </c>
      <c r="AA49" s="40">
        <v>0</v>
      </c>
      <c r="AB49" s="40">
        <v>0</v>
      </c>
      <c r="AC49" s="40">
        <v>0</v>
      </c>
      <c r="AD49" s="40">
        <v>0</v>
      </c>
      <c r="AE49" s="40">
        <v>0</v>
      </c>
      <c r="AF49" s="40">
        <v>0</v>
      </c>
      <c r="AG49" s="40">
        <v>0</v>
      </c>
      <c r="AH49" s="40">
        <v>0</v>
      </c>
      <c r="AI49" s="40">
        <v>0</v>
      </c>
      <c r="AJ49" s="40">
        <v>0</v>
      </c>
      <c r="AK49" s="40">
        <v>0</v>
      </c>
      <c r="AL49" s="40">
        <v>0</v>
      </c>
      <c r="AM49" s="40">
        <v>0</v>
      </c>
      <c r="AN49" s="40">
        <v>0</v>
      </c>
      <c r="AO49" s="40">
        <v>0</v>
      </c>
      <c r="AP49" s="40">
        <v>0</v>
      </c>
      <c r="AQ49" s="40">
        <v>0</v>
      </c>
      <c r="AR49" s="40">
        <v>0</v>
      </c>
      <c r="AS49" s="40">
        <v>0</v>
      </c>
      <c r="AT49" s="40">
        <v>0</v>
      </c>
      <c r="AU49" s="40">
        <v>0</v>
      </c>
      <c r="AV49" s="40">
        <v>0</v>
      </c>
      <c r="AW49" s="41">
        <v>0</v>
      </c>
      <c r="AX49" s="33">
        <f t="shared" si="6"/>
        <v>0</v>
      </c>
      <c r="AY49">
        <v>84742</v>
      </c>
      <c r="AZ49" s="34">
        <f>(AX49/AY49)*100</f>
        <v>0</v>
      </c>
      <c r="BA49" s="34" t="e">
        <f>(AW49/AX49)*100</f>
        <v>#DIV/0!</v>
      </c>
    </row>
    <row r="52" spans="1:53" x14ac:dyDescent="0.35">
      <c r="AX52">
        <f>SUM(AX3:AX49)</f>
        <v>65975888</v>
      </c>
      <c r="AY52">
        <f>SUM(AY3:AY49)</f>
        <v>825998171</v>
      </c>
    </row>
    <row r="53" spans="1:53" x14ac:dyDescent="0.35">
      <c r="AZ53">
        <f>(AX52*100)/AY52</f>
        <v>7.9874133280617157</v>
      </c>
    </row>
  </sheetData>
  <mergeCells count="1">
    <mergeCell ref="D1:M1"/>
  </mergeCells>
  <conditionalFormatting sqref="D3">
    <cfRule type="cellIs" dxfId="104" priority="59" operator="greaterThan">
      <formula>$C$3</formula>
    </cfRule>
  </conditionalFormatting>
  <conditionalFormatting sqref="D3:P3">
    <cfRule type="cellIs" dxfId="103" priority="58" operator="greaterThan">
      <formula>$C$3</formula>
    </cfRule>
  </conditionalFormatting>
  <conditionalFormatting sqref="C7:F7 H7:AW7">
    <cfRule type="cellIs" dxfId="102" priority="57" operator="greaterThan">
      <formula>$G$7</formula>
    </cfRule>
  </conditionalFormatting>
  <conditionalFormatting sqref="D3:AW3">
    <cfRule type="cellIs" dxfId="101" priority="56" operator="greaterThan">
      <formula>$C$3</formula>
    </cfRule>
  </conditionalFormatting>
  <conditionalFormatting sqref="C4 E4:AW4">
    <cfRule type="cellIs" dxfId="100" priority="55" operator="greaterThan">
      <formula>$D$4</formula>
    </cfRule>
  </conditionalFormatting>
  <conditionalFormatting sqref="C5:D5 F5:AW5">
    <cfRule type="cellIs" dxfId="99" priority="54" operator="greaterThan">
      <formula>$E$5</formula>
    </cfRule>
  </conditionalFormatting>
  <conditionalFormatting sqref="C6:E6 G6:AW6">
    <cfRule type="cellIs" dxfId="98" priority="53" operator="greaterThan">
      <formula>$F$6</formula>
    </cfRule>
  </conditionalFormatting>
  <conditionalFormatting sqref="C8:G8 I8:AW8">
    <cfRule type="cellIs" dxfId="97" priority="44" operator="greaterThan">
      <formula>$H$8</formula>
    </cfRule>
    <cfRule type="cellIs" dxfId="96" priority="51" operator="greaterThan">
      <formula>B8</formula>
    </cfRule>
    <cfRule type="cellIs" dxfId="95" priority="52" operator="greaterThan">
      <formula>B6</formula>
    </cfRule>
  </conditionalFormatting>
  <conditionalFormatting sqref="C9:H9 J9:AW9">
    <cfRule type="cellIs" dxfId="94" priority="43" operator="greaterThan">
      <formula>$I$9</formula>
    </cfRule>
    <cfRule type="cellIs" dxfId="93" priority="50" operator="greaterThan">
      <formula>B9</formula>
    </cfRule>
  </conditionalFormatting>
  <conditionalFormatting sqref="C10:I10 K10:AW10">
    <cfRule type="cellIs" dxfId="92" priority="49" operator="greaterThan">
      <formula>B10</formula>
    </cfRule>
  </conditionalFormatting>
  <conditionalFormatting sqref="C11:J11 L11:AW11">
    <cfRule type="cellIs" dxfId="91" priority="45" operator="greaterThan">
      <formula>$K$11</formula>
    </cfRule>
    <cfRule type="cellIs" dxfId="90" priority="48" operator="greaterThan">
      <formula>B11</formula>
    </cfRule>
  </conditionalFormatting>
  <conditionalFormatting sqref="C12:K12 M12:AW12">
    <cfRule type="cellIs" dxfId="89" priority="41" operator="greaterThan">
      <formula>$L$12</formula>
    </cfRule>
    <cfRule type="cellIs" dxfId="88" priority="47" operator="greaterThan">
      <formula>B12</formula>
    </cfRule>
  </conditionalFormatting>
  <conditionalFormatting sqref="C10:H10 K10:AW10">
    <cfRule type="cellIs" dxfId="87" priority="46" operator="greaterThan">
      <formula>$J$10</formula>
    </cfRule>
  </conditionalFormatting>
  <conditionalFormatting sqref="D10:H10 K10:AW10">
    <cfRule type="cellIs" dxfId="86" priority="42" operator="greaterThan">
      <formula>$J$10</formula>
    </cfRule>
  </conditionalFormatting>
  <conditionalFormatting sqref="E13:L13 N13:AW13">
    <cfRule type="cellIs" dxfId="85" priority="40" operator="greaterThan">
      <formula>$M$13</formula>
    </cfRule>
  </conditionalFormatting>
  <conditionalFormatting sqref="C14:M14 O14:AW14">
    <cfRule type="cellIs" dxfId="84" priority="39" operator="greaterThan">
      <formula>$N$14</formula>
    </cfRule>
  </conditionalFormatting>
  <conditionalFormatting sqref="C15:N15 P15:AW15">
    <cfRule type="cellIs" dxfId="83" priority="38" operator="greaterThan">
      <formula>$O$15</formula>
    </cfRule>
  </conditionalFormatting>
  <conditionalFormatting sqref="C16:O16 Q16:AW16">
    <cfRule type="cellIs" dxfId="82" priority="34" operator="greaterThan">
      <formula>$P$16</formula>
    </cfRule>
    <cfRule type="cellIs" dxfId="81" priority="37" operator="greaterThan">
      <formula>$P$16</formula>
    </cfRule>
  </conditionalFormatting>
  <conditionalFormatting sqref="D17:P17 R17:AW17">
    <cfRule type="cellIs" dxfId="80" priority="36" operator="greaterThan">
      <formula>$Q$17</formula>
    </cfRule>
  </conditionalFormatting>
  <conditionalFormatting sqref="F18:Q18 S18:AW18">
    <cfRule type="cellIs" dxfId="79" priority="35" operator="greaterThan">
      <formula>$R$18</formula>
    </cfRule>
  </conditionalFormatting>
  <conditionalFormatting sqref="C19:R19 T19:AW19">
    <cfRule type="cellIs" dxfId="78" priority="33" operator="greaterThan">
      <formula>$S$19</formula>
    </cfRule>
  </conditionalFormatting>
  <conditionalFormatting sqref="C20:S20 U20:AW20">
    <cfRule type="cellIs" dxfId="77" priority="32" operator="greaterThan">
      <formula>$T$20</formula>
    </cfRule>
  </conditionalFormatting>
  <conditionalFormatting sqref="C21:T21 V21:AW21">
    <cfRule type="cellIs" dxfId="76" priority="31" operator="greaterThan">
      <formula>$U$21</formula>
    </cfRule>
  </conditionalFormatting>
  <conditionalFormatting sqref="C22:U22 W22:AW22">
    <cfRule type="cellIs" dxfId="75" priority="30" operator="greaterThan">
      <formula>$V$22</formula>
    </cfRule>
  </conditionalFormatting>
  <conditionalFormatting sqref="C23:V23 X23:AW23">
    <cfRule type="cellIs" dxfId="74" priority="29" operator="greaterThan">
      <formula>$W$23</formula>
    </cfRule>
  </conditionalFormatting>
  <conditionalFormatting sqref="C24:W24 Y24:AW24">
    <cfRule type="cellIs" dxfId="73" priority="28" operator="greaterThan">
      <formula>$X$24</formula>
    </cfRule>
  </conditionalFormatting>
  <conditionalFormatting sqref="C25:X25 Z25:AW25">
    <cfRule type="cellIs" dxfId="72" priority="27" operator="greaterThan">
      <formula>$Y$25</formula>
    </cfRule>
  </conditionalFormatting>
  <conditionalFormatting sqref="C26:Y26 AA26:AW26">
    <cfRule type="cellIs" dxfId="71" priority="26" operator="greaterThan">
      <formula>$Z$26</formula>
    </cfRule>
  </conditionalFormatting>
  <conditionalFormatting sqref="C27:Z27 AB27:AW27">
    <cfRule type="cellIs" dxfId="70" priority="25" operator="greaterThan">
      <formula>$AA$27</formula>
    </cfRule>
  </conditionalFormatting>
  <conditionalFormatting sqref="C28:AA28 AC28:AW28">
    <cfRule type="cellIs" dxfId="69" priority="24" operator="greaterThan">
      <formula>$AB$28</formula>
    </cfRule>
  </conditionalFormatting>
  <conditionalFormatting sqref="C29:AB29 AD29:AW29">
    <cfRule type="cellIs" dxfId="68" priority="23" operator="greaterThan">
      <formula>$AC$29</formula>
    </cfRule>
  </conditionalFormatting>
  <conditionalFormatting sqref="C30:AC30 AE30:AW30">
    <cfRule type="cellIs" dxfId="67" priority="22" operator="greaterThan">
      <formula>$AD$30</formula>
    </cfRule>
  </conditionalFormatting>
  <conditionalFormatting sqref="C31:AD31 AF31:AW31">
    <cfRule type="cellIs" dxfId="66" priority="21" operator="greaterThan">
      <formula>$AE$31</formula>
    </cfRule>
  </conditionalFormatting>
  <conditionalFormatting sqref="C32:AE32 AG32:AW32">
    <cfRule type="cellIs" dxfId="65" priority="20" operator="greaterThan">
      <formula>$AF$32</formula>
    </cfRule>
  </conditionalFormatting>
  <conditionalFormatting sqref="C33:AF33 AH33:AW33">
    <cfRule type="cellIs" dxfId="64" priority="19" operator="greaterThan">
      <formula>$AG$33</formula>
    </cfRule>
  </conditionalFormatting>
  <conditionalFormatting sqref="C34:AG34 AI34:AW34">
    <cfRule type="cellIs" dxfId="63" priority="17" operator="greaterThan">
      <formula>$AH$34</formula>
    </cfRule>
    <cfRule type="cellIs" dxfId="62" priority="18" operator="greaterThan">
      <formula>$AH$34</formula>
    </cfRule>
  </conditionalFormatting>
  <conditionalFormatting sqref="C35:AH35 AJ35:AW35">
    <cfRule type="cellIs" dxfId="61" priority="16" operator="greaterThan">
      <formula>$AI$35</formula>
    </cfRule>
  </conditionalFormatting>
  <conditionalFormatting sqref="C36:AI36 AK36:AW36">
    <cfRule type="cellIs" dxfId="60" priority="15" operator="greaterThan">
      <formula>$AJ$36</formula>
    </cfRule>
  </conditionalFormatting>
  <conditionalFormatting sqref="C37:AJ37 AL37:AW37">
    <cfRule type="cellIs" dxfId="59" priority="14" operator="greaterThan">
      <formula>$AK$37</formula>
    </cfRule>
  </conditionalFormatting>
  <conditionalFormatting sqref="C38:AK38 AM38:AW38">
    <cfRule type="cellIs" dxfId="58" priority="13" operator="greaterThan">
      <formula>$AL$38</formula>
    </cfRule>
  </conditionalFormatting>
  <conditionalFormatting sqref="C40:AM40 AO40:AW40">
    <cfRule type="cellIs" dxfId="57" priority="11" operator="greaterThan">
      <formula>$AN$40</formula>
    </cfRule>
  </conditionalFormatting>
  <conditionalFormatting sqref="C41:AN41 AP41:AW41">
    <cfRule type="cellIs" dxfId="56" priority="10" operator="greaterThan">
      <formula>$AO$41</formula>
    </cfRule>
  </conditionalFormatting>
  <conditionalFormatting sqref="C42:AO42 AQ42:AW42">
    <cfRule type="cellIs" dxfId="55" priority="9" operator="greaterThan">
      <formula>$AP$42</formula>
    </cfRule>
  </conditionalFormatting>
  <conditionalFormatting sqref="C43:AP43 AR43:AW43">
    <cfRule type="cellIs" dxfId="54" priority="8" operator="greaterThan">
      <formula>$AQ$43</formula>
    </cfRule>
  </conditionalFormatting>
  <conditionalFormatting sqref="C44:AQ44 AS44:AW44">
    <cfRule type="cellIs" dxfId="53" priority="7" operator="greaterThan">
      <formula>$AR$44</formula>
    </cfRule>
  </conditionalFormatting>
  <conditionalFormatting sqref="C45:AR45 AT45:AW45">
    <cfRule type="cellIs" dxfId="52" priority="6" operator="greaterThan">
      <formula>$AS$45</formula>
    </cfRule>
  </conditionalFormatting>
  <conditionalFormatting sqref="C46:AS46 AU46:AW46">
    <cfRule type="cellIs" dxfId="51" priority="5" operator="greaterThan">
      <formula>$AT$46</formula>
    </cfRule>
  </conditionalFormatting>
  <conditionalFormatting sqref="C47:AT47 AV47:AW47">
    <cfRule type="cellIs" dxfId="50" priority="4" operator="greaterThan">
      <formula>$AU$47</formula>
    </cfRule>
  </conditionalFormatting>
  <conditionalFormatting sqref="C48:AU48 AW48">
    <cfRule type="cellIs" dxfId="49" priority="3" operator="greaterThan">
      <formula>$AV$48</formula>
    </cfRule>
  </conditionalFormatting>
  <conditionalFormatting sqref="C49:AV49">
    <cfRule type="cellIs" dxfId="48" priority="2" operator="greaterThan">
      <formula>$AW$49</formula>
    </cfRule>
  </conditionalFormatting>
  <conditionalFormatting sqref="AN39:AQ39">
    <cfRule type="cellIs" dxfId="47" priority="1" operator="greaterThan">
      <formula>$AM$39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91303-A471-44CE-8F1C-92C08C237BAC}">
  <dimension ref="A1:AW49"/>
  <sheetViews>
    <sheetView zoomScale="55" zoomScaleNormal="55" workbookViewId="0">
      <pane xSplit="2" ySplit="2" topLeftCell="O7" activePane="bottomRight" state="frozen"/>
      <selection pane="topRight" activeCell="C1" sqref="C1"/>
      <selection pane="bottomLeft" activeCell="A3" sqref="A3"/>
      <selection pane="bottomRight" activeCell="B7" sqref="B7"/>
    </sheetView>
  </sheetViews>
  <sheetFormatPr defaultRowHeight="14.5" x14ac:dyDescent="0.35"/>
  <cols>
    <col min="1" max="1" width="3" bestFit="1" customWidth="1"/>
    <col min="2" max="2" width="62.81640625" bestFit="1" customWidth="1"/>
  </cols>
  <sheetData>
    <row r="1" spans="1:49" s="16" customFormat="1" ht="18.5" x14ac:dyDescent="0.45">
      <c r="B1" s="17" t="s">
        <v>44</v>
      </c>
      <c r="D1" s="43" t="s">
        <v>45</v>
      </c>
      <c r="E1" s="43"/>
      <c r="F1" s="43"/>
      <c r="G1" s="43"/>
      <c r="H1" s="43"/>
      <c r="I1" s="43"/>
      <c r="J1" s="43"/>
      <c r="K1" s="43"/>
      <c r="L1" s="43"/>
      <c r="M1" s="43"/>
    </row>
    <row r="2" spans="1:49" s="16" customFormat="1" ht="18.5" x14ac:dyDescent="0.45">
      <c r="B2" s="17"/>
      <c r="C2" s="19">
        <v>1</v>
      </c>
      <c r="D2" s="20">
        <f>C2+1</f>
        <v>2</v>
      </c>
      <c r="E2" s="20">
        <f t="shared" ref="E2:O2" si="0">D2+1</f>
        <v>3</v>
      </c>
      <c r="F2" s="20">
        <f t="shared" si="0"/>
        <v>4</v>
      </c>
      <c r="G2" s="20">
        <f t="shared" si="0"/>
        <v>5</v>
      </c>
      <c r="H2" s="20">
        <f t="shared" si="0"/>
        <v>6</v>
      </c>
      <c r="I2" s="20">
        <f t="shared" si="0"/>
        <v>7</v>
      </c>
      <c r="J2" s="20">
        <f t="shared" si="0"/>
        <v>8</v>
      </c>
      <c r="K2" s="20">
        <f t="shared" si="0"/>
        <v>9</v>
      </c>
      <c r="L2" s="20">
        <f t="shared" si="0"/>
        <v>10</v>
      </c>
      <c r="M2" s="20">
        <f t="shared" si="0"/>
        <v>11</v>
      </c>
      <c r="N2" s="20">
        <f t="shared" si="0"/>
        <v>12</v>
      </c>
      <c r="O2" s="20">
        <f t="shared" si="0"/>
        <v>13</v>
      </c>
      <c r="P2" s="21">
        <v>14</v>
      </c>
      <c r="Q2" s="21">
        <f>P2+1</f>
        <v>15</v>
      </c>
      <c r="R2" s="21">
        <f t="shared" ref="R2:AE2" si="1">Q2+1</f>
        <v>16</v>
      </c>
      <c r="S2" s="21">
        <f t="shared" si="1"/>
        <v>17</v>
      </c>
      <c r="T2" s="21">
        <f t="shared" si="1"/>
        <v>18</v>
      </c>
      <c r="U2" s="21">
        <f t="shared" si="1"/>
        <v>19</v>
      </c>
      <c r="V2" s="21">
        <f t="shared" si="1"/>
        <v>20</v>
      </c>
      <c r="W2" s="21">
        <f t="shared" si="1"/>
        <v>21</v>
      </c>
      <c r="X2" s="21">
        <f t="shared" si="1"/>
        <v>22</v>
      </c>
      <c r="Y2" s="21">
        <f t="shared" si="1"/>
        <v>23</v>
      </c>
      <c r="Z2" s="21">
        <f t="shared" si="1"/>
        <v>24</v>
      </c>
      <c r="AA2" s="21">
        <f t="shared" si="1"/>
        <v>25</v>
      </c>
      <c r="AB2" s="21">
        <f t="shared" si="1"/>
        <v>26</v>
      </c>
      <c r="AC2" s="21">
        <f t="shared" si="1"/>
        <v>27</v>
      </c>
      <c r="AD2" s="21">
        <f t="shared" si="1"/>
        <v>28</v>
      </c>
      <c r="AE2" s="21">
        <f t="shared" si="1"/>
        <v>29</v>
      </c>
      <c r="AF2" s="22">
        <f>AE2+1</f>
        <v>30</v>
      </c>
      <c r="AG2" s="22">
        <f t="shared" ref="AG2:AR2" si="2">AF2+1</f>
        <v>31</v>
      </c>
      <c r="AH2" s="22">
        <f t="shared" si="2"/>
        <v>32</v>
      </c>
      <c r="AI2" s="22">
        <f t="shared" si="2"/>
        <v>33</v>
      </c>
      <c r="AJ2" s="22">
        <f t="shared" si="2"/>
        <v>34</v>
      </c>
      <c r="AK2" s="22">
        <f t="shared" si="2"/>
        <v>35</v>
      </c>
      <c r="AL2" s="22">
        <f t="shared" si="2"/>
        <v>36</v>
      </c>
      <c r="AM2" s="22">
        <f t="shared" si="2"/>
        <v>37</v>
      </c>
      <c r="AN2" s="22">
        <f t="shared" si="2"/>
        <v>38</v>
      </c>
      <c r="AO2" s="22">
        <f t="shared" si="2"/>
        <v>39</v>
      </c>
      <c r="AP2" s="22">
        <f t="shared" si="2"/>
        <v>40</v>
      </c>
      <c r="AQ2" s="22">
        <f t="shared" si="2"/>
        <v>41</v>
      </c>
      <c r="AR2" s="22">
        <f t="shared" si="2"/>
        <v>42</v>
      </c>
      <c r="AS2" s="23">
        <v>43</v>
      </c>
      <c r="AT2" s="24">
        <f>AS2+1</f>
        <v>44</v>
      </c>
      <c r="AU2" s="24">
        <f t="shared" ref="AU2:AW2" si="3">AT2+1</f>
        <v>45</v>
      </c>
      <c r="AV2" s="24">
        <f t="shared" si="3"/>
        <v>46</v>
      </c>
      <c r="AW2" s="24">
        <f t="shared" si="3"/>
        <v>47</v>
      </c>
    </row>
    <row r="3" spans="1:49" s="16" customFormat="1" x14ac:dyDescent="0.35">
      <c r="A3" s="19">
        <v>1</v>
      </c>
      <c r="B3" s="25" t="s">
        <v>0</v>
      </c>
      <c r="C3" s="26">
        <v>140091</v>
      </c>
      <c r="D3" s="27">
        <v>581835</v>
      </c>
      <c r="E3" s="27">
        <v>9372</v>
      </c>
      <c r="F3" s="27">
        <v>9683</v>
      </c>
      <c r="G3" s="27">
        <v>0</v>
      </c>
      <c r="H3" s="27">
        <v>0</v>
      </c>
      <c r="I3" s="27">
        <v>916</v>
      </c>
      <c r="J3" s="27">
        <v>0</v>
      </c>
      <c r="K3" s="27">
        <v>0</v>
      </c>
      <c r="L3" s="27">
        <v>0</v>
      </c>
      <c r="M3" s="27">
        <v>0</v>
      </c>
      <c r="N3" s="27">
        <v>0</v>
      </c>
      <c r="O3" s="27">
        <v>0</v>
      </c>
      <c r="P3" s="27">
        <v>49983</v>
      </c>
      <c r="Q3" s="27">
        <v>3112</v>
      </c>
      <c r="R3" s="27">
        <v>2703</v>
      </c>
      <c r="S3" s="27">
        <v>3121</v>
      </c>
      <c r="T3" s="27">
        <v>24239</v>
      </c>
      <c r="U3" s="27">
        <v>2494</v>
      </c>
      <c r="V3" s="27">
        <v>1321</v>
      </c>
      <c r="W3" s="27">
        <v>41390</v>
      </c>
      <c r="X3" s="27">
        <v>1534</v>
      </c>
      <c r="Y3" s="27">
        <v>1246</v>
      </c>
      <c r="Z3" s="27">
        <v>11733</v>
      </c>
      <c r="AA3" s="27">
        <v>0</v>
      </c>
      <c r="AB3" s="27">
        <v>0</v>
      </c>
      <c r="AC3" s="27">
        <v>0</v>
      </c>
      <c r="AD3" s="27">
        <v>3</v>
      </c>
      <c r="AE3" s="27">
        <v>0</v>
      </c>
      <c r="AF3" s="27">
        <v>8693</v>
      </c>
      <c r="AG3" s="27">
        <v>11796</v>
      </c>
      <c r="AH3" s="27">
        <v>5100</v>
      </c>
      <c r="AI3" s="27">
        <v>9119</v>
      </c>
      <c r="AJ3" s="27">
        <v>12167</v>
      </c>
      <c r="AK3" s="27">
        <v>0</v>
      </c>
      <c r="AL3" s="27">
        <v>11458</v>
      </c>
      <c r="AM3" s="27">
        <v>12999</v>
      </c>
      <c r="AN3" s="27">
        <v>3934</v>
      </c>
      <c r="AO3" s="27">
        <v>0</v>
      </c>
      <c r="AP3" s="27">
        <v>10</v>
      </c>
      <c r="AQ3" s="27">
        <v>21380</v>
      </c>
      <c r="AR3" s="27">
        <v>0</v>
      </c>
      <c r="AS3" s="27">
        <v>17642</v>
      </c>
      <c r="AT3" s="27">
        <v>60917</v>
      </c>
      <c r="AU3" s="27">
        <v>2</v>
      </c>
      <c r="AV3" s="27">
        <v>579</v>
      </c>
      <c r="AW3" s="27">
        <v>0</v>
      </c>
    </row>
    <row r="4" spans="1:49" s="16" customFormat="1" x14ac:dyDescent="0.35">
      <c r="A4" s="19">
        <f>A3+1</f>
        <v>2</v>
      </c>
      <c r="B4" s="25" t="s">
        <v>1</v>
      </c>
      <c r="C4" s="27">
        <v>26217</v>
      </c>
      <c r="D4" s="26">
        <v>897350</v>
      </c>
      <c r="E4" s="27">
        <v>3774</v>
      </c>
      <c r="F4" s="27">
        <v>7245</v>
      </c>
      <c r="G4" s="27">
        <v>0</v>
      </c>
      <c r="H4" s="27">
        <v>0</v>
      </c>
      <c r="I4" s="27">
        <v>103</v>
      </c>
      <c r="J4" s="27">
        <v>0</v>
      </c>
      <c r="K4" s="27">
        <v>0</v>
      </c>
      <c r="L4" s="27">
        <v>0</v>
      </c>
      <c r="M4" s="27">
        <v>0</v>
      </c>
      <c r="N4" s="27">
        <v>6</v>
      </c>
      <c r="O4" s="27">
        <v>0</v>
      </c>
      <c r="P4" s="27">
        <v>61157</v>
      </c>
      <c r="Q4" s="27">
        <v>4</v>
      </c>
      <c r="R4" s="27">
        <v>8085</v>
      </c>
      <c r="S4" s="27">
        <v>6561</v>
      </c>
      <c r="T4" s="27">
        <v>66775</v>
      </c>
      <c r="U4" s="27">
        <v>273</v>
      </c>
      <c r="V4" s="27">
        <v>5460</v>
      </c>
      <c r="W4" s="27">
        <v>162995</v>
      </c>
      <c r="X4" s="27">
        <v>4218</v>
      </c>
      <c r="Y4" s="27">
        <v>546</v>
      </c>
      <c r="Z4" s="27">
        <v>1742</v>
      </c>
      <c r="AA4" s="27">
        <v>0</v>
      </c>
      <c r="AB4" s="27">
        <v>0</v>
      </c>
      <c r="AC4" s="27">
        <v>0</v>
      </c>
      <c r="AD4" s="27">
        <v>3</v>
      </c>
      <c r="AE4" s="27">
        <v>0</v>
      </c>
      <c r="AF4" s="27">
        <v>8905</v>
      </c>
      <c r="AG4" s="27">
        <v>31</v>
      </c>
      <c r="AH4" s="27">
        <v>4161</v>
      </c>
      <c r="AI4" s="27">
        <v>12184</v>
      </c>
      <c r="AJ4" s="27">
        <v>47491</v>
      </c>
      <c r="AK4" s="27">
        <v>0</v>
      </c>
      <c r="AL4" s="27">
        <v>3237</v>
      </c>
      <c r="AM4" s="27">
        <v>19437</v>
      </c>
      <c r="AN4" s="27">
        <v>742</v>
      </c>
      <c r="AO4" s="27">
        <v>0</v>
      </c>
      <c r="AP4" s="27">
        <v>38</v>
      </c>
      <c r="AQ4" s="27">
        <v>13394</v>
      </c>
      <c r="AR4" s="27">
        <v>0</v>
      </c>
      <c r="AS4" s="27">
        <v>3</v>
      </c>
      <c r="AT4" s="27">
        <v>582</v>
      </c>
      <c r="AU4" s="27">
        <v>0</v>
      </c>
      <c r="AV4" s="27">
        <v>0</v>
      </c>
      <c r="AW4" s="27">
        <v>0</v>
      </c>
    </row>
    <row r="5" spans="1:49" s="16" customFormat="1" x14ac:dyDescent="0.35">
      <c r="A5" s="19">
        <f t="shared" ref="A5:A49" si="4">A4+1</f>
        <v>3</v>
      </c>
      <c r="B5" s="25" t="s">
        <v>2</v>
      </c>
      <c r="C5" s="27">
        <v>12985</v>
      </c>
      <c r="D5" s="27">
        <v>97190</v>
      </c>
      <c r="E5" s="26">
        <v>124812</v>
      </c>
      <c r="F5" s="27">
        <v>24058</v>
      </c>
      <c r="G5" s="27">
        <v>0</v>
      </c>
      <c r="H5" s="27">
        <v>0</v>
      </c>
      <c r="I5" s="27">
        <v>9279</v>
      </c>
      <c r="J5" s="27">
        <v>0</v>
      </c>
      <c r="K5" s="27">
        <v>5</v>
      </c>
      <c r="L5" s="27">
        <v>0</v>
      </c>
      <c r="M5" s="27">
        <v>0</v>
      </c>
      <c r="N5" s="27">
        <v>0</v>
      </c>
      <c r="O5" s="27">
        <v>0</v>
      </c>
      <c r="P5" s="27">
        <v>56439</v>
      </c>
      <c r="Q5" s="27">
        <v>12</v>
      </c>
      <c r="R5" s="27">
        <v>1905</v>
      </c>
      <c r="S5" s="27">
        <v>1101</v>
      </c>
      <c r="T5" s="27">
        <v>7560</v>
      </c>
      <c r="U5" s="27">
        <v>2999</v>
      </c>
      <c r="V5" s="27">
        <v>9</v>
      </c>
      <c r="W5" s="27">
        <v>10044</v>
      </c>
      <c r="X5" s="27">
        <v>263</v>
      </c>
      <c r="Y5" s="27">
        <v>1243</v>
      </c>
      <c r="Z5" s="27">
        <v>8533</v>
      </c>
      <c r="AA5" s="27">
        <v>0</v>
      </c>
      <c r="AB5" s="27">
        <v>0</v>
      </c>
      <c r="AC5" s="27">
        <v>0</v>
      </c>
      <c r="AD5" s="27">
        <v>18</v>
      </c>
      <c r="AE5" s="27">
        <v>0</v>
      </c>
      <c r="AF5" s="27">
        <v>6194</v>
      </c>
      <c r="AG5" s="27">
        <v>379</v>
      </c>
      <c r="AH5" s="27">
        <v>1124</v>
      </c>
      <c r="AI5" s="27">
        <v>598</v>
      </c>
      <c r="AJ5" s="27">
        <v>31628</v>
      </c>
      <c r="AK5" s="27">
        <v>0</v>
      </c>
      <c r="AL5" s="27">
        <v>1094</v>
      </c>
      <c r="AM5" s="27">
        <v>12846</v>
      </c>
      <c r="AN5" s="27">
        <v>1885</v>
      </c>
      <c r="AO5" s="27">
        <v>0</v>
      </c>
      <c r="AP5" s="27">
        <v>68</v>
      </c>
      <c r="AQ5" s="27">
        <v>15231</v>
      </c>
      <c r="AR5" s="27">
        <v>150</v>
      </c>
      <c r="AS5" s="27">
        <v>163</v>
      </c>
      <c r="AT5" s="27">
        <v>5551</v>
      </c>
      <c r="AU5" s="27">
        <v>0</v>
      </c>
      <c r="AV5" s="27">
        <v>14</v>
      </c>
      <c r="AW5" s="27">
        <v>0</v>
      </c>
    </row>
    <row r="6" spans="1:49" s="16" customFormat="1" x14ac:dyDescent="0.35">
      <c r="A6" s="19">
        <f t="shared" si="4"/>
        <v>4</v>
      </c>
      <c r="B6" s="25" t="s">
        <v>47</v>
      </c>
      <c r="C6" s="27">
        <v>2655</v>
      </c>
      <c r="D6" s="27">
        <v>22931</v>
      </c>
      <c r="E6" s="27">
        <v>6794</v>
      </c>
      <c r="F6" s="26">
        <v>168008</v>
      </c>
      <c r="G6" s="27">
        <v>0</v>
      </c>
      <c r="H6" s="27">
        <v>0</v>
      </c>
      <c r="I6" s="27">
        <v>324</v>
      </c>
      <c r="J6" s="27">
        <v>0</v>
      </c>
      <c r="K6" s="27">
        <v>0</v>
      </c>
      <c r="L6" s="27">
        <v>0</v>
      </c>
      <c r="M6" s="27">
        <v>0</v>
      </c>
      <c r="N6" s="27">
        <v>0</v>
      </c>
      <c r="O6" s="27">
        <v>0</v>
      </c>
      <c r="P6" s="27">
        <v>16426</v>
      </c>
      <c r="Q6" s="27">
        <v>30</v>
      </c>
      <c r="R6" s="27">
        <v>474</v>
      </c>
      <c r="S6" s="27">
        <v>298</v>
      </c>
      <c r="T6" s="27">
        <v>5812</v>
      </c>
      <c r="U6" s="27">
        <v>2815</v>
      </c>
      <c r="V6" s="27">
        <v>197</v>
      </c>
      <c r="W6" s="27">
        <v>2080</v>
      </c>
      <c r="X6" s="27">
        <v>155</v>
      </c>
      <c r="Y6" s="27">
        <v>341</v>
      </c>
      <c r="Z6" s="27">
        <v>9239</v>
      </c>
      <c r="AA6" s="27">
        <v>0</v>
      </c>
      <c r="AB6" s="27">
        <v>0</v>
      </c>
      <c r="AC6" s="27">
        <v>0</v>
      </c>
      <c r="AD6" s="27">
        <v>8</v>
      </c>
      <c r="AE6" s="27">
        <v>0</v>
      </c>
      <c r="AF6" s="27">
        <v>11075</v>
      </c>
      <c r="AG6" s="27">
        <v>1941</v>
      </c>
      <c r="AH6" s="27">
        <v>2687</v>
      </c>
      <c r="AI6" s="27">
        <v>108</v>
      </c>
      <c r="AJ6" s="27">
        <v>24508</v>
      </c>
      <c r="AK6" s="27">
        <v>0</v>
      </c>
      <c r="AL6" s="27">
        <v>1437</v>
      </c>
      <c r="AM6" s="27">
        <v>9332</v>
      </c>
      <c r="AN6" s="27">
        <v>599</v>
      </c>
      <c r="AO6" s="27">
        <v>0</v>
      </c>
      <c r="AP6" s="27">
        <v>23</v>
      </c>
      <c r="AQ6" s="27">
        <v>23860</v>
      </c>
      <c r="AR6" s="27">
        <v>10</v>
      </c>
      <c r="AS6" s="27">
        <v>384</v>
      </c>
      <c r="AT6" s="27">
        <v>548</v>
      </c>
      <c r="AU6" s="27">
        <v>2</v>
      </c>
      <c r="AV6" s="27">
        <v>4</v>
      </c>
      <c r="AW6" s="27">
        <v>0</v>
      </c>
    </row>
    <row r="7" spans="1:49" s="16" customFormat="1" x14ac:dyDescent="0.35">
      <c r="A7" s="19">
        <f t="shared" si="4"/>
        <v>5</v>
      </c>
      <c r="B7" s="25" t="s">
        <v>50</v>
      </c>
      <c r="C7" s="27">
        <v>0</v>
      </c>
      <c r="D7" s="27">
        <v>0</v>
      </c>
      <c r="E7" s="27">
        <v>630</v>
      </c>
      <c r="F7" s="27">
        <v>0</v>
      </c>
      <c r="G7" s="26">
        <v>0</v>
      </c>
      <c r="H7" s="27">
        <v>0</v>
      </c>
      <c r="I7" s="27">
        <v>0</v>
      </c>
      <c r="J7" s="27">
        <v>0</v>
      </c>
      <c r="K7" s="27">
        <v>0</v>
      </c>
      <c r="L7" s="27">
        <v>0</v>
      </c>
      <c r="M7" s="27">
        <v>0</v>
      </c>
      <c r="N7" s="27">
        <v>0</v>
      </c>
      <c r="O7" s="27">
        <v>0</v>
      </c>
      <c r="P7" s="27">
        <v>0</v>
      </c>
      <c r="Q7" s="27">
        <v>0</v>
      </c>
      <c r="R7" s="27">
        <v>0</v>
      </c>
      <c r="S7" s="27">
        <v>0</v>
      </c>
      <c r="T7" s="27">
        <v>0</v>
      </c>
      <c r="U7" s="27">
        <v>0</v>
      </c>
      <c r="V7" s="27">
        <v>0</v>
      </c>
      <c r="W7" s="27">
        <v>0</v>
      </c>
      <c r="X7" s="27">
        <v>0</v>
      </c>
      <c r="Y7" s="27">
        <v>0</v>
      </c>
      <c r="Z7" s="27">
        <v>0</v>
      </c>
      <c r="AA7" s="27">
        <v>0</v>
      </c>
      <c r="AB7" s="27">
        <v>0</v>
      </c>
      <c r="AC7" s="27">
        <v>0</v>
      </c>
      <c r="AD7" s="27">
        <v>0</v>
      </c>
      <c r="AE7" s="27">
        <v>0</v>
      </c>
      <c r="AF7" s="27">
        <v>0</v>
      </c>
      <c r="AG7" s="27">
        <v>0</v>
      </c>
      <c r="AH7" s="27">
        <v>0</v>
      </c>
      <c r="AI7" s="27">
        <v>0</v>
      </c>
      <c r="AJ7" s="27">
        <v>0</v>
      </c>
      <c r="AK7" s="27">
        <v>0</v>
      </c>
      <c r="AL7" s="27">
        <v>0</v>
      </c>
      <c r="AM7" s="27">
        <v>0</v>
      </c>
      <c r="AN7" s="27">
        <v>0</v>
      </c>
      <c r="AO7" s="27">
        <v>0</v>
      </c>
      <c r="AP7" s="27">
        <v>0</v>
      </c>
      <c r="AQ7" s="27">
        <v>0</v>
      </c>
      <c r="AR7" s="27">
        <v>0</v>
      </c>
      <c r="AS7" s="27">
        <v>136</v>
      </c>
      <c r="AT7" s="27">
        <v>40</v>
      </c>
      <c r="AU7" s="27">
        <v>0</v>
      </c>
      <c r="AV7" s="27">
        <v>0</v>
      </c>
      <c r="AW7" s="27">
        <v>0</v>
      </c>
    </row>
    <row r="8" spans="1:49" s="16" customFormat="1" x14ac:dyDescent="0.35">
      <c r="A8" s="19">
        <f t="shared" si="4"/>
        <v>6</v>
      </c>
      <c r="B8" s="25" t="s">
        <v>3</v>
      </c>
      <c r="C8" s="27">
        <v>0</v>
      </c>
      <c r="D8" s="27">
        <v>0</v>
      </c>
      <c r="E8" s="27">
        <v>14</v>
      </c>
      <c r="F8" s="27">
        <v>70</v>
      </c>
      <c r="G8" s="27">
        <v>0</v>
      </c>
      <c r="H8" s="26">
        <v>0</v>
      </c>
      <c r="I8" s="27">
        <v>0</v>
      </c>
      <c r="J8" s="27">
        <v>0</v>
      </c>
      <c r="K8" s="27">
        <v>0</v>
      </c>
      <c r="L8" s="27">
        <v>0</v>
      </c>
      <c r="M8" s="27">
        <v>0</v>
      </c>
      <c r="N8" s="27">
        <v>0</v>
      </c>
      <c r="O8" s="27">
        <v>0</v>
      </c>
      <c r="P8" s="27">
        <v>620</v>
      </c>
      <c r="Q8" s="27">
        <v>0</v>
      </c>
      <c r="R8" s="27">
        <v>0</v>
      </c>
      <c r="S8" s="27">
        <v>0</v>
      </c>
      <c r="T8" s="27">
        <v>5</v>
      </c>
      <c r="U8" s="27">
        <v>538</v>
      </c>
      <c r="V8" s="27">
        <v>0</v>
      </c>
      <c r="W8" s="27">
        <v>0</v>
      </c>
      <c r="X8" s="27">
        <v>0</v>
      </c>
      <c r="Y8" s="27">
        <v>0</v>
      </c>
      <c r="Z8" s="27">
        <v>464</v>
      </c>
      <c r="AA8" s="27">
        <v>0</v>
      </c>
      <c r="AB8" s="27">
        <v>0</v>
      </c>
      <c r="AC8" s="27">
        <v>0</v>
      </c>
      <c r="AD8" s="27">
        <v>0</v>
      </c>
      <c r="AE8" s="27">
        <v>0</v>
      </c>
      <c r="AF8" s="27">
        <v>0</v>
      </c>
      <c r="AG8" s="27">
        <v>0</v>
      </c>
      <c r="AH8" s="27">
        <v>0</v>
      </c>
      <c r="AI8" s="27">
        <v>0</v>
      </c>
      <c r="AJ8" s="27">
        <v>1903</v>
      </c>
      <c r="AK8" s="27">
        <v>0</v>
      </c>
      <c r="AL8" s="27">
        <v>0</v>
      </c>
      <c r="AM8" s="27">
        <v>374</v>
      </c>
      <c r="AN8" s="27">
        <v>0</v>
      </c>
      <c r="AO8" s="27">
        <v>0</v>
      </c>
      <c r="AP8" s="27">
        <v>0</v>
      </c>
      <c r="AQ8" s="27">
        <v>166</v>
      </c>
      <c r="AR8" s="27">
        <v>0</v>
      </c>
      <c r="AS8" s="27">
        <v>0</v>
      </c>
      <c r="AT8" s="27">
        <v>0</v>
      </c>
      <c r="AU8" s="27">
        <v>0</v>
      </c>
      <c r="AV8" s="27">
        <v>0</v>
      </c>
      <c r="AW8" s="27">
        <v>0</v>
      </c>
    </row>
    <row r="9" spans="1:49" s="16" customFormat="1" x14ac:dyDescent="0.35">
      <c r="A9" s="19">
        <f t="shared" si="4"/>
        <v>7</v>
      </c>
      <c r="B9" s="25" t="s">
        <v>4</v>
      </c>
      <c r="C9" s="27">
        <v>670</v>
      </c>
      <c r="D9" s="27">
        <v>2043</v>
      </c>
      <c r="E9" s="27">
        <v>7321</v>
      </c>
      <c r="F9" s="27">
        <v>2844</v>
      </c>
      <c r="G9" s="27">
        <v>0</v>
      </c>
      <c r="H9" s="27">
        <v>0</v>
      </c>
      <c r="I9" s="26">
        <v>19276</v>
      </c>
      <c r="J9" s="27">
        <v>0</v>
      </c>
      <c r="K9" s="27">
        <v>0</v>
      </c>
      <c r="L9" s="27">
        <v>0</v>
      </c>
      <c r="M9" s="27">
        <v>0</v>
      </c>
      <c r="N9" s="27">
        <v>0</v>
      </c>
      <c r="O9" s="27">
        <v>0</v>
      </c>
      <c r="P9" s="27">
        <v>8407</v>
      </c>
      <c r="Q9" s="27">
        <v>0</v>
      </c>
      <c r="R9" s="27">
        <v>69</v>
      </c>
      <c r="S9" s="27">
        <v>31</v>
      </c>
      <c r="T9" s="27">
        <v>3150</v>
      </c>
      <c r="U9" s="27">
        <v>245</v>
      </c>
      <c r="V9" s="27">
        <v>0</v>
      </c>
      <c r="W9" s="27">
        <v>203</v>
      </c>
      <c r="X9" s="27">
        <v>21</v>
      </c>
      <c r="Y9" s="27">
        <v>14</v>
      </c>
      <c r="Z9" s="27">
        <v>4296</v>
      </c>
      <c r="AA9" s="27">
        <v>0</v>
      </c>
      <c r="AB9" s="27">
        <v>0</v>
      </c>
      <c r="AC9" s="27">
        <v>0</v>
      </c>
      <c r="AD9" s="27">
        <v>0</v>
      </c>
      <c r="AE9" s="27">
        <v>0</v>
      </c>
      <c r="AF9" s="27">
        <v>5365</v>
      </c>
      <c r="AG9" s="27">
        <v>2929</v>
      </c>
      <c r="AH9" s="27">
        <v>719</v>
      </c>
      <c r="AI9" s="27">
        <v>354</v>
      </c>
      <c r="AJ9" s="27">
        <v>15613</v>
      </c>
      <c r="AK9" s="27">
        <v>0</v>
      </c>
      <c r="AL9" s="27">
        <v>200</v>
      </c>
      <c r="AM9" s="27">
        <v>6270</v>
      </c>
      <c r="AN9" s="27">
        <v>92</v>
      </c>
      <c r="AO9" s="27">
        <v>0</v>
      </c>
      <c r="AP9" s="27">
        <v>0</v>
      </c>
      <c r="AQ9" s="27">
        <v>32628</v>
      </c>
      <c r="AR9" s="27">
        <v>763</v>
      </c>
      <c r="AS9" s="27">
        <v>74</v>
      </c>
      <c r="AT9" s="27">
        <v>3390</v>
      </c>
      <c r="AU9" s="27">
        <v>0</v>
      </c>
      <c r="AV9" s="27">
        <v>5</v>
      </c>
      <c r="AW9" s="27">
        <v>0</v>
      </c>
    </row>
    <row r="10" spans="1:49" s="16" customFormat="1" x14ac:dyDescent="0.35">
      <c r="A10" s="19">
        <f t="shared" si="4"/>
        <v>8</v>
      </c>
      <c r="B10" s="25" t="s">
        <v>5</v>
      </c>
      <c r="C10" s="27">
        <v>90</v>
      </c>
      <c r="D10" s="27">
        <v>1134</v>
      </c>
      <c r="E10" s="27">
        <v>1791</v>
      </c>
      <c r="F10" s="27">
        <v>569</v>
      </c>
      <c r="G10" s="27">
        <v>0</v>
      </c>
      <c r="H10" s="27">
        <v>0</v>
      </c>
      <c r="I10" s="27">
        <v>1433</v>
      </c>
      <c r="J10" s="26">
        <v>0</v>
      </c>
      <c r="K10" s="27">
        <v>0</v>
      </c>
      <c r="L10" s="27">
        <v>0</v>
      </c>
      <c r="M10" s="27">
        <v>0</v>
      </c>
      <c r="N10" s="27">
        <v>0</v>
      </c>
      <c r="O10" s="27">
        <v>0</v>
      </c>
      <c r="P10" s="27">
        <v>1964</v>
      </c>
      <c r="Q10" s="27">
        <v>0</v>
      </c>
      <c r="R10" s="27">
        <v>92</v>
      </c>
      <c r="S10" s="27">
        <v>1</v>
      </c>
      <c r="T10" s="27">
        <v>469</v>
      </c>
      <c r="U10" s="27">
        <v>79</v>
      </c>
      <c r="V10" s="27">
        <v>0</v>
      </c>
      <c r="W10" s="27">
        <v>594</v>
      </c>
      <c r="X10" s="27">
        <v>6</v>
      </c>
      <c r="Y10" s="27">
        <v>0</v>
      </c>
      <c r="Z10" s="27">
        <v>0</v>
      </c>
      <c r="AA10" s="27">
        <v>0</v>
      </c>
      <c r="AB10" s="27">
        <v>0</v>
      </c>
      <c r="AC10" s="27">
        <v>0</v>
      </c>
      <c r="AD10" s="27">
        <v>0</v>
      </c>
      <c r="AE10" s="27">
        <v>0</v>
      </c>
      <c r="AF10" s="27">
        <v>29</v>
      </c>
      <c r="AG10" s="27">
        <v>0</v>
      </c>
      <c r="AH10" s="27">
        <v>0</v>
      </c>
      <c r="AI10" s="27">
        <v>0</v>
      </c>
      <c r="AJ10" s="27">
        <v>2843</v>
      </c>
      <c r="AK10" s="27">
        <v>0</v>
      </c>
      <c r="AL10" s="27">
        <v>157</v>
      </c>
      <c r="AM10" s="27">
        <v>742</v>
      </c>
      <c r="AN10" s="27">
        <v>0</v>
      </c>
      <c r="AO10" s="27">
        <v>0</v>
      </c>
      <c r="AP10" s="27">
        <v>0</v>
      </c>
      <c r="AQ10" s="27">
        <v>2236</v>
      </c>
      <c r="AR10" s="27">
        <v>555</v>
      </c>
      <c r="AS10" s="27">
        <v>0</v>
      </c>
      <c r="AT10" s="27">
        <v>550</v>
      </c>
      <c r="AU10" s="27">
        <v>0</v>
      </c>
      <c r="AV10" s="27">
        <v>0</v>
      </c>
      <c r="AW10" s="27">
        <v>0</v>
      </c>
    </row>
    <row r="11" spans="1:49" s="16" customFormat="1" x14ac:dyDescent="0.35">
      <c r="A11" s="19">
        <f t="shared" si="4"/>
        <v>9</v>
      </c>
      <c r="B11" s="25" t="s">
        <v>6</v>
      </c>
      <c r="C11" s="27">
        <v>1374</v>
      </c>
      <c r="D11" s="27">
        <v>17526</v>
      </c>
      <c r="E11" s="27">
        <v>3588</v>
      </c>
      <c r="F11" s="27">
        <v>4366</v>
      </c>
      <c r="G11" s="27">
        <v>0</v>
      </c>
      <c r="H11" s="27">
        <v>0</v>
      </c>
      <c r="I11" s="27">
        <v>8960</v>
      </c>
      <c r="J11" s="27">
        <v>0</v>
      </c>
      <c r="K11" s="26">
        <v>0</v>
      </c>
      <c r="L11" s="27">
        <v>0</v>
      </c>
      <c r="M11" s="27">
        <v>0</v>
      </c>
      <c r="N11" s="27">
        <v>0</v>
      </c>
      <c r="O11" s="27">
        <v>0</v>
      </c>
      <c r="P11" s="27">
        <v>17266</v>
      </c>
      <c r="Q11" s="27">
        <v>0</v>
      </c>
      <c r="R11" s="27">
        <v>704</v>
      </c>
      <c r="S11" s="27">
        <v>119</v>
      </c>
      <c r="T11" s="27">
        <v>4565</v>
      </c>
      <c r="U11" s="27">
        <v>452</v>
      </c>
      <c r="V11" s="27">
        <v>66</v>
      </c>
      <c r="W11" s="27">
        <v>2887</v>
      </c>
      <c r="X11" s="27">
        <v>28</v>
      </c>
      <c r="Y11" s="27">
        <v>484</v>
      </c>
      <c r="Z11" s="27">
        <v>2262</v>
      </c>
      <c r="AA11" s="27">
        <v>8</v>
      </c>
      <c r="AB11" s="27">
        <v>0</v>
      </c>
      <c r="AC11" s="27">
        <v>0</v>
      </c>
      <c r="AD11" s="27">
        <v>0</v>
      </c>
      <c r="AE11" s="27">
        <v>0</v>
      </c>
      <c r="AF11" s="27">
        <v>2003</v>
      </c>
      <c r="AG11" s="27">
        <v>134</v>
      </c>
      <c r="AH11" s="27">
        <v>362</v>
      </c>
      <c r="AI11" s="27">
        <v>167</v>
      </c>
      <c r="AJ11" s="27">
        <v>9784</v>
      </c>
      <c r="AK11" s="27">
        <v>0</v>
      </c>
      <c r="AL11" s="27">
        <v>177</v>
      </c>
      <c r="AM11" s="27">
        <v>10088</v>
      </c>
      <c r="AN11" s="27">
        <v>405</v>
      </c>
      <c r="AO11" s="27">
        <v>0</v>
      </c>
      <c r="AP11" s="27">
        <v>291</v>
      </c>
      <c r="AQ11" s="27">
        <v>7457</v>
      </c>
      <c r="AR11" s="27">
        <v>0</v>
      </c>
      <c r="AS11" s="27">
        <v>0</v>
      </c>
      <c r="AT11" s="27">
        <v>730</v>
      </c>
      <c r="AU11" s="27">
        <v>0</v>
      </c>
      <c r="AV11" s="27">
        <v>4</v>
      </c>
      <c r="AW11" s="27">
        <v>0</v>
      </c>
    </row>
    <row r="12" spans="1:49" s="16" customFormat="1" x14ac:dyDescent="0.35">
      <c r="A12" s="19">
        <f t="shared" si="4"/>
        <v>10</v>
      </c>
      <c r="B12" s="25" t="s">
        <v>46</v>
      </c>
      <c r="C12" s="27">
        <v>1795</v>
      </c>
      <c r="D12" s="27">
        <v>8883</v>
      </c>
      <c r="E12" s="27">
        <v>457</v>
      </c>
      <c r="F12" s="27">
        <v>723</v>
      </c>
      <c r="G12" s="27">
        <v>0</v>
      </c>
      <c r="H12" s="27">
        <v>0</v>
      </c>
      <c r="I12" s="27">
        <v>3</v>
      </c>
      <c r="J12" s="27">
        <v>0</v>
      </c>
      <c r="K12" s="27">
        <v>0</v>
      </c>
      <c r="L12" s="26">
        <v>0</v>
      </c>
      <c r="M12" s="27">
        <v>0</v>
      </c>
      <c r="N12" s="27">
        <v>0</v>
      </c>
      <c r="O12" s="27">
        <v>0</v>
      </c>
      <c r="P12" s="27">
        <v>3153</v>
      </c>
      <c r="Q12" s="27">
        <v>16</v>
      </c>
      <c r="R12" s="27">
        <v>184</v>
      </c>
      <c r="S12" s="27">
        <v>896</v>
      </c>
      <c r="T12" s="27">
        <v>879</v>
      </c>
      <c r="U12" s="27">
        <v>0</v>
      </c>
      <c r="V12" s="27">
        <v>9</v>
      </c>
      <c r="W12" s="27">
        <v>2100</v>
      </c>
      <c r="X12" s="27">
        <v>90</v>
      </c>
      <c r="Y12" s="27">
        <v>244</v>
      </c>
      <c r="Z12" s="27">
        <v>710</v>
      </c>
      <c r="AA12" s="27">
        <v>0</v>
      </c>
      <c r="AB12" s="27">
        <v>0</v>
      </c>
      <c r="AC12" s="27">
        <v>0</v>
      </c>
      <c r="AD12" s="27">
        <v>0</v>
      </c>
      <c r="AE12" s="27">
        <v>0</v>
      </c>
      <c r="AF12" s="27">
        <v>674</v>
      </c>
      <c r="AG12" s="27">
        <v>21</v>
      </c>
      <c r="AH12" s="27">
        <v>619</v>
      </c>
      <c r="AI12" s="27">
        <v>0</v>
      </c>
      <c r="AJ12" s="27">
        <v>668</v>
      </c>
      <c r="AK12" s="27">
        <v>0</v>
      </c>
      <c r="AL12" s="27">
        <v>1136</v>
      </c>
      <c r="AM12" s="27">
        <v>379</v>
      </c>
      <c r="AN12" s="27">
        <v>58</v>
      </c>
      <c r="AO12" s="27">
        <v>0</v>
      </c>
      <c r="AP12" s="27">
        <v>6</v>
      </c>
      <c r="AQ12" s="27">
        <v>484</v>
      </c>
      <c r="AR12" s="27">
        <v>0</v>
      </c>
      <c r="AS12" s="27">
        <v>0</v>
      </c>
      <c r="AT12" s="27">
        <v>164</v>
      </c>
      <c r="AU12" s="27">
        <v>0</v>
      </c>
      <c r="AV12" s="27">
        <v>0</v>
      </c>
      <c r="AW12" s="27">
        <v>0</v>
      </c>
    </row>
    <row r="13" spans="1:49" s="16" customFormat="1" x14ac:dyDescent="0.35">
      <c r="A13" s="19">
        <f t="shared" si="4"/>
        <v>11</v>
      </c>
      <c r="B13" s="25" t="s">
        <v>7</v>
      </c>
      <c r="C13" s="27">
        <v>0</v>
      </c>
      <c r="D13" s="27">
        <v>0</v>
      </c>
      <c r="E13" s="27">
        <v>0</v>
      </c>
      <c r="F13" s="27">
        <v>0</v>
      </c>
      <c r="G13" s="27">
        <v>0</v>
      </c>
      <c r="H13" s="27">
        <v>0</v>
      </c>
      <c r="I13" s="27">
        <v>0</v>
      </c>
      <c r="J13" s="27">
        <v>0</v>
      </c>
      <c r="K13" s="27">
        <v>0</v>
      </c>
      <c r="L13" s="27">
        <v>0</v>
      </c>
      <c r="M13" s="26">
        <v>0</v>
      </c>
      <c r="N13" s="27">
        <v>0</v>
      </c>
      <c r="O13" s="27">
        <v>0</v>
      </c>
      <c r="P13" s="27">
        <v>0</v>
      </c>
      <c r="Q13" s="27">
        <v>0</v>
      </c>
      <c r="R13" s="27">
        <v>0</v>
      </c>
      <c r="S13" s="27">
        <v>0</v>
      </c>
      <c r="T13" s="27">
        <v>0</v>
      </c>
      <c r="U13" s="27">
        <v>0</v>
      </c>
      <c r="V13" s="27">
        <v>0</v>
      </c>
      <c r="W13" s="27">
        <v>0</v>
      </c>
      <c r="X13" s="27">
        <v>0</v>
      </c>
      <c r="Y13" s="27">
        <v>0</v>
      </c>
      <c r="Z13" s="27">
        <v>0</v>
      </c>
      <c r="AA13" s="27">
        <v>0</v>
      </c>
      <c r="AB13" s="27">
        <v>0</v>
      </c>
      <c r="AC13" s="27">
        <v>0</v>
      </c>
      <c r="AD13" s="27">
        <v>0</v>
      </c>
      <c r="AE13" s="27">
        <v>0</v>
      </c>
      <c r="AF13" s="27">
        <v>0</v>
      </c>
      <c r="AG13" s="27">
        <v>0</v>
      </c>
      <c r="AH13" s="27">
        <v>0</v>
      </c>
      <c r="AI13" s="27">
        <v>0</v>
      </c>
      <c r="AJ13" s="27">
        <v>0</v>
      </c>
      <c r="AK13" s="27">
        <v>0</v>
      </c>
      <c r="AL13" s="27">
        <v>0</v>
      </c>
      <c r="AM13" s="27">
        <v>0</v>
      </c>
      <c r="AN13" s="27">
        <v>0</v>
      </c>
      <c r="AO13" s="27">
        <v>0</v>
      </c>
      <c r="AP13" s="27">
        <v>0</v>
      </c>
      <c r="AQ13" s="27">
        <v>0</v>
      </c>
      <c r="AR13" s="27">
        <v>0</v>
      </c>
      <c r="AS13" s="27">
        <v>0</v>
      </c>
      <c r="AT13" s="27">
        <v>0</v>
      </c>
      <c r="AU13" s="27">
        <v>0</v>
      </c>
      <c r="AV13" s="27">
        <v>0</v>
      </c>
      <c r="AW13" s="27">
        <v>0</v>
      </c>
    </row>
    <row r="14" spans="1:49" s="16" customFormat="1" x14ac:dyDescent="0.35">
      <c r="A14" s="19">
        <f t="shared" si="4"/>
        <v>12</v>
      </c>
      <c r="B14" s="25" t="s">
        <v>8</v>
      </c>
      <c r="C14" s="27">
        <v>4211</v>
      </c>
      <c r="D14" s="27">
        <v>11641</v>
      </c>
      <c r="E14" s="27">
        <v>5336</v>
      </c>
      <c r="F14" s="27">
        <v>4204</v>
      </c>
      <c r="G14" s="27">
        <v>0</v>
      </c>
      <c r="H14" s="27">
        <v>0</v>
      </c>
      <c r="I14" s="27">
        <v>464</v>
      </c>
      <c r="J14" s="27">
        <v>0</v>
      </c>
      <c r="K14" s="27">
        <v>0</v>
      </c>
      <c r="L14" s="27">
        <v>0</v>
      </c>
      <c r="M14" s="27">
        <v>0</v>
      </c>
      <c r="N14" s="26">
        <v>2</v>
      </c>
      <c r="O14" s="27">
        <v>0</v>
      </c>
      <c r="P14" s="27">
        <v>10448</v>
      </c>
      <c r="Q14" s="27">
        <v>0</v>
      </c>
      <c r="R14" s="27">
        <v>391</v>
      </c>
      <c r="S14" s="27">
        <v>54</v>
      </c>
      <c r="T14" s="27">
        <v>2120</v>
      </c>
      <c r="U14" s="27">
        <v>3303</v>
      </c>
      <c r="V14" s="27">
        <v>6</v>
      </c>
      <c r="W14" s="27">
        <v>2653</v>
      </c>
      <c r="X14" s="27">
        <v>185</v>
      </c>
      <c r="Y14" s="27">
        <v>462</v>
      </c>
      <c r="Z14" s="27">
        <v>160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1306</v>
      </c>
      <c r="AG14" s="27">
        <v>25</v>
      </c>
      <c r="AH14" s="27">
        <v>288</v>
      </c>
      <c r="AI14" s="27">
        <v>521</v>
      </c>
      <c r="AJ14" s="27">
        <v>5660</v>
      </c>
      <c r="AK14" s="27">
        <v>0</v>
      </c>
      <c r="AL14" s="27">
        <v>807</v>
      </c>
      <c r="AM14" s="27">
        <v>3347</v>
      </c>
      <c r="AN14" s="27">
        <v>179</v>
      </c>
      <c r="AO14" s="27">
        <v>0</v>
      </c>
      <c r="AP14" s="27">
        <v>6</v>
      </c>
      <c r="AQ14" s="27">
        <v>3222</v>
      </c>
      <c r="AR14" s="27">
        <v>1</v>
      </c>
      <c r="AS14" s="27">
        <v>48</v>
      </c>
      <c r="AT14" s="27">
        <v>951</v>
      </c>
      <c r="AU14" s="27">
        <v>0</v>
      </c>
      <c r="AV14" s="27">
        <v>1</v>
      </c>
      <c r="AW14" s="27">
        <v>0</v>
      </c>
    </row>
    <row r="15" spans="1:49" s="16" customFormat="1" x14ac:dyDescent="0.35">
      <c r="A15" s="19">
        <f t="shared" si="4"/>
        <v>13</v>
      </c>
      <c r="B15" s="25" t="s">
        <v>9</v>
      </c>
      <c r="C15" s="27">
        <v>1282</v>
      </c>
      <c r="D15" s="27">
        <v>7792</v>
      </c>
      <c r="E15" s="27">
        <v>2178</v>
      </c>
      <c r="F15" s="27">
        <v>749</v>
      </c>
      <c r="G15" s="27">
        <v>0</v>
      </c>
      <c r="H15" s="27">
        <v>0</v>
      </c>
      <c r="I15" s="27">
        <v>201</v>
      </c>
      <c r="J15" s="27">
        <v>0</v>
      </c>
      <c r="K15" s="27">
        <v>0</v>
      </c>
      <c r="L15" s="27">
        <v>0</v>
      </c>
      <c r="M15" s="27">
        <v>0</v>
      </c>
      <c r="N15" s="27">
        <v>0</v>
      </c>
      <c r="O15" s="26">
        <v>0</v>
      </c>
      <c r="P15" s="27">
        <v>2182</v>
      </c>
      <c r="Q15" s="27">
        <v>0</v>
      </c>
      <c r="R15" s="27">
        <v>93</v>
      </c>
      <c r="S15" s="27">
        <v>0</v>
      </c>
      <c r="T15" s="27">
        <v>624</v>
      </c>
      <c r="U15" s="27">
        <v>0</v>
      </c>
      <c r="V15" s="27">
        <v>8</v>
      </c>
      <c r="W15" s="27">
        <v>1056</v>
      </c>
      <c r="X15" s="27">
        <v>2</v>
      </c>
      <c r="Y15" s="27">
        <v>16</v>
      </c>
      <c r="Z15" s="27">
        <v>22</v>
      </c>
      <c r="AA15" s="27">
        <v>0</v>
      </c>
      <c r="AB15" s="27">
        <v>0</v>
      </c>
      <c r="AC15" s="27">
        <v>0</v>
      </c>
      <c r="AD15" s="27">
        <v>0</v>
      </c>
      <c r="AE15" s="27">
        <v>0</v>
      </c>
      <c r="AF15" s="27">
        <v>928</v>
      </c>
      <c r="AG15" s="27">
        <v>2</v>
      </c>
      <c r="AH15" s="27">
        <v>71</v>
      </c>
      <c r="AI15" s="27">
        <v>51</v>
      </c>
      <c r="AJ15" s="27">
        <v>1832</v>
      </c>
      <c r="AK15" s="27">
        <v>0</v>
      </c>
      <c r="AL15" s="27">
        <v>51</v>
      </c>
      <c r="AM15" s="27">
        <v>968</v>
      </c>
      <c r="AN15" s="27">
        <v>135</v>
      </c>
      <c r="AO15" s="27">
        <v>0</v>
      </c>
      <c r="AP15" s="27">
        <v>559</v>
      </c>
      <c r="AQ15" s="27">
        <v>975</v>
      </c>
      <c r="AR15" s="27">
        <v>0</v>
      </c>
      <c r="AS15" s="27">
        <v>0</v>
      </c>
      <c r="AT15" s="27">
        <v>40</v>
      </c>
      <c r="AU15" s="27">
        <v>0</v>
      </c>
      <c r="AV15" s="27">
        <v>0</v>
      </c>
      <c r="AW15" s="27">
        <v>0</v>
      </c>
    </row>
    <row r="16" spans="1:49" s="16" customFormat="1" x14ac:dyDescent="0.35">
      <c r="A16" s="21">
        <f t="shared" si="4"/>
        <v>14</v>
      </c>
      <c r="B16" s="28" t="s">
        <v>10</v>
      </c>
      <c r="C16" s="27">
        <v>4294</v>
      </c>
      <c r="D16" s="27">
        <v>122538</v>
      </c>
      <c r="E16" s="27">
        <v>5032</v>
      </c>
      <c r="F16" s="27">
        <v>7219</v>
      </c>
      <c r="G16" s="27">
        <v>0</v>
      </c>
      <c r="H16" s="27">
        <v>0</v>
      </c>
      <c r="I16" s="27">
        <v>174</v>
      </c>
      <c r="J16" s="27">
        <v>0</v>
      </c>
      <c r="K16" s="27">
        <v>0</v>
      </c>
      <c r="L16" s="27">
        <v>0</v>
      </c>
      <c r="M16" s="27">
        <v>0</v>
      </c>
      <c r="N16" s="27">
        <v>0</v>
      </c>
      <c r="O16" s="27">
        <v>0</v>
      </c>
      <c r="P16" s="26">
        <v>4637210</v>
      </c>
      <c r="Q16" s="27">
        <v>39281</v>
      </c>
      <c r="R16" s="27">
        <v>177463</v>
      </c>
      <c r="S16" s="27">
        <v>59194</v>
      </c>
      <c r="T16" s="27">
        <v>454299</v>
      </c>
      <c r="U16" s="27">
        <v>611601</v>
      </c>
      <c r="V16" s="27">
        <v>45366</v>
      </c>
      <c r="W16" s="27">
        <v>280070</v>
      </c>
      <c r="X16" s="27">
        <v>132637</v>
      </c>
      <c r="Y16" s="27">
        <v>6441</v>
      </c>
      <c r="Z16" s="27">
        <v>446798</v>
      </c>
      <c r="AA16" s="27">
        <v>52</v>
      </c>
      <c r="AB16" s="27">
        <v>0</v>
      </c>
      <c r="AC16" s="27">
        <v>0</v>
      </c>
      <c r="AD16" s="27">
        <v>2140</v>
      </c>
      <c r="AE16" s="27">
        <v>0</v>
      </c>
      <c r="AF16" s="27">
        <v>127186</v>
      </c>
      <c r="AG16" s="27">
        <v>45867</v>
      </c>
      <c r="AH16" s="27">
        <v>126923</v>
      </c>
      <c r="AI16" s="27">
        <v>163284</v>
      </c>
      <c r="AJ16" s="27">
        <v>140325</v>
      </c>
      <c r="AK16" s="27">
        <v>0</v>
      </c>
      <c r="AL16" s="27">
        <v>30089</v>
      </c>
      <c r="AM16" s="27">
        <v>59650</v>
      </c>
      <c r="AN16" s="27">
        <v>3034</v>
      </c>
      <c r="AO16" s="27">
        <v>0</v>
      </c>
      <c r="AP16" s="27">
        <v>6737</v>
      </c>
      <c r="AQ16" s="27">
        <v>257881</v>
      </c>
      <c r="AR16" s="27">
        <v>0</v>
      </c>
      <c r="AS16" s="27">
        <v>1665</v>
      </c>
      <c r="AT16" s="27">
        <v>1617</v>
      </c>
      <c r="AU16" s="27">
        <v>0</v>
      </c>
      <c r="AV16" s="27">
        <v>1</v>
      </c>
      <c r="AW16" s="27">
        <v>0</v>
      </c>
    </row>
    <row r="17" spans="1:49" s="16" customFormat="1" x14ac:dyDescent="0.35">
      <c r="A17" s="21">
        <f t="shared" si="4"/>
        <v>15</v>
      </c>
      <c r="B17" s="28" t="s">
        <v>11</v>
      </c>
      <c r="C17" s="27">
        <v>224</v>
      </c>
      <c r="D17" s="27">
        <v>26</v>
      </c>
      <c r="E17" s="27">
        <v>9</v>
      </c>
      <c r="F17" s="27">
        <v>71</v>
      </c>
      <c r="G17" s="27">
        <v>0</v>
      </c>
      <c r="H17" s="27">
        <v>0</v>
      </c>
      <c r="I17" s="27">
        <v>0</v>
      </c>
      <c r="J17" s="27">
        <v>0</v>
      </c>
      <c r="K17" s="27">
        <v>0</v>
      </c>
      <c r="L17" s="27">
        <v>0</v>
      </c>
      <c r="M17" s="27">
        <v>0</v>
      </c>
      <c r="N17" s="27">
        <v>0</v>
      </c>
      <c r="O17" s="27">
        <v>0</v>
      </c>
      <c r="P17" s="27">
        <v>73265</v>
      </c>
      <c r="Q17" s="26">
        <v>239975</v>
      </c>
      <c r="R17" s="27">
        <v>1383</v>
      </c>
      <c r="S17" s="27">
        <v>464</v>
      </c>
      <c r="T17" s="27">
        <v>704</v>
      </c>
      <c r="U17" s="27">
        <v>1937</v>
      </c>
      <c r="V17" s="27">
        <v>0</v>
      </c>
      <c r="W17" s="27">
        <v>562</v>
      </c>
      <c r="X17" s="27">
        <v>172</v>
      </c>
      <c r="Y17" s="27">
        <v>633</v>
      </c>
      <c r="Z17" s="27">
        <v>507</v>
      </c>
      <c r="AA17" s="27">
        <v>0</v>
      </c>
      <c r="AB17" s="27">
        <v>0</v>
      </c>
      <c r="AC17" s="27">
        <v>0</v>
      </c>
      <c r="AD17" s="27">
        <v>11</v>
      </c>
      <c r="AE17" s="27">
        <v>0</v>
      </c>
      <c r="AF17" s="27">
        <v>5810</v>
      </c>
      <c r="AG17" s="27">
        <v>2</v>
      </c>
      <c r="AH17" s="27">
        <v>994</v>
      </c>
      <c r="AI17" s="27">
        <v>121</v>
      </c>
      <c r="AJ17" s="27">
        <v>1640</v>
      </c>
      <c r="AK17" s="27">
        <v>0</v>
      </c>
      <c r="AL17" s="27">
        <v>3161</v>
      </c>
      <c r="AM17" s="27">
        <v>2562</v>
      </c>
      <c r="AN17" s="27">
        <v>408</v>
      </c>
      <c r="AO17" s="27">
        <v>0</v>
      </c>
      <c r="AP17" s="27">
        <v>3</v>
      </c>
      <c r="AQ17" s="27">
        <v>2083</v>
      </c>
      <c r="AR17" s="27">
        <v>0</v>
      </c>
      <c r="AS17" s="27">
        <v>1488</v>
      </c>
      <c r="AT17" s="27">
        <v>331</v>
      </c>
      <c r="AU17" s="27">
        <v>0</v>
      </c>
      <c r="AV17" s="27">
        <v>0</v>
      </c>
      <c r="AW17" s="27">
        <v>0</v>
      </c>
    </row>
    <row r="18" spans="1:49" s="16" customFormat="1" x14ac:dyDescent="0.35">
      <c r="A18" s="21">
        <f t="shared" si="4"/>
        <v>16</v>
      </c>
      <c r="B18" s="28" t="s">
        <v>12</v>
      </c>
      <c r="C18" s="27">
        <v>249</v>
      </c>
      <c r="D18" s="27">
        <v>10056</v>
      </c>
      <c r="E18" s="27">
        <v>396</v>
      </c>
      <c r="F18" s="27">
        <v>526</v>
      </c>
      <c r="G18" s="27">
        <v>0</v>
      </c>
      <c r="H18" s="27">
        <v>0</v>
      </c>
      <c r="I18" s="27">
        <v>2</v>
      </c>
      <c r="J18" s="27">
        <v>0</v>
      </c>
      <c r="K18" s="27">
        <v>0</v>
      </c>
      <c r="L18" s="27">
        <v>0</v>
      </c>
      <c r="M18" s="27">
        <v>0</v>
      </c>
      <c r="N18" s="27">
        <v>0</v>
      </c>
      <c r="O18" s="27">
        <v>0</v>
      </c>
      <c r="P18" s="27">
        <v>89915</v>
      </c>
      <c r="Q18" s="27">
        <v>0</v>
      </c>
      <c r="R18" s="26">
        <v>600299</v>
      </c>
      <c r="S18" s="27">
        <v>39056</v>
      </c>
      <c r="T18" s="27">
        <v>439591</v>
      </c>
      <c r="U18" s="27">
        <v>4971</v>
      </c>
      <c r="V18" s="27">
        <v>1236</v>
      </c>
      <c r="W18" s="27">
        <v>31307</v>
      </c>
      <c r="X18" s="27">
        <v>2054</v>
      </c>
      <c r="Y18" s="27">
        <v>3</v>
      </c>
      <c r="Z18" s="27">
        <v>657</v>
      </c>
      <c r="AA18" s="27">
        <v>0</v>
      </c>
      <c r="AB18" s="27">
        <v>0</v>
      </c>
      <c r="AC18" s="27">
        <v>0</v>
      </c>
      <c r="AD18" s="27">
        <v>7</v>
      </c>
      <c r="AE18" s="27">
        <v>0</v>
      </c>
      <c r="AF18" s="27">
        <v>68951</v>
      </c>
      <c r="AG18" s="27">
        <v>1269</v>
      </c>
      <c r="AH18" s="27">
        <v>7201</v>
      </c>
      <c r="AI18" s="27">
        <v>29658</v>
      </c>
      <c r="AJ18" s="27">
        <v>44409</v>
      </c>
      <c r="AK18" s="27">
        <v>0</v>
      </c>
      <c r="AL18" s="27">
        <v>3527</v>
      </c>
      <c r="AM18" s="27">
        <v>15712</v>
      </c>
      <c r="AN18" s="27">
        <v>1694</v>
      </c>
      <c r="AO18" s="27">
        <v>0</v>
      </c>
      <c r="AP18" s="27">
        <v>1387</v>
      </c>
      <c r="AQ18" s="27">
        <v>89699</v>
      </c>
      <c r="AR18" s="27">
        <v>0</v>
      </c>
      <c r="AS18" s="27">
        <v>0</v>
      </c>
      <c r="AT18" s="27">
        <v>336</v>
      </c>
      <c r="AU18" s="27">
        <v>0</v>
      </c>
      <c r="AV18" s="27">
        <v>0</v>
      </c>
      <c r="AW18" s="27">
        <v>0</v>
      </c>
    </row>
    <row r="19" spans="1:49" s="16" customFormat="1" x14ac:dyDescent="0.35">
      <c r="A19" s="21">
        <f t="shared" si="4"/>
        <v>17</v>
      </c>
      <c r="B19" s="28" t="s">
        <v>13</v>
      </c>
      <c r="C19" s="27">
        <v>252</v>
      </c>
      <c r="D19" s="27">
        <v>7082</v>
      </c>
      <c r="E19" s="27">
        <v>203</v>
      </c>
      <c r="F19" s="27">
        <v>733</v>
      </c>
      <c r="G19" s="27">
        <v>0</v>
      </c>
      <c r="H19" s="27">
        <v>0</v>
      </c>
      <c r="I19" s="27">
        <v>198</v>
      </c>
      <c r="J19" s="27">
        <v>0</v>
      </c>
      <c r="K19" s="27">
        <v>0</v>
      </c>
      <c r="L19" s="27">
        <v>0</v>
      </c>
      <c r="M19" s="27">
        <v>0</v>
      </c>
      <c r="N19" s="27">
        <v>0</v>
      </c>
      <c r="O19" s="27">
        <v>0</v>
      </c>
      <c r="P19" s="27">
        <v>49687</v>
      </c>
      <c r="Q19" s="27">
        <v>4</v>
      </c>
      <c r="R19" s="27">
        <v>83711</v>
      </c>
      <c r="S19" s="26">
        <v>84933</v>
      </c>
      <c r="T19" s="27">
        <v>201121</v>
      </c>
      <c r="U19" s="27">
        <v>1275</v>
      </c>
      <c r="V19" s="27">
        <v>1806</v>
      </c>
      <c r="W19" s="27">
        <v>20546</v>
      </c>
      <c r="X19" s="27">
        <v>3947</v>
      </c>
      <c r="Y19" s="27">
        <v>1071</v>
      </c>
      <c r="Z19" s="27">
        <v>1468</v>
      </c>
      <c r="AA19" s="27">
        <v>0</v>
      </c>
      <c r="AB19" s="27">
        <v>0</v>
      </c>
      <c r="AC19" s="27">
        <v>0</v>
      </c>
      <c r="AD19" s="27">
        <v>47</v>
      </c>
      <c r="AE19" s="27">
        <v>0</v>
      </c>
      <c r="AF19" s="27">
        <v>45893</v>
      </c>
      <c r="AG19" s="27">
        <v>15405</v>
      </c>
      <c r="AH19" s="27">
        <v>11442</v>
      </c>
      <c r="AI19" s="27">
        <v>32064</v>
      </c>
      <c r="AJ19" s="27">
        <v>33222</v>
      </c>
      <c r="AK19" s="27">
        <v>0</v>
      </c>
      <c r="AL19" s="27">
        <v>4193</v>
      </c>
      <c r="AM19" s="27">
        <v>6781</v>
      </c>
      <c r="AN19" s="27">
        <v>1443</v>
      </c>
      <c r="AO19" s="27">
        <v>0</v>
      </c>
      <c r="AP19" s="27">
        <v>1796</v>
      </c>
      <c r="AQ19" s="27">
        <v>55771</v>
      </c>
      <c r="AR19" s="27">
        <v>0</v>
      </c>
      <c r="AS19" s="27">
        <v>0</v>
      </c>
      <c r="AT19" s="27">
        <v>264</v>
      </c>
      <c r="AU19" s="27">
        <v>0</v>
      </c>
      <c r="AV19" s="27">
        <v>0</v>
      </c>
      <c r="AW19" s="27">
        <v>0</v>
      </c>
    </row>
    <row r="20" spans="1:49" s="16" customFormat="1" x14ac:dyDescent="0.35">
      <c r="A20" s="21">
        <f t="shared" si="4"/>
        <v>18</v>
      </c>
      <c r="B20" s="28" t="s">
        <v>14</v>
      </c>
      <c r="C20" s="27">
        <v>793</v>
      </c>
      <c r="D20" s="27">
        <v>25292</v>
      </c>
      <c r="E20" s="27">
        <v>351</v>
      </c>
      <c r="F20" s="27">
        <v>1744</v>
      </c>
      <c r="G20" s="27">
        <v>0</v>
      </c>
      <c r="H20" s="27">
        <v>0</v>
      </c>
      <c r="I20" s="27">
        <v>82</v>
      </c>
      <c r="J20" s="27">
        <v>0</v>
      </c>
      <c r="K20" s="27">
        <v>0</v>
      </c>
      <c r="L20" s="27">
        <v>0</v>
      </c>
      <c r="M20" s="27">
        <v>0</v>
      </c>
      <c r="N20" s="27">
        <v>0</v>
      </c>
      <c r="O20" s="27">
        <v>0</v>
      </c>
      <c r="P20" s="27">
        <v>201142</v>
      </c>
      <c r="Q20" s="27">
        <v>0</v>
      </c>
      <c r="R20" s="27">
        <v>44340</v>
      </c>
      <c r="S20" s="27">
        <v>22373</v>
      </c>
      <c r="T20" s="26">
        <v>2067502</v>
      </c>
      <c r="U20" s="27">
        <v>32939</v>
      </c>
      <c r="V20" s="27">
        <v>16</v>
      </c>
      <c r="W20" s="27">
        <v>72137</v>
      </c>
      <c r="X20" s="27">
        <v>3582</v>
      </c>
      <c r="Y20" s="27">
        <v>2079</v>
      </c>
      <c r="Z20" s="27">
        <v>99759</v>
      </c>
      <c r="AA20" s="27">
        <v>0</v>
      </c>
      <c r="AB20" s="27">
        <v>0</v>
      </c>
      <c r="AC20" s="27">
        <v>0</v>
      </c>
      <c r="AD20" s="27">
        <v>3227</v>
      </c>
      <c r="AE20" s="27">
        <v>0</v>
      </c>
      <c r="AF20" s="27">
        <v>409104</v>
      </c>
      <c r="AG20" s="27">
        <v>69961</v>
      </c>
      <c r="AH20" s="27">
        <v>15625</v>
      </c>
      <c r="AI20" s="27">
        <v>89668</v>
      </c>
      <c r="AJ20" s="27">
        <v>31035</v>
      </c>
      <c r="AK20" s="27">
        <v>0</v>
      </c>
      <c r="AL20" s="27">
        <v>3871</v>
      </c>
      <c r="AM20" s="27">
        <v>51118</v>
      </c>
      <c r="AN20" s="27">
        <v>1630</v>
      </c>
      <c r="AO20" s="27">
        <v>14</v>
      </c>
      <c r="AP20" s="27">
        <v>788</v>
      </c>
      <c r="AQ20" s="27">
        <v>223195</v>
      </c>
      <c r="AR20" s="27">
        <v>0</v>
      </c>
      <c r="AS20" s="27">
        <v>2</v>
      </c>
      <c r="AT20" s="27">
        <v>2068</v>
      </c>
      <c r="AU20" s="27">
        <v>0</v>
      </c>
      <c r="AV20" s="27">
        <v>12</v>
      </c>
      <c r="AW20" s="27">
        <v>0</v>
      </c>
    </row>
    <row r="21" spans="1:49" s="16" customFormat="1" x14ac:dyDescent="0.35">
      <c r="A21" s="21">
        <f t="shared" si="4"/>
        <v>19</v>
      </c>
      <c r="B21" s="28" t="s">
        <v>15</v>
      </c>
      <c r="C21" s="27">
        <v>519</v>
      </c>
      <c r="D21" s="27">
        <v>3291</v>
      </c>
      <c r="E21" s="27">
        <v>408</v>
      </c>
      <c r="F21" s="27">
        <v>2888</v>
      </c>
      <c r="G21" s="27">
        <v>0</v>
      </c>
      <c r="H21" s="27">
        <v>0</v>
      </c>
      <c r="I21" s="27">
        <v>0</v>
      </c>
      <c r="J21" s="27">
        <v>0</v>
      </c>
      <c r="K21" s="27">
        <v>0</v>
      </c>
      <c r="L21" s="27">
        <v>0</v>
      </c>
      <c r="M21" s="27">
        <v>0</v>
      </c>
      <c r="N21" s="27">
        <v>0</v>
      </c>
      <c r="O21" s="27">
        <v>0</v>
      </c>
      <c r="P21" s="27">
        <v>741030</v>
      </c>
      <c r="Q21" s="27">
        <v>855</v>
      </c>
      <c r="R21" s="27">
        <v>8078</v>
      </c>
      <c r="S21" s="27">
        <v>2079</v>
      </c>
      <c r="T21" s="27">
        <v>129873</v>
      </c>
      <c r="U21" s="26">
        <v>751971</v>
      </c>
      <c r="V21" s="27">
        <v>15</v>
      </c>
      <c r="W21" s="27">
        <v>10388</v>
      </c>
      <c r="X21" s="27">
        <v>5765</v>
      </c>
      <c r="Y21" s="27">
        <v>26970</v>
      </c>
      <c r="Z21" s="27">
        <v>904568</v>
      </c>
      <c r="AA21" s="27">
        <v>34</v>
      </c>
      <c r="AB21" s="27">
        <v>0</v>
      </c>
      <c r="AC21" s="27">
        <v>0</v>
      </c>
      <c r="AD21" s="27">
        <v>13533</v>
      </c>
      <c r="AE21" s="27">
        <v>0</v>
      </c>
      <c r="AF21" s="27">
        <v>282949</v>
      </c>
      <c r="AG21" s="27">
        <v>138246</v>
      </c>
      <c r="AH21" s="27">
        <v>11236</v>
      </c>
      <c r="AI21" s="27">
        <v>4588</v>
      </c>
      <c r="AJ21" s="27">
        <v>14692</v>
      </c>
      <c r="AK21" s="27">
        <v>0</v>
      </c>
      <c r="AL21" s="27">
        <v>1913</v>
      </c>
      <c r="AM21" s="27">
        <v>19772</v>
      </c>
      <c r="AN21" s="27">
        <v>3346</v>
      </c>
      <c r="AO21" s="27">
        <v>0</v>
      </c>
      <c r="AP21" s="27">
        <v>2053</v>
      </c>
      <c r="AQ21" s="27">
        <v>87211</v>
      </c>
      <c r="AR21" s="27">
        <v>14</v>
      </c>
      <c r="AS21" s="27">
        <v>79</v>
      </c>
      <c r="AT21" s="27">
        <v>1137</v>
      </c>
      <c r="AU21" s="27">
        <v>0</v>
      </c>
      <c r="AV21" s="27">
        <v>0</v>
      </c>
      <c r="AW21" s="27">
        <v>0</v>
      </c>
    </row>
    <row r="22" spans="1:49" s="16" customFormat="1" x14ac:dyDescent="0.35">
      <c r="A22" s="21">
        <f t="shared" si="4"/>
        <v>20</v>
      </c>
      <c r="B22" s="28" t="s">
        <v>16</v>
      </c>
      <c r="C22" s="27">
        <v>253</v>
      </c>
      <c r="D22" s="27">
        <v>24856</v>
      </c>
      <c r="E22" s="27">
        <v>121</v>
      </c>
      <c r="F22" s="27">
        <v>479</v>
      </c>
      <c r="G22" s="27">
        <v>0</v>
      </c>
      <c r="H22" s="27">
        <v>0</v>
      </c>
      <c r="I22" s="27">
        <v>20</v>
      </c>
      <c r="J22" s="27">
        <v>0</v>
      </c>
      <c r="K22" s="27">
        <v>0</v>
      </c>
      <c r="L22" s="27">
        <v>0</v>
      </c>
      <c r="M22" s="27">
        <v>0</v>
      </c>
      <c r="N22" s="27">
        <v>0</v>
      </c>
      <c r="O22" s="27">
        <v>0</v>
      </c>
      <c r="P22" s="27">
        <v>116203</v>
      </c>
      <c r="Q22" s="27">
        <v>81</v>
      </c>
      <c r="R22" s="27">
        <v>13113</v>
      </c>
      <c r="S22" s="27">
        <v>11231</v>
      </c>
      <c r="T22" s="27">
        <v>113247</v>
      </c>
      <c r="U22" s="27">
        <v>6122</v>
      </c>
      <c r="V22" s="26">
        <v>19010</v>
      </c>
      <c r="W22" s="27">
        <v>77819</v>
      </c>
      <c r="X22" s="27">
        <v>14797</v>
      </c>
      <c r="Y22" s="27">
        <v>218</v>
      </c>
      <c r="Z22" s="27">
        <v>18306</v>
      </c>
      <c r="AA22" s="27">
        <v>0</v>
      </c>
      <c r="AB22" s="27">
        <v>0</v>
      </c>
      <c r="AC22" s="27">
        <v>0</v>
      </c>
      <c r="AD22" s="27">
        <v>310</v>
      </c>
      <c r="AE22" s="27">
        <v>0</v>
      </c>
      <c r="AF22" s="27">
        <v>34261</v>
      </c>
      <c r="AG22" s="27">
        <v>8835</v>
      </c>
      <c r="AH22" s="27">
        <v>9382</v>
      </c>
      <c r="AI22" s="27">
        <v>12597</v>
      </c>
      <c r="AJ22" s="27">
        <v>26190</v>
      </c>
      <c r="AK22" s="27">
        <v>0</v>
      </c>
      <c r="AL22" s="27">
        <v>6649</v>
      </c>
      <c r="AM22" s="27">
        <v>21766</v>
      </c>
      <c r="AN22" s="27">
        <v>194</v>
      </c>
      <c r="AO22" s="27">
        <v>1</v>
      </c>
      <c r="AP22" s="27">
        <v>1034</v>
      </c>
      <c r="AQ22" s="27">
        <v>26104</v>
      </c>
      <c r="AR22" s="27">
        <v>0</v>
      </c>
      <c r="AS22" s="27">
        <v>0</v>
      </c>
      <c r="AT22" s="27">
        <v>70</v>
      </c>
      <c r="AU22" s="27">
        <v>0</v>
      </c>
      <c r="AV22" s="27">
        <v>0</v>
      </c>
      <c r="AW22" s="27">
        <v>0</v>
      </c>
    </row>
    <row r="23" spans="1:49" s="16" customFormat="1" x14ac:dyDescent="0.35">
      <c r="A23" s="21">
        <f t="shared" si="4"/>
        <v>21</v>
      </c>
      <c r="B23" s="28" t="s">
        <v>17</v>
      </c>
      <c r="C23" s="27">
        <v>3612</v>
      </c>
      <c r="D23" s="27">
        <v>144869</v>
      </c>
      <c r="E23" s="27">
        <v>1354</v>
      </c>
      <c r="F23" s="27">
        <v>3286</v>
      </c>
      <c r="G23" s="27">
        <v>0</v>
      </c>
      <c r="H23" s="27">
        <v>0</v>
      </c>
      <c r="I23" s="27">
        <v>50</v>
      </c>
      <c r="J23" s="27">
        <v>0</v>
      </c>
      <c r="K23" s="27">
        <v>1</v>
      </c>
      <c r="L23" s="27">
        <v>0</v>
      </c>
      <c r="M23" s="27">
        <v>0</v>
      </c>
      <c r="N23" s="27">
        <v>0</v>
      </c>
      <c r="O23" s="27">
        <v>0</v>
      </c>
      <c r="P23" s="27">
        <v>347177</v>
      </c>
      <c r="Q23" s="27">
        <v>289</v>
      </c>
      <c r="R23" s="27">
        <v>113090</v>
      </c>
      <c r="S23" s="27">
        <v>42648</v>
      </c>
      <c r="T23" s="27">
        <v>391996</v>
      </c>
      <c r="U23" s="27">
        <v>3012</v>
      </c>
      <c r="V23" s="27">
        <v>12320</v>
      </c>
      <c r="W23" s="26">
        <v>452609</v>
      </c>
      <c r="X23" s="27">
        <v>51905</v>
      </c>
      <c r="Y23" s="27">
        <v>1893</v>
      </c>
      <c r="Z23" s="27">
        <v>12643</v>
      </c>
      <c r="AA23" s="27">
        <v>0</v>
      </c>
      <c r="AB23" s="27">
        <v>0</v>
      </c>
      <c r="AC23" s="27">
        <v>0</v>
      </c>
      <c r="AD23" s="27">
        <v>460</v>
      </c>
      <c r="AE23" s="27">
        <v>0</v>
      </c>
      <c r="AF23" s="27">
        <v>63437</v>
      </c>
      <c r="AG23" s="27">
        <v>2274</v>
      </c>
      <c r="AH23" s="27">
        <v>42384</v>
      </c>
      <c r="AI23" s="27">
        <v>82906</v>
      </c>
      <c r="AJ23" s="27">
        <v>111016</v>
      </c>
      <c r="AK23" s="27">
        <v>0</v>
      </c>
      <c r="AL23" s="27">
        <v>19971</v>
      </c>
      <c r="AM23" s="27">
        <v>83118</v>
      </c>
      <c r="AN23" s="27">
        <v>493</v>
      </c>
      <c r="AO23" s="27">
        <v>29</v>
      </c>
      <c r="AP23" s="27">
        <v>3571</v>
      </c>
      <c r="AQ23" s="27">
        <v>94969</v>
      </c>
      <c r="AR23" s="27">
        <v>0</v>
      </c>
      <c r="AS23" s="27">
        <v>1</v>
      </c>
      <c r="AT23" s="27">
        <v>593</v>
      </c>
      <c r="AU23" s="27">
        <v>0</v>
      </c>
      <c r="AV23" s="27">
        <v>0</v>
      </c>
      <c r="AW23" s="27">
        <v>0</v>
      </c>
    </row>
    <row r="24" spans="1:49" s="16" customFormat="1" x14ac:dyDescent="0.35">
      <c r="A24" s="21">
        <f t="shared" si="4"/>
        <v>22</v>
      </c>
      <c r="B24" s="28" t="s">
        <v>18</v>
      </c>
      <c r="C24" s="27">
        <v>606</v>
      </c>
      <c r="D24" s="27">
        <v>29734</v>
      </c>
      <c r="E24" s="27">
        <v>166</v>
      </c>
      <c r="F24" s="27">
        <v>1952</v>
      </c>
      <c r="G24" s="27">
        <v>0</v>
      </c>
      <c r="H24" s="27">
        <v>0</v>
      </c>
      <c r="I24" s="27">
        <v>0</v>
      </c>
      <c r="J24" s="27">
        <v>0</v>
      </c>
      <c r="K24" s="27">
        <v>0</v>
      </c>
      <c r="L24" s="27">
        <v>0</v>
      </c>
      <c r="M24" s="27">
        <v>0</v>
      </c>
      <c r="N24" s="27">
        <v>0</v>
      </c>
      <c r="O24" s="27">
        <v>0</v>
      </c>
      <c r="P24" s="27">
        <v>118948</v>
      </c>
      <c r="Q24" s="27">
        <v>9</v>
      </c>
      <c r="R24" s="27">
        <v>11875</v>
      </c>
      <c r="S24" s="27">
        <v>4123</v>
      </c>
      <c r="T24" s="27">
        <v>47543</v>
      </c>
      <c r="U24" s="27">
        <v>327</v>
      </c>
      <c r="V24" s="27">
        <v>5495</v>
      </c>
      <c r="W24" s="27">
        <v>75800</v>
      </c>
      <c r="X24" s="26">
        <v>93165</v>
      </c>
      <c r="Y24" s="27">
        <v>23</v>
      </c>
      <c r="Z24" s="27">
        <v>1839</v>
      </c>
      <c r="AA24" s="27">
        <v>14</v>
      </c>
      <c r="AB24" s="27">
        <v>0</v>
      </c>
      <c r="AC24" s="27">
        <v>0</v>
      </c>
      <c r="AD24" s="27">
        <v>64</v>
      </c>
      <c r="AE24" s="27">
        <v>0</v>
      </c>
      <c r="AF24" s="27">
        <v>32284</v>
      </c>
      <c r="AG24" s="27">
        <v>1291</v>
      </c>
      <c r="AH24" s="27">
        <v>167186</v>
      </c>
      <c r="AI24" s="27">
        <v>33845</v>
      </c>
      <c r="AJ24" s="27">
        <v>53900</v>
      </c>
      <c r="AK24" s="27">
        <v>0</v>
      </c>
      <c r="AL24" s="27">
        <v>29842</v>
      </c>
      <c r="AM24" s="27">
        <v>48426</v>
      </c>
      <c r="AN24" s="27">
        <v>190</v>
      </c>
      <c r="AO24" s="27">
        <v>26</v>
      </c>
      <c r="AP24" s="27">
        <v>811</v>
      </c>
      <c r="AQ24" s="27">
        <v>93049</v>
      </c>
      <c r="AR24" s="27">
        <v>0</v>
      </c>
      <c r="AS24" s="27">
        <v>13</v>
      </c>
      <c r="AT24" s="27">
        <v>341</v>
      </c>
      <c r="AU24" s="27">
        <v>0</v>
      </c>
      <c r="AV24" s="27">
        <v>0</v>
      </c>
      <c r="AW24" s="27">
        <v>0</v>
      </c>
    </row>
    <row r="25" spans="1:49" s="16" customFormat="1" x14ac:dyDescent="0.35">
      <c r="A25" s="21">
        <f t="shared" si="4"/>
        <v>23</v>
      </c>
      <c r="B25" s="28" t="s">
        <v>19</v>
      </c>
      <c r="C25" s="27">
        <v>72</v>
      </c>
      <c r="D25" s="27">
        <v>960</v>
      </c>
      <c r="E25" s="27">
        <v>57</v>
      </c>
      <c r="F25" s="27">
        <v>780</v>
      </c>
      <c r="G25" s="27">
        <v>0</v>
      </c>
      <c r="H25" s="27">
        <v>0</v>
      </c>
      <c r="I25" s="27">
        <v>0</v>
      </c>
      <c r="J25" s="27">
        <v>0</v>
      </c>
      <c r="K25" s="27">
        <v>0</v>
      </c>
      <c r="L25" s="27">
        <v>0</v>
      </c>
      <c r="M25" s="27">
        <v>0</v>
      </c>
      <c r="N25" s="27">
        <v>0</v>
      </c>
      <c r="O25" s="27">
        <v>0</v>
      </c>
      <c r="P25" s="27">
        <v>32391</v>
      </c>
      <c r="Q25" s="27">
        <v>122</v>
      </c>
      <c r="R25" s="27">
        <v>95</v>
      </c>
      <c r="S25" s="27">
        <v>65</v>
      </c>
      <c r="T25" s="27">
        <v>37294</v>
      </c>
      <c r="U25" s="27">
        <v>44112</v>
      </c>
      <c r="V25" s="27">
        <v>0</v>
      </c>
      <c r="W25" s="27">
        <v>2603</v>
      </c>
      <c r="X25" s="27">
        <v>2724</v>
      </c>
      <c r="Y25" s="26">
        <v>119746</v>
      </c>
      <c r="Z25" s="27">
        <v>278866</v>
      </c>
      <c r="AA25" s="27">
        <v>0</v>
      </c>
      <c r="AB25" s="27">
        <v>0</v>
      </c>
      <c r="AC25" s="27">
        <v>0</v>
      </c>
      <c r="AD25" s="27">
        <v>137211</v>
      </c>
      <c r="AE25" s="27">
        <v>0</v>
      </c>
      <c r="AF25" s="27">
        <v>704233</v>
      </c>
      <c r="AG25" s="27">
        <v>13502</v>
      </c>
      <c r="AH25" s="27">
        <v>5126</v>
      </c>
      <c r="AI25" s="27">
        <v>425</v>
      </c>
      <c r="AJ25" s="27">
        <v>4951</v>
      </c>
      <c r="AK25" s="27">
        <v>0</v>
      </c>
      <c r="AL25" s="27">
        <v>766</v>
      </c>
      <c r="AM25" s="27">
        <v>3116</v>
      </c>
      <c r="AN25" s="27">
        <v>7775</v>
      </c>
      <c r="AO25" s="27">
        <v>0</v>
      </c>
      <c r="AP25" s="27">
        <v>0</v>
      </c>
      <c r="AQ25" s="27">
        <v>5267</v>
      </c>
      <c r="AR25" s="27">
        <v>0</v>
      </c>
      <c r="AS25" s="27">
        <v>0</v>
      </c>
      <c r="AT25" s="27">
        <v>396</v>
      </c>
      <c r="AU25" s="27">
        <v>0</v>
      </c>
      <c r="AV25" s="27">
        <v>0</v>
      </c>
      <c r="AW25" s="27">
        <v>0</v>
      </c>
    </row>
    <row r="26" spans="1:49" s="16" customFormat="1" x14ac:dyDescent="0.35">
      <c r="A26" s="21">
        <f t="shared" si="4"/>
        <v>24</v>
      </c>
      <c r="B26" s="28" t="s">
        <v>20</v>
      </c>
      <c r="C26" s="27">
        <v>86</v>
      </c>
      <c r="D26" s="27">
        <v>338</v>
      </c>
      <c r="E26" s="27">
        <v>50</v>
      </c>
      <c r="F26" s="27">
        <v>531</v>
      </c>
      <c r="G26" s="27">
        <v>0</v>
      </c>
      <c r="H26" s="27">
        <v>0</v>
      </c>
      <c r="I26" s="27">
        <v>0</v>
      </c>
      <c r="J26" s="27">
        <v>0</v>
      </c>
      <c r="K26" s="27">
        <v>0</v>
      </c>
      <c r="L26" s="27">
        <v>0</v>
      </c>
      <c r="M26" s="27">
        <v>0</v>
      </c>
      <c r="N26" s="27">
        <v>0</v>
      </c>
      <c r="O26" s="27">
        <v>0</v>
      </c>
      <c r="P26" s="27">
        <v>40942</v>
      </c>
      <c r="Q26" s="27">
        <v>56</v>
      </c>
      <c r="R26" s="27">
        <v>215</v>
      </c>
      <c r="S26" s="27">
        <v>172</v>
      </c>
      <c r="T26" s="27">
        <v>38414</v>
      </c>
      <c r="U26" s="27">
        <v>64736</v>
      </c>
      <c r="V26" s="27">
        <v>0</v>
      </c>
      <c r="W26" s="27">
        <v>168</v>
      </c>
      <c r="X26" s="27">
        <v>226</v>
      </c>
      <c r="Y26" s="27">
        <v>7503</v>
      </c>
      <c r="Z26" s="26">
        <v>2291870</v>
      </c>
      <c r="AA26" s="27">
        <v>0</v>
      </c>
      <c r="AB26" s="27">
        <v>0</v>
      </c>
      <c r="AC26" s="27">
        <v>0</v>
      </c>
      <c r="AD26" s="27">
        <v>39638</v>
      </c>
      <c r="AE26" s="27">
        <v>0</v>
      </c>
      <c r="AF26" s="27">
        <v>67043</v>
      </c>
      <c r="AG26" s="27">
        <v>250570</v>
      </c>
      <c r="AH26" s="27">
        <v>332</v>
      </c>
      <c r="AI26" s="27">
        <v>49</v>
      </c>
      <c r="AJ26" s="27">
        <v>3635</v>
      </c>
      <c r="AK26" s="27">
        <v>0</v>
      </c>
      <c r="AL26" s="27">
        <v>92</v>
      </c>
      <c r="AM26" s="27">
        <v>499</v>
      </c>
      <c r="AN26" s="27">
        <v>4981</v>
      </c>
      <c r="AO26" s="27">
        <v>0</v>
      </c>
      <c r="AP26" s="27">
        <v>0</v>
      </c>
      <c r="AQ26" s="27">
        <v>12206</v>
      </c>
      <c r="AR26" s="27">
        <v>0</v>
      </c>
      <c r="AS26" s="27">
        <v>0</v>
      </c>
      <c r="AT26" s="27">
        <v>1250</v>
      </c>
      <c r="AU26" s="27">
        <v>0</v>
      </c>
      <c r="AV26" s="27">
        <v>0</v>
      </c>
      <c r="AW26" s="27">
        <v>0</v>
      </c>
    </row>
    <row r="27" spans="1:49" s="16" customFormat="1" x14ac:dyDescent="0.35">
      <c r="A27" s="21">
        <f t="shared" si="4"/>
        <v>25</v>
      </c>
      <c r="B27" s="28" t="s">
        <v>21</v>
      </c>
      <c r="C27" s="27">
        <v>25</v>
      </c>
      <c r="D27" s="27">
        <v>97</v>
      </c>
      <c r="E27" s="27">
        <v>0</v>
      </c>
      <c r="F27" s="27">
        <v>0</v>
      </c>
      <c r="G27" s="27">
        <v>0</v>
      </c>
      <c r="H27" s="27">
        <v>0</v>
      </c>
      <c r="I27" s="27">
        <v>0</v>
      </c>
      <c r="J27" s="27">
        <v>0</v>
      </c>
      <c r="K27" s="27">
        <v>0</v>
      </c>
      <c r="L27" s="27">
        <v>0</v>
      </c>
      <c r="M27" s="27">
        <v>0</v>
      </c>
      <c r="N27" s="27">
        <v>0</v>
      </c>
      <c r="O27" s="27">
        <v>0</v>
      </c>
      <c r="P27" s="27">
        <v>5310</v>
      </c>
      <c r="Q27" s="27">
        <v>0</v>
      </c>
      <c r="R27" s="27">
        <v>3</v>
      </c>
      <c r="S27" s="27">
        <v>14</v>
      </c>
      <c r="T27" s="27">
        <v>3250</v>
      </c>
      <c r="U27" s="27">
        <v>1168</v>
      </c>
      <c r="V27" s="27">
        <v>0</v>
      </c>
      <c r="W27" s="27">
        <v>819</v>
      </c>
      <c r="X27" s="27">
        <v>1571</v>
      </c>
      <c r="Y27" s="27">
        <v>214</v>
      </c>
      <c r="Z27" s="27">
        <v>13657</v>
      </c>
      <c r="AA27" s="26">
        <v>13</v>
      </c>
      <c r="AB27" s="27">
        <v>0</v>
      </c>
      <c r="AC27" s="27">
        <v>0</v>
      </c>
      <c r="AD27" s="27">
        <v>120</v>
      </c>
      <c r="AE27" s="27">
        <v>0</v>
      </c>
      <c r="AF27" s="27">
        <v>6943</v>
      </c>
      <c r="AG27" s="27">
        <v>135</v>
      </c>
      <c r="AH27" s="27">
        <v>9065</v>
      </c>
      <c r="AI27" s="27">
        <v>804</v>
      </c>
      <c r="AJ27" s="27">
        <v>11</v>
      </c>
      <c r="AK27" s="27">
        <v>0</v>
      </c>
      <c r="AL27" s="27">
        <v>11</v>
      </c>
      <c r="AM27" s="27">
        <v>52</v>
      </c>
      <c r="AN27" s="27">
        <v>0</v>
      </c>
      <c r="AO27" s="27">
        <v>0</v>
      </c>
      <c r="AP27" s="27">
        <v>58</v>
      </c>
      <c r="AQ27" s="27">
        <v>1094</v>
      </c>
      <c r="AR27" s="27">
        <v>0</v>
      </c>
      <c r="AS27" s="27">
        <v>0</v>
      </c>
      <c r="AT27" s="27">
        <v>0</v>
      </c>
      <c r="AU27" s="27">
        <v>0</v>
      </c>
      <c r="AV27" s="27">
        <v>0</v>
      </c>
      <c r="AW27" s="27">
        <v>0</v>
      </c>
    </row>
    <row r="28" spans="1:49" s="16" customFormat="1" x14ac:dyDescent="0.35">
      <c r="A28" s="21">
        <f>A27+1</f>
        <v>26</v>
      </c>
      <c r="B28" s="28" t="s">
        <v>22</v>
      </c>
      <c r="C28" s="27">
        <v>0</v>
      </c>
      <c r="D28" s="27">
        <v>87</v>
      </c>
      <c r="E28" s="27">
        <v>0</v>
      </c>
      <c r="F28" s="27">
        <v>2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414</v>
      </c>
      <c r="Q28" s="27">
        <v>11</v>
      </c>
      <c r="R28" s="27">
        <v>3</v>
      </c>
      <c r="S28" s="27">
        <v>0</v>
      </c>
      <c r="T28" s="27">
        <v>1653</v>
      </c>
      <c r="U28" s="27">
        <v>727</v>
      </c>
      <c r="V28" s="27">
        <v>0</v>
      </c>
      <c r="W28" s="27">
        <v>59</v>
      </c>
      <c r="X28" s="27">
        <v>0</v>
      </c>
      <c r="Y28" s="27">
        <v>446</v>
      </c>
      <c r="Z28" s="27">
        <v>4225</v>
      </c>
      <c r="AA28" s="27">
        <v>0</v>
      </c>
      <c r="AB28" s="26">
        <v>0</v>
      </c>
      <c r="AC28" s="27">
        <v>0</v>
      </c>
      <c r="AD28" s="27">
        <v>224</v>
      </c>
      <c r="AE28" s="27">
        <v>0</v>
      </c>
      <c r="AF28" s="27">
        <v>14021</v>
      </c>
      <c r="AG28" s="27">
        <v>63</v>
      </c>
      <c r="AH28" s="27">
        <v>1</v>
      </c>
      <c r="AI28" s="27">
        <v>132</v>
      </c>
      <c r="AJ28" s="27">
        <v>502</v>
      </c>
      <c r="AK28" s="27">
        <v>0</v>
      </c>
      <c r="AL28" s="27">
        <v>213</v>
      </c>
      <c r="AM28" s="27">
        <v>1316</v>
      </c>
      <c r="AN28" s="27">
        <v>7557</v>
      </c>
      <c r="AO28" s="27">
        <v>0</v>
      </c>
      <c r="AP28" s="27">
        <v>0</v>
      </c>
      <c r="AQ28" s="27">
        <v>161</v>
      </c>
      <c r="AR28" s="27">
        <v>0</v>
      </c>
      <c r="AS28" s="27">
        <v>0</v>
      </c>
      <c r="AT28" s="27">
        <v>0</v>
      </c>
      <c r="AU28" s="27">
        <v>0</v>
      </c>
      <c r="AV28" s="27">
        <v>0</v>
      </c>
      <c r="AW28" s="27">
        <v>0</v>
      </c>
    </row>
    <row r="29" spans="1:49" s="16" customFormat="1" x14ac:dyDescent="0.35">
      <c r="A29" s="21">
        <f t="shared" si="4"/>
        <v>27</v>
      </c>
      <c r="B29" s="28" t="s">
        <v>23</v>
      </c>
      <c r="C29" s="27">
        <v>0</v>
      </c>
      <c r="D29" s="27">
        <v>27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407</v>
      </c>
      <c r="Q29" s="27">
        <v>0</v>
      </c>
      <c r="R29" s="27">
        <v>0</v>
      </c>
      <c r="S29" s="27">
        <v>0</v>
      </c>
      <c r="T29" s="27">
        <v>618</v>
      </c>
      <c r="U29" s="27">
        <v>111</v>
      </c>
      <c r="V29" s="27">
        <v>0</v>
      </c>
      <c r="W29" s="27">
        <v>182</v>
      </c>
      <c r="X29" s="27">
        <v>221</v>
      </c>
      <c r="Y29" s="27">
        <v>0</v>
      </c>
      <c r="Z29" s="27">
        <v>1646</v>
      </c>
      <c r="AA29" s="27">
        <v>0</v>
      </c>
      <c r="AB29" s="27">
        <v>0</v>
      </c>
      <c r="AC29" s="26">
        <v>0</v>
      </c>
      <c r="AD29" s="27">
        <v>0</v>
      </c>
      <c r="AE29" s="27">
        <v>0</v>
      </c>
      <c r="AF29" s="27">
        <v>1682</v>
      </c>
      <c r="AG29" s="27">
        <v>934</v>
      </c>
      <c r="AH29" s="27">
        <v>244</v>
      </c>
      <c r="AI29" s="27">
        <v>596</v>
      </c>
      <c r="AJ29" s="27">
        <v>145</v>
      </c>
      <c r="AK29" s="27">
        <v>0</v>
      </c>
      <c r="AL29" s="27">
        <v>27</v>
      </c>
      <c r="AM29" s="27">
        <v>136</v>
      </c>
      <c r="AN29" s="27">
        <v>0</v>
      </c>
      <c r="AO29" s="27">
        <v>0</v>
      </c>
      <c r="AP29" s="27">
        <v>0</v>
      </c>
      <c r="AQ29" s="27">
        <v>513</v>
      </c>
      <c r="AR29" s="27">
        <v>0</v>
      </c>
      <c r="AS29" s="27">
        <v>0</v>
      </c>
      <c r="AT29" s="27">
        <v>0</v>
      </c>
      <c r="AU29" s="27">
        <v>0</v>
      </c>
      <c r="AV29" s="27">
        <v>0</v>
      </c>
      <c r="AW29" s="27">
        <v>0</v>
      </c>
    </row>
    <row r="30" spans="1:49" s="16" customFormat="1" x14ac:dyDescent="0.35">
      <c r="A30" s="21">
        <f t="shared" si="4"/>
        <v>28</v>
      </c>
      <c r="B30" s="28" t="s">
        <v>24</v>
      </c>
      <c r="C30" s="27">
        <v>0</v>
      </c>
      <c r="D30" s="27">
        <v>0</v>
      </c>
      <c r="E30" s="27">
        <v>0</v>
      </c>
      <c r="F30" s="27">
        <v>34</v>
      </c>
      <c r="G30" s="27">
        <v>0</v>
      </c>
      <c r="H30" s="27">
        <v>0</v>
      </c>
      <c r="I30" s="27">
        <v>0</v>
      </c>
      <c r="J30" s="27">
        <v>0</v>
      </c>
      <c r="K30" s="27">
        <v>0</v>
      </c>
      <c r="L30" s="27">
        <v>0</v>
      </c>
      <c r="M30" s="27">
        <v>0</v>
      </c>
      <c r="N30" s="27">
        <v>0</v>
      </c>
      <c r="O30" s="27">
        <v>0</v>
      </c>
      <c r="P30" s="27">
        <v>7739</v>
      </c>
      <c r="Q30" s="27">
        <v>0</v>
      </c>
      <c r="R30" s="27">
        <v>43</v>
      </c>
      <c r="S30" s="27">
        <v>1</v>
      </c>
      <c r="T30" s="27">
        <v>8820</v>
      </c>
      <c r="U30" s="27">
        <v>18162</v>
      </c>
      <c r="V30" s="27">
        <v>0</v>
      </c>
      <c r="W30" s="27">
        <v>14</v>
      </c>
      <c r="X30" s="27">
        <v>1930</v>
      </c>
      <c r="Y30" s="27">
        <v>24905</v>
      </c>
      <c r="Z30" s="27">
        <v>347355</v>
      </c>
      <c r="AA30" s="27">
        <v>16</v>
      </c>
      <c r="AB30" s="27">
        <v>0</v>
      </c>
      <c r="AC30" s="27">
        <v>0</v>
      </c>
      <c r="AD30" s="26">
        <v>57757</v>
      </c>
      <c r="AE30" s="27">
        <v>0</v>
      </c>
      <c r="AF30" s="27">
        <v>115958</v>
      </c>
      <c r="AG30" s="27">
        <v>16713</v>
      </c>
      <c r="AH30" s="27">
        <v>945</v>
      </c>
      <c r="AI30" s="27">
        <v>183</v>
      </c>
      <c r="AJ30" s="27">
        <v>844</v>
      </c>
      <c r="AK30" s="27">
        <v>0</v>
      </c>
      <c r="AL30" s="27">
        <v>34</v>
      </c>
      <c r="AM30" s="27">
        <v>49</v>
      </c>
      <c r="AN30" s="27">
        <v>553</v>
      </c>
      <c r="AO30" s="27">
        <v>0</v>
      </c>
      <c r="AP30" s="27">
        <v>0</v>
      </c>
      <c r="AQ30" s="27">
        <v>598</v>
      </c>
      <c r="AR30" s="27">
        <v>0</v>
      </c>
      <c r="AS30" s="27">
        <v>0</v>
      </c>
      <c r="AT30" s="27">
        <v>463</v>
      </c>
      <c r="AU30" s="27">
        <v>0</v>
      </c>
      <c r="AV30" s="27">
        <v>0</v>
      </c>
      <c r="AW30" s="27">
        <v>0</v>
      </c>
    </row>
    <row r="31" spans="1:49" s="16" customFormat="1" x14ac:dyDescent="0.35">
      <c r="A31" s="21">
        <f t="shared" si="4"/>
        <v>29</v>
      </c>
      <c r="B31" s="28" t="s">
        <v>25</v>
      </c>
      <c r="C31" s="27">
        <v>1</v>
      </c>
      <c r="D31" s="27">
        <v>131</v>
      </c>
      <c r="E31" s="27">
        <v>0</v>
      </c>
      <c r="F31" s="27">
        <v>303</v>
      </c>
      <c r="G31" s="27">
        <v>0</v>
      </c>
      <c r="H31" s="27">
        <v>0</v>
      </c>
      <c r="I31" s="27">
        <v>0</v>
      </c>
      <c r="J31" s="27">
        <v>0</v>
      </c>
      <c r="K31" s="27">
        <v>0</v>
      </c>
      <c r="L31" s="27">
        <v>0</v>
      </c>
      <c r="M31" s="27">
        <v>0</v>
      </c>
      <c r="N31" s="27">
        <v>0</v>
      </c>
      <c r="O31" s="27">
        <v>0</v>
      </c>
      <c r="P31" s="27">
        <v>1421</v>
      </c>
      <c r="Q31" s="27">
        <v>1</v>
      </c>
      <c r="R31" s="27">
        <v>1</v>
      </c>
      <c r="S31" s="27">
        <v>0</v>
      </c>
      <c r="T31" s="27">
        <v>6401</v>
      </c>
      <c r="U31" s="27">
        <v>971</v>
      </c>
      <c r="V31" s="27">
        <v>0</v>
      </c>
      <c r="W31" s="27">
        <v>312</v>
      </c>
      <c r="X31" s="27">
        <v>267</v>
      </c>
      <c r="Y31" s="27">
        <v>2478</v>
      </c>
      <c r="Z31" s="27">
        <v>10345</v>
      </c>
      <c r="AA31" s="27">
        <v>0</v>
      </c>
      <c r="AB31" s="27">
        <v>0</v>
      </c>
      <c r="AC31" s="27">
        <v>0</v>
      </c>
      <c r="AD31" s="27">
        <v>625</v>
      </c>
      <c r="AE31" s="26">
        <v>0</v>
      </c>
      <c r="AF31" s="27">
        <v>19287</v>
      </c>
      <c r="AG31" s="27">
        <v>3294</v>
      </c>
      <c r="AH31" s="27">
        <v>955</v>
      </c>
      <c r="AI31" s="27">
        <v>1184</v>
      </c>
      <c r="AJ31" s="27">
        <v>120</v>
      </c>
      <c r="AK31" s="27">
        <v>0</v>
      </c>
      <c r="AL31" s="27">
        <v>68</v>
      </c>
      <c r="AM31" s="27">
        <v>2134</v>
      </c>
      <c r="AN31" s="27">
        <v>793</v>
      </c>
      <c r="AO31" s="27">
        <v>0</v>
      </c>
      <c r="AP31" s="27">
        <v>0</v>
      </c>
      <c r="AQ31" s="27">
        <v>1259</v>
      </c>
      <c r="AR31" s="27">
        <v>0</v>
      </c>
      <c r="AS31" s="27">
        <v>0</v>
      </c>
      <c r="AT31" s="27">
        <v>29</v>
      </c>
      <c r="AU31" s="27">
        <v>0</v>
      </c>
      <c r="AV31" s="27">
        <v>0</v>
      </c>
      <c r="AW31" s="27">
        <v>0</v>
      </c>
    </row>
    <row r="32" spans="1:49" s="16" customFormat="1" x14ac:dyDescent="0.35">
      <c r="A32" s="22">
        <f t="shared" si="4"/>
        <v>30</v>
      </c>
      <c r="B32" s="29" t="s">
        <v>26</v>
      </c>
      <c r="C32" s="27">
        <v>220</v>
      </c>
      <c r="D32" s="27">
        <v>1544</v>
      </c>
      <c r="E32" s="27">
        <v>63</v>
      </c>
      <c r="F32" s="27">
        <v>1536</v>
      </c>
      <c r="G32" s="27">
        <v>0</v>
      </c>
      <c r="H32" s="27">
        <v>0</v>
      </c>
      <c r="I32" s="27">
        <v>11</v>
      </c>
      <c r="J32" s="27">
        <v>0</v>
      </c>
      <c r="K32" s="27">
        <v>0</v>
      </c>
      <c r="L32" s="27">
        <v>0</v>
      </c>
      <c r="M32" s="27">
        <v>0</v>
      </c>
      <c r="N32" s="27">
        <v>0</v>
      </c>
      <c r="O32" s="27">
        <v>0</v>
      </c>
      <c r="P32" s="27">
        <v>33960</v>
      </c>
      <c r="Q32" s="27">
        <v>114</v>
      </c>
      <c r="R32" s="27">
        <v>681</v>
      </c>
      <c r="S32" s="27">
        <v>206</v>
      </c>
      <c r="T32" s="27">
        <v>87044</v>
      </c>
      <c r="U32" s="27">
        <v>42692</v>
      </c>
      <c r="V32" s="27">
        <v>0</v>
      </c>
      <c r="W32" s="27">
        <v>4557</v>
      </c>
      <c r="X32" s="27">
        <v>2751</v>
      </c>
      <c r="Y32" s="27">
        <v>58102</v>
      </c>
      <c r="Z32" s="27">
        <v>258083</v>
      </c>
      <c r="AA32" s="27">
        <v>0</v>
      </c>
      <c r="AB32" s="27">
        <v>0</v>
      </c>
      <c r="AC32" s="27">
        <v>0</v>
      </c>
      <c r="AD32" s="27">
        <v>80816</v>
      </c>
      <c r="AE32" s="27">
        <v>0</v>
      </c>
      <c r="AF32" s="26">
        <v>3198304</v>
      </c>
      <c r="AG32" s="27">
        <v>194723</v>
      </c>
      <c r="AH32" s="27">
        <v>61991</v>
      </c>
      <c r="AI32" s="27">
        <v>8523</v>
      </c>
      <c r="AJ32" s="27">
        <v>112067</v>
      </c>
      <c r="AK32" s="27">
        <v>0</v>
      </c>
      <c r="AL32" s="27">
        <v>5579</v>
      </c>
      <c r="AM32" s="27">
        <v>64425</v>
      </c>
      <c r="AN32" s="27">
        <v>46080</v>
      </c>
      <c r="AO32" s="27">
        <v>52</v>
      </c>
      <c r="AP32" s="27">
        <v>1</v>
      </c>
      <c r="AQ32" s="27">
        <v>234456</v>
      </c>
      <c r="AR32" s="27">
        <v>0</v>
      </c>
      <c r="AS32" s="27">
        <v>32</v>
      </c>
      <c r="AT32" s="27">
        <v>5378</v>
      </c>
      <c r="AU32" s="27">
        <v>0</v>
      </c>
      <c r="AV32" s="27">
        <v>5</v>
      </c>
      <c r="AW32" s="27">
        <v>0</v>
      </c>
    </row>
    <row r="33" spans="1:49" s="16" customFormat="1" x14ac:dyDescent="0.35">
      <c r="A33" s="22">
        <f t="shared" si="4"/>
        <v>31</v>
      </c>
      <c r="B33" s="29" t="s">
        <v>27</v>
      </c>
      <c r="C33" s="27">
        <v>90</v>
      </c>
      <c r="D33" s="27">
        <v>17</v>
      </c>
      <c r="E33" s="27">
        <v>9</v>
      </c>
      <c r="F33" s="27">
        <v>306</v>
      </c>
      <c r="G33" s="27">
        <v>0</v>
      </c>
      <c r="H33" s="27">
        <v>0</v>
      </c>
      <c r="I33" s="27">
        <v>0</v>
      </c>
      <c r="J33" s="27">
        <v>0</v>
      </c>
      <c r="K33" s="27">
        <v>0</v>
      </c>
      <c r="L33" s="27">
        <v>0</v>
      </c>
      <c r="M33" s="27">
        <v>0</v>
      </c>
      <c r="N33" s="27">
        <v>0</v>
      </c>
      <c r="O33" s="27">
        <v>0</v>
      </c>
      <c r="P33" s="27">
        <v>18721</v>
      </c>
      <c r="Q33" s="27">
        <v>0</v>
      </c>
      <c r="R33" s="27">
        <v>183</v>
      </c>
      <c r="S33" s="27">
        <v>12</v>
      </c>
      <c r="T33" s="27">
        <v>38217</v>
      </c>
      <c r="U33" s="27">
        <v>23397</v>
      </c>
      <c r="V33" s="27">
        <v>0</v>
      </c>
      <c r="W33" s="27">
        <v>165</v>
      </c>
      <c r="X33" s="27">
        <v>409</v>
      </c>
      <c r="Y33" s="27">
        <v>99</v>
      </c>
      <c r="Z33" s="27">
        <v>317107</v>
      </c>
      <c r="AA33" s="27">
        <v>23</v>
      </c>
      <c r="AB33" s="27">
        <v>0</v>
      </c>
      <c r="AC33" s="27">
        <v>0</v>
      </c>
      <c r="AD33" s="27">
        <v>2294</v>
      </c>
      <c r="AE33" s="27">
        <v>0</v>
      </c>
      <c r="AF33" s="27">
        <v>216410</v>
      </c>
      <c r="AG33" s="26">
        <v>515284</v>
      </c>
      <c r="AH33" s="27">
        <v>27820</v>
      </c>
      <c r="AI33" s="27">
        <v>430</v>
      </c>
      <c r="AJ33" s="27">
        <v>20426</v>
      </c>
      <c r="AK33" s="27">
        <v>0</v>
      </c>
      <c r="AL33" s="27">
        <v>481</v>
      </c>
      <c r="AM33" s="27">
        <v>27303</v>
      </c>
      <c r="AN33" s="27">
        <v>30042</v>
      </c>
      <c r="AO33" s="27">
        <v>9</v>
      </c>
      <c r="AP33" s="27">
        <v>0</v>
      </c>
      <c r="AQ33" s="27">
        <v>163337</v>
      </c>
      <c r="AR33" s="27">
        <v>0</v>
      </c>
      <c r="AS33" s="27">
        <v>5</v>
      </c>
      <c r="AT33" s="27">
        <v>1236</v>
      </c>
      <c r="AU33" s="27">
        <v>0</v>
      </c>
      <c r="AV33" s="27">
        <v>0</v>
      </c>
      <c r="AW33" s="27">
        <v>0</v>
      </c>
    </row>
    <row r="34" spans="1:49" s="16" customFormat="1" x14ac:dyDescent="0.35">
      <c r="A34" s="22">
        <f t="shared" si="4"/>
        <v>32</v>
      </c>
      <c r="B34" s="29" t="s">
        <v>28</v>
      </c>
      <c r="C34" s="27">
        <v>569</v>
      </c>
      <c r="D34" s="27">
        <v>3799</v>
      </c>
      <c r="E34" s="27">
        <v>64</v>
      </c>
      <c r="F34" s="27">
        <v>476</v>
      </c>
      <c r="G34" s="27">
        <v>0</v>
      </c>
      <c r="H34" s="27">
        <v>0</v>
      </c>
      <c r="I34" s="27">
        <v>2</v>
      </c>
      <c r="J34" s="27">
        <v>0</v>
      </c>
      <c r="K34" s="27">
        <v>0</v>
      </c>
      <c r="L34" s="27">
        <v>0</v>
      </c>
      <c r="M34" s="27">
        <v>0</v>
      </c>
      <c r="N34" s="27">
        <v>0</v>
      </c>
      <c r="O34" s="27">
        <v>0</v>
      </c>
      <c r="P34" s="27">
        <v>29679</v>
      </c>
      <c r="Q34" s="27">
        <v>0</v>
      </c>
      <c r="R34" s="27">
        <v>3419</v>
      </c>
      <c r="S34" s="27">
        <v>1495</v>
      </c>
      <c r="T34" s="27">
        <v>21242</v>
      </c>
      <c r="U34" s="27">
        <v>2498</v>
      </c>
      <c r="V34" s="27">
        <v>263</v>
      </c>
      <c r="W34" s="27">
        <v>11185</v>
      </c>
      <c r="X34" s="27">
        <v>39002</v>
      </c>
      <c r="Y34" s="27">
        <v>508</v>
      </c>
      <c r="Z34" s="27">
        <v>16939</v>
      </c>
      <c r="AA34" s="27">
        <v>26</v>
      </c>
      <c r="AB34" s="27">
        <v>0</v>
      </c>
      <c r="AC34" s="27">
        <v>0</v>
      </c>
      <c r="AD34" s="27">
        <v>290</v>
      </c>
      <c r="AE34" s="27">
        <v>0</v>
      </c>
      <c r="AF34" s="27">
        <v>208577</v>
      </c>
      <c r="AG34" s="27">
        <v>9033</v>
      </c>
      <c r="AH34" s="26">
        <v>795265</v>
      </c>
      <c r="AI34" s="27">
        <v>34966</v>
      </c>
      <c r="AJ34" s="27">
        <v>46488</v>
      </c>
      <c r="AK34" s="27">
        <v>0</v>
      </c>
      <c r="AL34" s="27">
        <v>59545</v>
      </c>
      <c r="AM34" s="27">
        <v>60513</v>
      </c>
      <c r="AN34" s="27">
        <v>0</v>
      </c>
      <c r="AO34" s="27">
        <v>111</v>
      </c>
      <c r="AP34" s="27">
        <v>0</v>
      </c>
      <c r="AQ34" s="27">
        <v>287053</v>
      </c>
      <c r="AR34" s="27">
        <v>1</v>
      </c>
      <c r="AS34" s="27">
        <v>0</v>
      </c>
      <c r="AT34" s="27">
        <v>569</v>
      </c>
      <c r="AU34" s="27">
        <v>0</v>
      </c>
      <c r="AV34" s="27">
        <v>0</v>
      </c>
      <c r="AW34" s="27">
        <v>0</v>
      </c>
    </row>
    <row r="35" spans="1:49" s="16" customFormat="1" x14ac:dyDescent="0.35">
      <c r="A35" s="22">
        <f t="shared" si="4"/>
        <v>33</v>
      </c>
      <c r="B35" s="29" t="s">
        <v>29</v>
      </c>
      <c r="C35" s="27">
        <v>331</v>
      </c>
      <c r="D35" s="27">
        <v>730</v>
      </c>
      <c r="E35" s="27">
        <v>18</v>
      </c>
      <c r="F35" s="27">
        <v>8</v>
      </c>
      <c r="G35" s="27">
        <v>0</v>
      </c>
      <c r="H35" s="27">
        <v>0</v>
      </c>
      <c r="I35" s="27">
        <v>0</v>
      </c>
      <c r="J35" s="27">
        <v>0</v>
      </c>
      <c r="K35" s="27">
        <v>0</v>
      </c>
      <c r="L35" s="27">
        <v>0</v>
      </c>
      <c r="M35" s="27">
        <v>0</v>
      </c>
      <c r="N35" s="27">
        <v>0</v>
      </c>
      <c r="O35" s="27">
        <v>0</v>
      </c>
      <c r="P35" s="27">
        <v>24987</v>
      </c>
      <c r="Q35" s="27">
        <v>0</v>
      </c>
      <c r="R35" s="27">
        <v>3577</v>
      </c>
      <c r="S35" s="27">
        <v>1206</v>
      </c>
      <c r="T35" s="27">
        <v>25533</v>
      </c>
      <c r="U35" s="27">
        <v>0</v>
      </c>
      <c r="V35" s="27">
        <v>2</v>
      </c>
      <c r="W35" s="27">
        <v>2125</v>
      </c>
      <c r="X35" s="27">
        <v>9241</v>
      </c>
      <c r="Y35" s="27">
        <v>0</v>
      </c>
      <c r="Z35" s="27">
        <v>1</v>
      </c>
      <c r="AA35" s="27">
        <v>0</v>
      </c>
      <c r="AB35" s="27">
        <v>0</v>
      </c>
      <c r="AC35" s="27">
        <v>0</v>
      </c>
      <c r="AD35" s="27">
        <v>0</v>
      </c>
      <c r="AE35" s="27">
        <v>0</v>
      </c>
      <c r="AF35" s="27">
        <v>19366</v>
      </c>
      <c r="AG35" s="27">
        <v>363</v>
      </c>
      <c r="AH35" s="27">
        <v>90150</v>
      </c>
      <c r="AI35" s="26">
        <v>297412</v>
      </c>
      <c r="AJ35" s="27">
        <v>607</v>
      </c>
      <c r="AK35" s="27">
        <v>0</v>
      </c>
      <c r="AL35" s="27">
        <v>3678</v>
      </c>
      <c r="AM35" s="27">
        <v>21059</v>
      </c>
      <c r="AN35" s="27">
        <v>0</v>
      </c>
      <c r="AO35" s="27">
        <v>10</v>
      </c>
      <c r="AP35" s="27">
        <v>0</v>
      </c>
      <c r="AQ35" s="27">
        <v>35045</v>
      </c>
      <c r="AR35" s="27">
        <v>0</v>
      </c>
      <c r="AS35" s="27">
        <v>0</v>
      </c>
      <c r="AT35" s="27">
        <v>27</v>
      </c>
      <c r="AU35" s="27">
        <v>0</v>
      </c>
      <c r="AV35" s="27">
        <v>0</v>
      </c>
      <c r="AW35" s="27">
        <v>0</v>
      </c>
    </row>
    <row r="36" spans="1:49" s="16" customFormat="1" x14ac:dyDescent="0.35">
      <c r="A36" s="22">
        <f t="shared" si="4"/>
        <v>34</v>
      </c>
      <c r="B36" s="29" t="s">
        <v>30</v>
      </c>
      <c r="C36" s="27">
        <v>532</v>
      </c>
      <c r="D36" s="27">
        <v>21096</v>
      </c>
      <c r="E36" s="27">
        <v>1129</v>
      </c>
      <c r="F36" s="27">
        <v>4926</v>
      </c>
      <c r="G36" s="27">
        <v>0</v>
      </c>
      <c r="H36" s="27">
        <v>0</v>
      </c>
      <c r="I36" s="27">
        <v>612</v>
      </c>
      <c r="J36" s="27">
        <v>0</v>
      </c>
      <c r="K36" s="27">
        <v>5</v>
      </c>
      <c r="L36" s="27">
        <v>0</v>
      </c>
      <c r="M36" s="27">
        <v>0</v>
      </c>
      <c r="N36" s="27">
        <v>0</v>
      </c>
      <c r="O36" s="27">
        <v>0</v>
      </c>
      <c r="P36" s="27">
        <v>32341</v>
      </c>
      <c r="Q36" s="27">
        <v>154</v>
      </c>
      <c r="R36" s="27">
        <v>12044</v>
      </c>
      <c r="S36" s="27">
        <v>1642</v>
      </c>
      <c r="T36" s="27">
        <v>49036</v>
      </c>
      <c r="U36" s="27">
        <v>17393</v>
      </c>
      <c r="V36" s="27">
        <v>309</v>
      </c>
      <c r="W36" s="27">
        <v>20611</v>
      </c>
      <c r="X36" s="27">
        <v>3463</v>
      </c>
      <c r="Y36" s="27">
        <v>563</v>
      </c>
      <c r="Z36" s="27">
        <v>36560</v>
      </c>
      <c r="AA36" s="27">
        <v>0</v>
      </c>
      <c r="AB36" s="27">
        <v>0</v>
      </c>
      <c r="AC36" s="27">
        <v>0</v>
      </c>
      <c r="AD36" s="27">
        <v>51</v>
      </c>
      <c r="AE36" s="27">
        <v>0</v>
      </c>
      <c r="AF36" s="27">
        <v>373567</v>
      </c>
      <c r="AG36" s="27">
        <v>91327</v>
      </c>
      <c r="AH36" s="27">
        <v>42205</v>
      </c>
      <c r="AI36" s="27">
        <v>375</v>
      </c>
      <c r="AJ36" s="26">
        <v>5247489</v>
      </c>
      <c r="AK36" s="27">
        <v>0</v>
      </c>
      <c r="AL36" s="27">
        <v>36407</v>
      </c>
      <c r="AM36" s="27">
        <v>481890</v>
      </c>
      <c r="AN36" s="27">
        <v>6552</v>
      </c>
      <c r="AO36" s="27">
        <v>72</v>
      </c>
      <c r="AP36" s="27">
        <v>187</v>
      </c>
      <c r="AQ36" s="27">
        <v>225339</v>
      </c>
      <c r="AR36" s="27">
        <v>0</v>
      </c>
      <c r="AS36" s="27">
        <v>9</v>
      </c>
      <c r="AT36" s="27">
        <v>2296</v>
      </c>
      <c r="AU36" s="27">
        <v>0</v>
      </c>
      <c r="AV36" s="27">
        <v>0</v>
      </c>
      <c r="AW36" s="27">
        <v>0</v>
      </c>
    </row>
    <row r="37" spans="1:49" s="16" customFormat="1" x14ac:dyDescent="0.35">
      <c r="A37" s="22">
        <f t="shared" si="4"/>
        <v>35</v>
      </c>
      <c r="B37" s="29" t="s">
        <v>31</v>
      </c>
      <c r="C37" s="27">
        <v>245</v>
      </c>
      <c r="D37" s="27">
        <v>403</v>
      </c>
      <c r="E37" s="27">
        <v>0</v>
      </c>
      <c r="F37" s="27">
        <v>74</v>
      </c>
      <c r="G37" s="27">
        <v>0</v>
      </c>
      <c r="H37" s="27">
        <v>0</v>
      </c>
      <c r="I37" s="27">
        <v>0</v>
      </c>
      <c r="J37" s="27">
        <v>0</v>
      </c>
      <c r="K37" s="27">
        <v>0</v>
      </c>
      <c r="L37" s="27">
        <v>0</v>
      </c>
      <c r="M37" s="27">
        <v>0</v>
      </c>
      <c r="N37" s="27">
        <v>0</v>
      </c>
      <c r="O37" s="27">
        <v>0</v>
      </c>
      <c r="P37" s="27">
        <v>1658</v>
      </c>
      <c r="Q37" s="27">
        <v>1</v>
      </c>
      <c r="R37" s="27">
        <v>99</v>
      </c>
      <c r="S37" s="27">
        <v>604</v>
      </c>
      <c r="T37" s="27">
        <v>835</v>
      </c>
      <c r="U37" s="27">
        <v>32</v>
      </c>
      <c r="V37" s="27">
        <v>3</v>
      </c>
      <c r="W37" s="27">
        <v>2257</v>
      </c>
      <c r="X37" s="27">
        <v>614</v>
      </c>
      <c r="Y37" s="27">
        <v>20</v>
      </c>
      <c r="Z37" s="27">
        <v>14</v>
      </c>
      <c r="AA37" s="27">
        <v>0</v>
      </c>
      <c r="AB37" s="27">
        <v>0</v>
      </c>
      <c r="AC37" s="27">
        <v>0</v>
      </c>
      <c r="AD37" s="27">
        <v>0</v>
      </c>
      <c r="AE37" s="27">
        <v>0</v>
      </c>
      <c r="AF37" s="27">
        <v>1993</v>
      </c>
      <c r="AG37" s="27">
        <v>0</v>
      </c>
      <c r="AH37" s="27">
        <v>21309</v>
      </c>
      <c r="AI37" s="27">
        <v>12</v>
      </c>
      <c r="AJ37" s="27">
        <v>41808</v>
      </c>
      <c r="AK37" s="26">
        <v>4</v>
      </c>
      <c r="AL37" s="27">
        <v>5772</v>
      </c>
      <c r="AM37" s="27">
        <v>12309</v>
      </c>
      <c r="AN37" s="27">
        <v>0</v>
      </c>
      <c r="AO37" s="27">
        <v>0</v>
      </c>
      <c r="AP37" s="27">
        <v>0</v>
      </c>
      <c r="AQ37" s="27">
        <v>7040</v>
      </c>
      <c r="AR37" s="27">
        <v>0</v>
      </c>
      <c r="AS37" s="27">
        <v>7</v>
      </c>
      <c r="AT37" s="27">
        <v>40</v>
      </c>
      <c r="AU37" s="27">
        <v>0</v>
      </c>
      <c r="AV37" s="27">
        <v>0</v>
      </c>
      <c r="AW37" s="27">
        <v>0</v>
      </c>
    </row>
    <row r="38" spans="1:49" s="16" customFormat="1" x14ac:dyDescent="0.35">
      <c r="A38" s="22">
        <f t="shared" si="4"/>
        <v>36</v>
      </c>
      <c r="B38" s="29" t="s">
        <v>32</v>
      </c>
      <c r="C38" s="27">
        <v>3981</v>
      </c>
      <c r="D38" s="27">
        <v>18559</v>
      </c>
      <c r="E38" s="27">
        <v>371</v>
      </c>
      <c r="F38" s="27">
        <v>2766</v>
      </c>
      <c r="G38" s="27">
        <v>0</v>
      </c>
      <c r="H38" s="27">
        <v>0</v>
      </c>
      <c r="I38" s="27">
        <v>24</v>
      </c>
      <c r="J38" s="27">
        <v>0</v>
      </c>
      <c r="K38" s="27">
        <v>0</v>
      </c>
      <c r="L38" s="27">
        <v>0</v>
      </c>
      <c r="M38" s="27">
        <v>0</v>
      </c>
      <c r="N38" s="27">
        <v>0</v>
      </c>
      <c r="O38" s="27">
        <v>0</v>
      </c>
      <c r="P38" s="27">
        <v>75039</v>
      </c>
      <c r="Q38" s="27">
        <v>2403</v>
      </c>
      <c r="R38" s="27">
        <v>9730</v>
      </c>
      <c r="S38" s="27">
        <v>12768</v>
      </c>
      <c r="T38" s="27">
        <v>85360</v>
      </c>
      <c r="U38" s="27">
        <v>2031</v>
      </c>
      <c r="V38" s="27">
        <v>1107</v>
      </c>
      <c r="W38" s="27">
        <v>33173</v>
      </c>
      <c r="X38" s="27">
        <v>36975</v>
      </c>
      <c r="Y38" s="27">
        <v>1389</v>
      </c>
      <c r="Z38" s="27">
        <v>16600</v>
      </c>
      <c r="AA38" s="27">
        <v>67</v>
      </c>
      <c r="AB38" s="27">
        <v>0</v>
      </c>
      <c r="AC38" s="27">
        <v>0</v>
      </c>
      <c r="AD38" s="27">
        <v>1092</v>
      </c>
      <c r="AE38" s="27">
        <v>0</v>
      </c>
      <c r="AF38" s="27">
        <v>154619</v>
      </c>
      <c r="AG38" s="27">
        <v>19850</v>
      </c>
      <c r="AH38" s="27">
        <v>336744</v>
      </c>
      <c r="AI38" s="27">
        <v>17779</v>
      </c>
      <c r="AJ38" s="27">
        <v>238392</v>
      </c>
      <c r="AK38" s="27">
        <v>0</v>
      </c>
      <c r="AL38" s="26">
        <v>167067</v>
      </c>
      <c r="AM38" s="27">
        <v>131008</v>
      </c>
      <c r="AN38" s="27">
        <v>2028</v>
      </c>
      <c r="AO38" s="27">
        <v>44</v>
      </c>
      <c r="AP38" s="27">
        <v>455</v>
      </c>
      <c r="AQ38" s="27">
        <v>232966</v>
      </c>
      <c r="AR38" s="27">
        <v>0</v>
      </c>
      <c r="AS38" s="27">
        <v>157</v>
      </c>
      <c r="AT38" s="27">
        <v>2469</v>
      </c>
      <c r="AU38" s="27">
        <v>0</v>
      </c>
      <c r="AV38" s="27">
        <v>0</v>
      </c>
      <c r="AW38" s="27">
        <v>0</v>
      </c>
    </row>
    <row r="39" spans="1:49" s="16" customFormat="1" x14ac:dyDescent="0.35">
      <c r="A39" s="22">
        <f t="shared" si="4"/>
        <v>37</v>
      </c>
      <c r="B39" s="29" t="s">
        <v>33</v>
      </c>
      <c r="C39" s="27">
        <v>1580</v>
      </c>
      <c r="D39" s="27">
        <v>29569</v>
      </c>
      <c r="E39" s="27">
        <v>1236</v>
      </c>
      <c r="F39" s="27">
        <v>5745</v>
      </c>
      <c r="G39" s="27">
        <v>0</v>
      </c>
      <c r="H39" s="27">
        <v>0</v>
      </c>
      <c r="I39" s="27">
        <v>551</v>
      </c>
      <c r="J39" s="27">
        <v>0</v>
      </c>
      <c r="K39" s="27">
        <v>0</v>
      </c>
      <c r="L39" s="27">
        <v>0</v>
      </c>
      <c r="M39" s="27">
        <v>0</v>
      </c>
      <c r="N39" s="27">
        <v>0</v>
      </c>
      <c r="O39" s="27">
        <v>0</v>
      </c>
      <c r="P39" s="27">
        <v>75096</v>
      </c>
      <c r="Q39" s="27">
        <v>11</v>
      </c>
      <c r="R39" s="27">
        <v>22063</v>
      </c>
      <c r="S39" s="27">
        <v>2977</v>
      </c>
      <c r="T39" s="27">
        <v>103929</v>
      </c>
      <c r="U39" s="27">
        <v>6420</v>
      </c>
      <c r="V39" s="27">
        <v>425</v>
      </c>
      <c r="W39" s="27">
        <v>70120</v>
      </c>
      <c r="X39" s="27">
        <v>19535</v>
      </c>
      <c r="Y39" s="27">
        <v>695</v>
      </c>
      <c r="Z39" s="27">
        <v>5639</v>
      </c>
      <c r="AA39" s="27">
        <v>0</v>
      </c>
      <c r="AB39" s="27">
        <v>0</v>
      </c>
      <c r="AC39" s="27">
        <v>0</v>
      </c>
      <c r="AD39" s="27">
        <v>45</v>
      </c>
      <c r="AE39" s="27">
        <v>0</v>
      </c>
      <c r="AF39" s="27">
        <v>447911</v>
      </c>
      <c r="AG39" s="27">
        <v>11635</v>
      </c>
      <c r="AH39" s="27">
        <v>297510</v>
      </c>
      <c r="AI39" s="27">
        <v>47760</v>
      </c>
      <c r="AJ39" s="27">
        <v>980807</v>
      </c>
      <c r="AK39" s="27">
        <v>0</v>
      </c>
      <c r="AL39" s="27">
        <v>112813</v>
      </c>
      <c r="AM39" s="26">
        <v>4303669</v>
      </c>
      <c r="AN39" s="27">
        <v>31954</v>
      </c>
      <c r="AO39" s="27">
        <v>10026</v>
      </c>
      <c r="AP39" s="27">
        <v>239</v>
      </c>
      <c r="AQ39" s="27">
        <v>1367102</v>
      </c>
      <c r="AR39" s="27">
        <v>0</v>
      </c>
      <c r="AS39" s="27">
        <v>93</v>
      </c>
      <c r="AT39" s="27">
        <v>2145</v>
      </c>
      <c r="AU39" s="27">
        <v>0</v>
      </c>
      <c r="AV39" s="27">
        <v>7</v>
      </c>
      <c r="AW39" s="27">
        <v>0</v>
      </c>
    </row>
    <row r="40" spans="1:49" s="16" customFormat="1" x14ac:dyDescent="0.35">
      <c r="A40" s="22">
        <f t="shared" si="4"/>
        <v>38</v>
      </c>
      <c r="B40" s="29" t="s">
        <v>34</v>
      </c>
      <c r="C40" s="27">
        <v>356</v>
      </c>
      <c r="D40" s="27">
        <v>3915</v>
      </c>
      <c r="E40" s="27">
        <v>45</v>
      </c>
      <c r="F40" s="27">
        <v>1076</v>
      </c>
      <c r="G40" s="27">
        <v>0</v>
      </c>
      <c r="H40" s="27">
        <v>0</v>
      </c>
      <c r="I40" s="27">
        <v>140</v>
      </c>
      <c r="J40" s="27">
        <v>0</v>
      </c>
      <c r="K40" s="27">
        <v>0</v>
      </c>
      <c r="L40" s="27">
        <v>0</v>
      </c>
      <c r="M40" s="27">
        <v>0</v>
      </c>
      <c r="N40" s="27">
        <v>0</v>
      </c>
      <c r="O40" s="27">
        <v>0</v>
      </c>
      <c r="P40" s="27">
        <v>11753</v>
      </c>
      <c r="Q40" s="27">
        <v>258</v>
      </c>
      <c r="R40" s="27">
        <v>2118</v>
      </c>
      <c r="S40" s="27">
        <v>156</v>
      </c>
      <c r="T40" s="27">
        <v>19695</v>
      </c>
      <c r="U40" s="27">
        <v>10223</v>
      </c>
      <c r="V40" s="27">
        <v>0</v>
      </c>
      <c r="W40" s="27">
        <v>4789</v>
      </c>
      <c r="X40" s="27">
        <v>271</v>
      </c>
      <c r="Y40" s="27">
        <v>2422</v>
      </c>
      <c r="Z40" s="27">
        <v>29509</v>
      </c>
      <c r="AA40" s="27">
        <v>0</v>
      </c>
      <c r="AB40" s="27">
        <v>0</v>
      </c>
      <c r="AC40" s="27">
        <v>0</v>
      </c>
      <c r="AD40" s="27">
        <v>529</v>
      </c>
      <c r="AE40" s="27">
        <v>0</v>
      </c>
      <c r="AF40" s="27">
        <v>388213</v>
      </c>
      <c r="AG40" s="27">
        <v>108325</v>
      </c>
      <c r="AH40" s="27">
        <v>1781</v>
      </c>
      <c r="AI40" s="27">
        <v>1836</v>
      </c>
      <c r="AJ40" s="27">
        <v>71215</v>
      </c>
      <c r="AK40" s="27">
        <v>0</v>
      </c>
      <c r="AL40" s="27">
        <v>4041</v>
      </c>
      <c r="AM40" s="27">
        <v>164310</v>
      </c>
      <c r="AN40" s="26">
        <v>487531</v>
      </c>
      <c r="AO40" s="27">
        <v>0</v>
      </c>
      <c r="AP40" s="27">
        <v>429</v>
      </c>
      <c r="AQ40" s="27">
        <v>124112</v>
      </c>
      <c r="AR40" s="27">
        <v>0</v>
      </c>
      <c r="AS40" s="27">
        <v>9</v>
      </c>
      <c r="AT40" s="27">
        <v>1195</v>
      </c>
      <c r="AU40" s="27">
        <v>0</v>
      </c>
      <c r="AV40" s="27">
        <v>3</v>
      </c>
      <c r="AW40" s="27">
        <v>0</v>
      </c>
    </row>
    <row r="41" spans="1:49" s="16" customFormat="1" x14ac:dyDescent="0.35">
      <c r="A41" s="22">
        <f t="shared" si="4"/>
        <v>39</v>
      </c>
      <c r="B41" s="29" t="s">
        <v>35</v>
      </c>
      <c r="C41" s="27">
        <v>10</v>
      </c>
      <c r="D41" s="27">
        <v>1159</v>
      </c>
      <c r="E41" s="27">
        <v>153</v>
      </c>
      <c r="F41" s="27">
        <v>71</v>
      </c>
      <c r="G41" s="27">
        <v>0</v>
      </c>
      <c r="H41" s="27">
        <v>0</v>
      </c>
      <c r="I41" s="27">
        <v>126</v>
      </c>
      <c r="J41" s="27">
        <v>0</v>
      </c>
      <c r="K41" s="27">
        <v>0</v>
      </c>
      <c r="L41" s="27">
        <v>0</v>
      </c>
      <c r="M41" s="27">
        <v>0</v>
      </c>
      <c r="N41" s="27">
        <v>0</v>
      </c>
      <c r="O41" s="27">
        <v>0</v>
      </c>
      <c r="P41" s="27">
        <v>6478</v>
      </c>
      <c r="Q41" s="27">
        <v>0</v>
      </c>
      <c r="R41" s="27">
        <v>677</v>
      </c>
      <c r="S41" s="27">
        <v>41</v>
      </c>
      <c r="T41" s="27">
        <v>5534</v>
      </c>
      <c r="U41" s="27">
        <v>176</v>
      </c>
      <c r="V41" s="27">
        <v>16</v>
      </c>
      <c r="W41" s="27">
        <v>3355</v>
      </c>
      <c r="X41" s="27">
        <v>2307</v>
      </c>
      <c r="Y41" s="27">
        <v>10</v>
      </c>
      <c r="Z41" s="27">
        <v>54</v>
      </c>
      <c r="AA41" s="27">
        <v>0</v>
      </c>
      <c r="AB41" s="27">
        <v>0</v>
      </c>
      <c r="AC41" s="27">
        <v>0</v>
      </c>
      <c r="AD41" s="27">
        <v>0</v>
      </c>
      <c r="AE41" s="27">
        <v>0</v>
      </c>
      <c r="AF41" s="27">
        <v>16642</v>
      </c>
      <c r="AG41" s="27">
        <v>352</v>
      </c>
      <c r="AH41" s="27">
        <v>17161</v>
      </c>
      <c r="AI41" s="27">
        <v>2367</v>
      </c>
      <c r="AJ41" s="27">
        <v>20887</v>
      </c>
      <c r="AK41" s="27">
        <v>0</v>
      </c>
      <c r="AL41" s="27">
        <v>4539</v>
      </c>
      <c r="AM41" s="27">
        <v>112895</v>
      </c>
      <c r="AN41" s="27">
        <v>2710</v>
      </c>
      <c r="AO41" s="26">
        <v>2195</v>
      </c>
      <c r="AP41" s="27">
        <v>36</v>
      </c>
      <c r="AQ41" s="27">
        <v>74458</v>
      </c>
      <c r="AR41" s="27">
        <v>0</v>
      </c>
      <c r="AS41" s="27">
        <v>0</v>
      </c>
      <c r="AT41" s="27">
        <v>431</v>
      </c>
      <c r="AU41" s="27">
        <v>0</v>
      </c>
      <c r="AV41" s="27">
        <v>13</v>
      </c>
      <c r="AW41" s="27">
        <v>0</v>
      </c>
    </row>
    <row r="42" spans="1:49" s="16" customFormat="1" x14ac:dyDescent="0.35">
      <c r="A42" s="22">
        <f>A41+1</f>
        <v>40</v>
      </c>
      <c r="B42" s="29" t="s">
        <v>36</v>
      </c>
      <c r="C42" s="27">
        <v>822</v>
      </c>
      <c r="D42" s="27">
        <v>14605</v>
      </c>
      <c r="E42" s="27">
        <v>960</v>
      </c>
      <c r="F42" s="27">
        <v>3854</v>
      </c>
      <c r="G42" s="27">
        <v>0</v>
      </c>
      <c r="H42" s="27">
        <v>0</v>
      </c>
      <c r="I42" s="27">
        <v>136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252915</v>
      </c>
      <c r="Q42" s="27">
        <v>146</v>
      </c>
      <c r="R42" s="27">
        <v>24793</v>
      </c>
      <c r="S42" s="27">
        <v>2135</v>
      </c>
      <c r="T42" s="27">
        <v>68005</v>
      </c>
      <c r="U42" s="27">
        <v>36067</v>
      </c>
      <c r="V42" s="27">
        <v>692</v>
      </c>
      <c r="W42" s="27">
        <v>32354</v>
      </c>
      <c r="X42" s="27">
        <v>11792</v>
      </c>
      <c r="Y42" s="27">
        <v>579</v>
      </c>
      <c r="Z42" s="27">
        <v>25151</v>
      </c>
      <c r="AA42" s="27">
        <v>0</v>
      </c>
      <c r="AB42" s="27">
        <v>0</v>
      </c>
      <c r="AC42" s="27">
        <v>0</v>
      </c>
      <c r="AD42" s="27">
        <v>89</v>
      </c>
      <c r="AE42" s="27">
        <v>0</v>
      </c>
      <c r="AF42" s="27">
        <v>101085</v>
      </c>
      <c r="AG42" s="27">
        <v>62839</v>
      </c>
      <c r="AH42" s="27">
        <v>28132</v>
      </c>
      <c r="AI42" s="27">
        <v>9664</v>
      </c>
      <c r="AJ42" s="27">
        <v>31516</v>
      </c>
      <c r="AK42" s="27">
        <v>0</v>
      </c>
      <c r="AL42" s="27">
        <v>4264</v>
      </c>
      <c r="AM42" s="27">
        <v>30518</v>
      </c>
      <c r="AN42" s="27">
        <v>3982</v>
      </c>
      <c r="AO42" s="27">
        <v>0</v>
      </c>
      <c r="AP42" s="26">
        <v>10100</v>
      </c>
      <c r="AQ42" s="27">
        <v>264932</v>
      </c>
      <c r="AR42" s="27">
        <v>0</v>
      </c>
      <c r="AS42" s="27">
        <v>3056</v>
      </c>
      <c r="AT42" s="27">
        <v>627</v>
      </c>
      <c r="AU42" s="27">
        <v>0</v>
      </c>
      <c r="AV42" s="27">
        <v>9</v>
      </c>
      <c r="AW42" s="27">
        <v>0</v>
      </c>
    </row>
    <row r="43" spans="1:49" s="16" customFormat="1" x14ac:dyDescent="0.35">
      <c r="A43" s="22">
        <f t="shared" si="4"/>
        <v>41</v>
      </c>
      <c r="B43" s="29" t="s">
        <v>37</v>
      </c>
      <c r="C43" s="27">
        <v>1439</v>
      </c>
      <c r="D43" s="27">
        <v>30616</v>
      </c>
      <c r="E43" s="27">
        <v>2108</v>
      </c>
      <c r="F43" s="27">
        <v>11262</v>
      </c>
      <c r="G43" s="27">
        <v>0</v>
      </c>
      <c r="H43" s="27">
        <v>0</v>
      </c>
      <c r="I43" s="27">
        <v>962</v>
      </c>
      <c r="J43" s="27">
        <v>0</v>
      </c>
      <c r="K43" s="27">
        <v>2</v>
      </c>
      <c r="L43" s="27">
        <v>0</v>
      </c>
      <c r="M43" s="27">
        <v>0</v>
      </c>
      <c r="N43" s="27">
        <v>0</v>
      </c>
      <c r="O43" s="27">
        <v>0</v>
      </c>
      <c r="P43" s="27">
        <v>191687</v>
      </c>
      <c r="Q43" s="27">
        <v>31</v>
      </c>
      <c r="R43" s="27">
        <v>19070</v>
      </c>
      <c r="S43" s="27">
        <v>3556</v>
      </c>
      <c r="T43" s="27">
        <v>168003</v>
      </c>
      <c r="U43" s="27">
        <v>23400</v>
      </c>
      <c r="V43" s="27">
        <v>1648</v>
      </c>
      <c r="W43" s="27">
        <v>35158</v>
      </c>
      <c r="X43" s="27">
        <v>22664</v>
      </c>
      <c r="Y43" s="27">
        <v>315</v>
      </c>
      <c r="Z43" s="27">
        <v>34813</v>
      </c>
      <c r="AA43" s="27">
        <v>56</v>
      </c>
      <c r="AB43" s="27">
        <v>0</v>
      </c>
      <c r="AC43" s="27">
        <v>0</v>
      </c>
      <c r="AD43" s="27">
        <v>158</v>
      </c>
      <c r="AE43" s="27">
        <v>0</v>
      </c>
      <c r="AF43" s="27">
        <v>724954</v>
      </c>
      <c r="AG43" s="27">
        <v>264389</v>
      </c>
      <c r="AH43" s="27">
        <v>316146</v>
      </c>
      <c r="AI43" s="27">
        <v>48366</v>
      </c>
      <c r="AJ43" s="27">
        <v>258003</v>
      </c>
      <c r="AK43" s="27">
        <v>0</v>
      </c>
      <c r="AL43" s="27">
        <v>19842</v>
      </c>
      <c r="AM43" s="27">
        <v>552644</v>
      </c>
      <c r="AN43" s="27">
        <v>25161</v>
      </c>
      <c r="AO43" s="27">
        <v>980</v>
      </c>
      <c r="AP43" s="27">
        <v>4123</v>
      </c>
      <c r="AQ43" s="26">
        <v>5544784</v>
      </c>
      <c r="AR43" s="27">
        <v>780</v>
      </c>
      <c r="AS43" s="27">
        <v>270</v>
      </c>
      <c r="AT43" s="27">
        <v>6329</v>
      </c>
      <c r="AU43" s="27">
        <v>0</v>
      </c>
      <c r="AV43" s="27">
        <v>235</v>
      </c>
      <c r="AW43" s="27">
        <v>0</v>
      </c>
    </row>
    <row r="44" spans="1:49" s="16" customFormat="1" x14ac:dyDescent="0.35">
      <c r="A44" s="22">
        <f t="shared" si="4"/>
        <v>42</v>
      </c>
      <c r="B44" s="29" t="s">
        <v>38</v>
      </c>
      <c r="C44" s="27">
        <v>102</v>
      </c>
      <c r="D44" s="27">
        <v>249</v>
      </c>
      <c r="E44" s="27">
        <v>308</v>
      </c>
      <c r="F44" s="27">
        <v>560</v>
      </c>
      <c r="G44" s="27">
        <v>0</v>
      </c>
      <c r="H44" s="27">
        <v>0</v>
      </c>
      <c r="I44" s="27">
        <v>460</v>
      </c>
      <c r="J44" s="27">
        <v>0</v>
      </c>
      <c r="K44" s="27">
        <v>0</v>
      </c>
      <c r="L44" s="27">
        <v>0</v>
      </c>
      <c r="M44" s="27">
        <v>0</v>
      </c>
      <c r="N44" s="27">
        <v>0</v>
      </c>
      <c r="O44" s="27">
        <v>0</v>
      </c>
      <c r="P44" s="27">
        <v>1682</v>
      </c>
      <c r="Q44" s="27">
        <v>0</v>
      </c>
      <c r="R44" s="27">
        <v>20</v>
      </c>
      <c r="S44" s="27">
        <v>7</v>
      </c>
      <c r="T44" s="27">
        <v>1093</v>
      </c>
      <c r="U44" s="27">
        <v>1078</v>
      </c>
      <c r="V44" s="27">
        <v>0</v>
      </c>
      <c r="W44" s="27">
        <v>51</v>
      </c>
      <c r="X44" s="27">
        <v>50</v>
      </c>
      <c r="Y44" s="27">
        <v>0</v>
      </c>
      <c r="Z44" s="27">
        <v>520</v>
      </c>
      <c r="AA44" s="27">
        <v>0</v>
      </c>
      <c r="AB44" s="27">
        <v>0</v>
      </c>
      <c r="AC44" s="27">
        <v>0</v>
      </c>
      <c r="AD44" s="27">
        <v>0</v>
      </c>
      <c r="AE44" s="27">
        <v>0</v>
      </c>
      <c r="AF44" s="27">
        <v>21156</v>
      </c>
      <c r="AG44" s="27">
        <v>3641</v>
      </c>
      <c r="AH44" s="27">
        <v>4754</v>
      </c>
      <c r="AI44" s="27">
        <v>18</v>
      </c>
      <c r="AJ44" s="27">
        <v>14463</v>
      </c>
      <c r="AK44" s="27">
        <v>0</v>
      </c>
      <c r="AL44" s="27">
        <v>66</v>
      </c>
      <c r="AM44" s="27">
        <v>14191</v>
      </c>
      <c r="AN44" s="27">
        <v>411</v>
      </c>
      <c r="AO44" s="27">
        <v>2</v>
      </c>
      <c r="AP44" s="27">
        <v>24</v>
      </c>
      <c r="AQ44" s="27">
        <v>267446</v>
      </c>
      <c r="AR44" s="26">
        <v>2413</v>
      </c>
      <c r="AS44" s="27">
        <v>16</v>
      </c>
      <c r="AT44" s="27">
        <v>833</v>
      </c>
      <c r="AU44" s="27">
        <v>0</v>
      </c>
      <c r="AV44" s="27">
        <v>6</v>
      </c>
      <c r="AW44" s="27">
        <v>0</v>
      </c>
    </row>
    <row r="45" spans="1:49" s="16" customFormat="1" x14ac:dyDescent="0.35">
      <c r="A45" s="23">
        <f t="shared" si="4"/>
        <v>43</v>
      </c>
      <c r="B45" s="30" t="s">
        <v>39</v>
      </c>
      <c r="C45" s="27">
        <v>881</v>
      </c>
      <c r="D45" s="27">
        <v>243</v>
      </c>
      <c r="E45" s="27">
        <v>19</v>
      </c>
      <c r="F45" s="27">
        <v>167</v>
      </c>
      <c r="G45" s="27">
        <v>0</v>
      </c>
      <c r="H45" s="27">
        <v>0</v>
      </c>
      <c r="I45" s="27">
        <v>1</v>
      </c>
      <c r="J45" s="27">
        <v>0</v>
      </c>
      <c r="K45" s="27">
        <v>0</v>
      </c>
      <c r="L45" s="27">
        <v>0</v>
      </c>
      <c r="M45" s="27">
        <v>0</v>
      </c>
      <c r="N45" s="27">
        <v>0</v>
      </c>
      <c r="O45" s="27">
        <v>0</v>
      </c>
      <c r="P45" s="27">
        <v>7324</v>
      </c>
      <c r="Q45" s="27">
        <v>3416</v>
      </c>
      <c r="R45" s="27">
        <v>177</v>
      </c>
      <c r="S45" s="27">
        <v>989</v>
      </c>
      <c r="T45" s="27">
        <v>43</v>
      </c>
      <c r="U45" s="27">
        <v>131</v>
      </c>
      <c r="V45" s="27">
        <v>0</v>
      </c>
      <c r="W45" s="27">
        <v>288</v>
      </c>
      <c r="X45" s="27">
        <v>13</v>
      </c>
      <c r="Y45" s="27">
        <v>49</v>
      </c>
      <c r="Z45" s="27">
        <v>346</v>
      </c>
      <c r="AA45" s="27">
        <v>0</v>
      </c>
      <c r="AB45" s="27">
        <v>0</v>
      </c>
      <c r="AC45" s="27">
        <v>0</v>
      </c>
      <c r="AD45" s="27">
        <v>0</v>
      </c>
      <c r="AE45" s="27">
        <v>0</v>
      </c>
      <c r="AF45" s="27">
        <v>1367</v>
      </c>
      <c r="AG45" s="27">
        <v>1921</v>
      </c>
      <c r="AH45" s="27">
        <v>963</v>
      </c>
      <c r="AI45" s="27">
        <v>23</v>
      </c>
      <c r="AJ45" s="27">
        <v>7000</v>
      </c>
      <c r="AK45" s="27">
        <v>0</v>
      </c>
      <c r="AL45" s="27">
        <v>6149</v>
      </c>
      <c r="AM45" s="27">
        <v>6625</v>
      </c>
      <c r="AN45" s="27">
        <v>433</v>
      </c>
      <c r="AO45" s="27">
        <v>0</v>
      </c>
      <c r="AP45" s="27">
        <v>9</v>
      </c>
      <c r="AQ45" s="27">
        <v>14184</v>
      </c>
      <c r="AR45" s="27">
        <v>0</v>
      </c>
      <c r="AS45" s="26">
        <v>36507</v>
      </c>
      <c r="AT45" s="27">
        <v>49761</v>
      </c>
      <c r="AU45" s="27">
        <v>20</v>
      </c>
      <c r="AV45" s="27">
        <v>40</v>
      </c>
      <c r="AW45" s="27">
        <v>0</v>
      </c>
    </row>
    <row r="46" spans="1:49" s="16" customFormat="1" x14ac:dyDescent="0.35">
      <c r="A46" s="31">
        <f t="shared" si="4"/>
        <v>44</v>
      </c>
      <c r="B46" s="32" t="s">
        <v>40</v>
      </c>
      <c r="C46" s="27">
        <v>12156</v>
      </c>
      <c r="D46" s="27">
        <v>78</v>
      </c>
      <c r="E46" s="27">
        <v>603</v>
      </c>
      <c r="F46" s="27">
        <v>1254</v>
      </c>
      <c r="G46" s="27">
        <v>0</v>
      </c>
      <c r="H46" s="27">
        <v>0</v>
      </c>
      <c r="I46" s="27">
        <v>80</v>
      </c>
      <c r="J46" s="27">
        <v>0</v>
      </c>
      <c r="K46" s="27">
        <v>0</v>
      </c>
      <c r="L46" s="27">
        <v>0</v>
      </c>
      <c r="M46" s="27">
        <v>0</v>
      </c>
      <c r="N46" s="27">
        <v>0</v>
      </c>
      <c r="O46" s="27">
        <v>0</v>
      </c>
      <c r="P46" s="27">
        <v>25528</v>
      </c>
      <c r="Q46" s="27">
        <v>528</v>
      </c>
      <c r="R46" s="27">
        <v>425</v>
      </c>
      <c r="S46" s="27">
        <v>544</v>
      </c>
      <c r="T46" s="27">
        <v>8461</v>
      </c>
      <c r="U46" s="27">
        <v>11223</v>
      </c>
      <c r="V46" s="27">
        <v>0</v>
      </c>
      <c r="W46" s="27">
        <v>161</v>
      </c>
      <c r="X46" s="27">
        <v>26</v>
      </c>
      <c r="Y46" s="27">
        <v>397</v>
      </c>
      <c r="Z46" s="27">
        <v>25386</v>
      </c>
      <c r="AA46" s="27">
        <v>0</v>
      </c>
      <c r="AB46" s="27">
        <v>0</v>
      </c>
      <c r="AC46" s="27">
        <v>0</v>
      </c>
      <c r="AD46" s="27">
        <v>11</v>
      </c>
      <c r="AE46" s="27">
        <v>0</v>
      </c>
      <c r="AF46" s="27">
        <v>8910</v>
      </c>
      <c r="AG46" s="27">
        <v>9535</v>
      </c>
      <c r="AH46" s="27">
        <v>1205</v>
      </c>
      <c r="AI46" s="27">
        <v>79</v>
      </c>
      <c r="AJ46" s="27">
        <v>5440</v>
      </c>
      <c r="AK46" s="27">
        <v>0</v>
      </c>
      <c r="AL46" s="27">
        <v>1069</v>
      </c>
      <c r="AM46" s="27">
        <v>1357</v>
      </c>
      <c r="AN46" s="27">
        <v>762</v>
      </c>
      <c r="AO46" s="27">
        <v>0</v>
      </c>
      <c r="AP46" s="27">
        <v>142</v>
      </c>
      <c r="AQ46" s="27">
        <v>7125</v>
      </c>
      <c r="AR46" s="27">
        <v>0</v>
      </c>
      <c r="AS46" s="27">
        <v>22199</v>
      </c>
      <c r="AT46" s="26">
        <v>443553</v>
      </c>
      <c r="AU46" s="27">
        <v>7</v>
      </c>
      <c r="AV46" s="27">
        <v>328</v>
      </c>
      <c r="AW46" s="27">
        <v>0</v>
      </c>
    </row>
    <row r="47" spans="1:49" s="16" customFormat="1" x14ac:dyDescent="0.35">
      <c r="A47" s="31">
        <f t="shared" si="4"/>
        <v>45</v>
      </c>
      <c r="B47" s="32" t="s">
        <v>41</v>
      </c>
      <c r="C47" s="27">
        <v>86</v>
      </c>
      <c r="D47" s="27">
        <v>0</v>
      </c>
      <c r="E47" s="27">
        <v>2</v>
      </c>
      <c r="F47" s="27">
        <v>43</v>
      </c>
      <c r="G47" s="27">
        <v>0</v>
      </c>
      <c r="H47" s="27">
        <v>0</v>
      </c>
      <c r="I47" s="27">
        <v>0</v>
      </c>
      <c r="J47" s="27">
        <v>0</v>
      </c>
      <c r="K47" s="27">
        <v>0</v>
      </c>
      <c r="L47" s="27">
        <v>0</v>
      </c>
      <c r="M47" s="27">
        <v>0</v>
      </c>
      <c r="N47" s="27">
        <v>0</v>
      </c>
      <c r="O47" s="27">
        <v>0</v>
      </c>
      <c r="P47" s="27">
        <v>0</v>
      </c>
      <c r="Q47" s="27">
        <v>0</v>
      </c>
      <c r="R47" s="27">
        <v>0</v>
      </c>
      <c r="S47" s="27">
        <v>0</v>
      </c>
      <c r="T47" s="27">
        <v>0</v>
      </c>
      <c r="U47" s="27">
        <v>0</v>
      </c>
      <c r="V47" s="27">
        <v>0</v>
      </c>
      <c r="W47" s="27">
        <v>0</v>
      </c>
      <c r="X47" s="27">
        <v>0</v>
      </c>
      <c r="Y47" s="27">
        <v>0</v>
      </c>
      <c r="Z47" s="27">
        <v>5</v>
      </c>
      <c r="AA47" s="27">
        <v>0</v>
      </c>
      <c r="AB47" s="27">
        <v>0</v>
      </c>
      <c r="AC47" s="27">
        <v>0</v>
      </c>
      <c r="AD47" s="27">
        <v>0</v>
      </c>
      <c r="AE47" s="27">
        <v>0</v>
      </c>
      <c r="AF47" s="27">
        <v>0</v>
      </c>
      <c r="AG47" s="27">
        <v>1</v>
      </c>
      <c r="AH47" s="27">
        <v>0</v>
      </c>
      <c r="AI47" s="27">
        <v>0</v>
      </c>
      <c r="AJ47" s="27">
        <v>6</v>
      </c>
      <c r="AK47" s="27">
        <v>0</v>
      </c>
      <c r="AL47" s="27">
        <v>0</v>
      </c>
      <c r="AM47" s="27">
        <v>0</v>
      </c>
      <c r="AN47" s="27">
        <v>0</v>
      </c>
      <c r="AO47" s="27">
        <v>0</v>
      </c>
      <c r="AP47" s="27">
        <v>0</v>
      </c>
      <c r="AQ47" s="27">
        <v>24</v>
      </c>
      <c r="AR47" s="27">
        <v>0</v>
      </c>
      <c r="AS47" s="27">
        <v>26352</v>
      </c>
      <c r="AT47" s="27">
        <v>5587</v>
      </c>
      <c r="AU47" s="26">
        <v>51</v>
      </c>
      <c r="AV47" s="27">
        <v>27</v>
      </c>
      <c r="AW47" s="27">
        <v>0</v>
      </c>
    </row>
    <row r="48" spans="1:49" s="16" customFormat="1" x14ac:dyDescent="0.35">
      <c r="A48" s="31">
        <f t="shared" si="4"/>
        <v>46</v>
      </c>
      <c r="B48" s="32" t="s">
        <v>42</v>
      </c>
      <c r="C48" s="27">
        <v>683</v>
      </c>
      <c r="D48" s="27">
        <v>11</v>
      </c>
      <c r="E48" s="27">
        <v>176</v>
      </c>
      <c r="F48" s="27">
        <v>13</v>
      </c>
      <c r="G48" s="27">
        <v>0</v>
      </c>
      <c r="H48" s="27">
        <v>0</v>
      </c>
      <c r="I48" s="27">
        <v>0</v>
      </c>
      <c r="J48" s="27">
        <v>0</v>
      </c>
      <c r="K48" s="27">
        <v>0</v>
      </c>
      <c r="L48" s="27">
        <v>0</v>
      </c>
      <c r="M48" s="27">
        <v>0</v>
      </c>
      <c r="N48" s="27">
        <v>0</v>
      </c>
      <c r="O48" s="27">
        <v>0</v>
      </c>
      <c r="P48" s="27">
        <v>358</v>
      </c>
      <c r="Q48" s="27">
        <v>98</v>
      </c>
      <c r="R48" s="27">
        <v>0</v>
      </c>
      <c r="S48" s="27">
        <v>0</v>
      </c>
      <c r="T48" s="27">
        <v>1</v>
      </c>
      <c r="U48" s="27">
        <v>0</v>
      </c>
      <c r="V48" s="27">
        <v>0</v>
      </c>
      <c r="W48" s="27">
        <v>0</v>
      </c>
      <c r="X48" s="27">
        <v>0</v>
      </c>
      <c r="Y48" s="27">
        <v>0</v>
      </c>
      <c r="Z48" s="27">
        <v>8</v>
      </c>
      <c r="AA48" s="27">
        <v>0</v>
      </c>
      <c r="AB48" s="27">
        <v>0</v>
      </c>
      <c r="AC48" s="27">
        <v>0</v>
      </c>
      <c r="AD48" s="27">
        <v>0</v>
      </c>
      <c r="AE48" s="27">
        <v>0</v>
      </c>
      <c r="AF48" s="27">
        <v>2</v>
      </c>
      <c r="AG48" s="27">
        <v>179</v>
      </c>
      <c r="AH48" s="27">
        <v>0</v>
      </c>
      <c r="AI48" s="27">
        <v>0</v>
      </c>
      <c r="AJ48" s="27">
        <v>399</v>
      </c>
      <c r="AK48" s="27">
        <v>0</v>
      </c>
      <c r="AL48" s="27">
        <v>6</v>
      </c>
      <c r="AM48" s="27">
        <v>2</v>
      </c>
      <c r="AN48" s="27">
        <v>0</v>
      </c>
      <c r="AO48" s="27">
        <v>0</v>
      </c>
      <c r="AP48" s="27">
        <v>0</v>
      </c>
      <c r="AQ48" s="27">
        <v>89</v>
      </c>
      <c r="AR48" s="27">
        <v>0</v>
      </c>
      <c r="AS48" s="27">
        <v>5044</v>
      </c>
      <c r="AT48" s="27">
        <v>250461</v>
      </c>
      <c r="AU48" s="27">
        <v>21</v>
      </c>
      <c r="AV48" s="26">
        <v>251</v>
      </c>
      <c r="AW48" s="27">
        <v>0</v>
      </c>
    </row>
    <row r="49" spans="1:49" s="16" customFormat="1" x14ac:dyDescent="0.35">
      <c r="A49" s="31">
        <f t="shared" si="4"/>
        <v>47</v>
      </c>
      <c r="B49" s="32" t="s">
        <v>43</v>
      </c>
      <c r="C49" s="27">
        <v>0</v>
      </c>
      <c r="D49" s="27">
        <v>0</v>
      </c>
      <c r="E49" s="27">
        <v>0</v>
      </c>
      <c r="F49" s="27">
        <v>0</v>
      </c>
      <c r="G49" s="27">
        <v>0</v>
      </c>
      <c r="H49" s="27">
        <v>0</v>
      </c>
      <c r="I49" s="27">
        <v>0</v>
      </c>
      <c r="J49" s="27">
        <v>0</v>
      </c>
      <c r="K49" s="27">
        <v>0</v>
      </c>
      <c r="L49" s="27">
        <v>0</v>
      </c>
      <c r="M49" s="27">
        <v>0</v>
      </c>
      <c r="N49" s="27">
        <v>0</v>
      </c>
      <c r="O49" s="27">
        <v>0</v>
      </c>
      <c r="P49" s="27">
        <v>0</v>
      </c>
      <c r="Q49" s="27">
        <v>0</v>
      </c>
      <c r="R49" s="27">
        <v>0</v>
      </c>
      <c r="S49" s="27">
        <v>0</v>
      </c>
      <c r="T49" s="27">
        <v>0</v>
      </c>
      <c r="U49" s="27">
        <v>0</v>
      </c>
      <c r="V49" s="27">
        <v>0</v>
      </c>
      <c r="W49" s="27">
        <v>0</v>
      </c>
      <c r="X49" s="27">
        <v>0</v>
      </c>
      <c r="Y49" s="27">
        <v>0</v>
      </c>
      <c r="Z49" s="27">
        <v>0</v>
      </c>
      <c r="AA49" s="27">
        <v>0</v>
      </c>
      <c r="AB49" s="27">
        <v>0</v>
      </c>
      <c r="AC49" s="27">
        <v>0</v>
      </c>
      <c r="AD49" s="27">
        <v>0</v>
      </c>
      <c r="AE49" s="27">
        <v>0</v>
      </c>
      <c r="AF49" s="27">
        <v>0</v>
      </c>
      <c r="AG49" s="27">
        <v>0</v>
      </c>
      <c r="AH49" s="27">
        <v>0</v>
      </c>
      <c r="AI49" s="27">
        <v>0</v>
      </c>
      <c r="AJ49" s="27">
        <v>0</v>
      </c>
      <c r="AK49" s="27">
        <v>0</v>
      </c>
      <c r="AL49" s="27">
        <v>0</v>
      </c>
      <c r="AM49" s="27">
        <v>0</v>
      </c>
      <c r="AN49" s="27">
        <v>0</v>
      </c>
      <c r="AO49" s="27">
        <v>0</v>
      </c>
      <c r="AP49" s="27">
        <v>0</v>
      </c>
      <c r="AQ49" s="27">
        <v>0</v>
      </c>
      <c r="AR49" s="27">
        <v>0</v>
      </c>
      <c r="AS49" s="27">
        <v>0</v>
      </c>
      <c r="AT49" s="27">
        <v>0</v>
      </c>
      <c r="AU49" s="27">
        <v>0</v>
      </c>
      <c r="AV49" s="27">
        <v>0</v>
      </c>
      <c r="AW49" s="26">
        <v>0</v>
      </c>
    </row>
  </sheetData>
  <mergeCells count="1">
    <mergeCell ref="D1:M1"/>
  </mergeCells>
  <conditionalFormatting sqref="C4:C49">
    <cfRule type="cellIs" dxfId="46" priority="47" operator="greaterThan">
      <formula>$C$3</formula>
    </cfRule>
  </conditionalFormatting>
  <conditionalFormatting sqref="D3 D5:D49">
    <cfRule type="cellIs" dxfId="45" priority="46" operator="greaterThan">
      <formula>$D$4</formula>
    </cfRule>
  </conditionalFormatting>
  <conditionalFormatting sqref="E3:E4 E6:E49">
    <cfRule type="cellIs" dxfId="44" priority="45" operator="greaterThan">
      <formula>$E$5</formula>
    </cfRule>
  </conditionalFormatting>
  <conditionalFormatting sqref="F3:F5 F7:F49">
    <cfRule type="cellIs" dxfId="43" priority="44" operator="greaterThan">
      <formula>$F$6</formula>
    </cfRule>
  </conditionalFormatting>
  <conditionalFormatting sqref="G3:G6 G8:G49">
    <cfRule type="cellIs" dxfId="42" priority="43" operator="greaterThan">
      <formula>$G$7</formula>
    </cfRule>
  </conditionalFormatting>
  <conditionalFormatting sqref="H3:H7 H9:H49">
    <cfRule type="cellIs" dxfId="41" priority="42" operator="greaterThan">
      <formula>$H$8</formula>
    </cfRule>
  </conditionalFormatting>
  <conditionalFormatting sqref="I3:I8 I10:I49">
    <cfRule type="cellIs" dxfId="40" priority="41" operator="greaterThan">
      <formula>$I$9</formula>
    </cfRule>
  </conditionalFormatting>
  <conditionalFormatting sqref="J3:J9 J11:J49">
    <cfRule type="cellIs" dxfId="39" priority="40" operator="greaterThan">
      <formula>$J$10</formula>
    </cfRule>
  </conditionalFormatting>
  <conditionalFormatting sqref="K3:K10 K12:K49">
    <cfRule type="cellIs" dxfId="38" priority="39" operator="greaterThan">
      <formula>$K$11</formula>
    </cfRule>
  </conditionalFormatting>
  <conditionalFormatting sqref="L3:L11 L13:L49">
    <cfRule type="cellIs" dxfId="37" priority="38" operator="greaterThan">
      <formula>$L$12</formula>
    </cfRule>
  </conditionalFormatting>
  <conditionalFormatting sqref="M3:M12 M14:M49">
    <cfRule type="cellIs" dxfId="36" priority="37" operator="greaterThan">
      <formula>$M$13</formula>
    </cfRule>
  </conditionalFormatting>
  <conditionalFormatting sqref="N3:N13 N15:N49">
    <cfRule type="cellIs" dxfId="35" priority="36" operator="greaterThan">
      <formula>$N$14</formula>
    </cfRule>
  </conditionalFormatting>
  <conditionalFormatting sqref="O3:O14 O16:O49">
    <cfRule type="cellIs" dxfId="34" priority="35" operator="greaterThan">
      <formula>$O$15</formula>
    </cfRule>
  </conditionalFormatting>
  <conditionalFormatting sqref="P3:P15 P17:P49">
    <cfRule type="cellIs" dxfId="33" priority="34" operator="greaterThan">
      <formula>$P$16</formula>
    </cfRule>
  </conditionalFormatting>
  <conditionalFormatting sqref="Q3:Q16 Q18:Q49">
    <cfRule type="cellIs" dxfId="32" priority="33" operator="greaterThan">
      <formula>$Q$17</formula>
    </cfRule>
  </conditionalFormatting>
  <conditionalFormatting sqref="R3:R17 R19:R49">
    <cfRule type="cellIs" dxfId="31" priority="32" operator="greaterThan">
      <formula>$R$18</formula>
    </cfRule>
  </conditionalFormatting>
  <conditionalFormatting sqref="S3:S18 S20:S49">
    <cfRule type="cellIs" dxfId="30" priority="31" operator="greaterThan">
      <formula>$S$19</formula>
    </cfRule>
  </conditionalFormatting>
  <conditionalFormatting sqref="T3:T19 T21:T49">
    <cfRule type="cellIs" dxfId="29" priority="30" operator="greaterThan">
      <formula>$T$20</formula>
    </cfRule>
  </conditionalFormatting>
  <conditionalFormatting sqref="U7:U20 U22:U49">
    <cfRule type="cellIs" dxfId="28" priority="29" operator="greaterThan">
      <formula>$U$21</formula>
    </cfRule>
  </conditionalFormatting>
  <conditionalFormatting sqref="V4:V21 V23:V49">
    <cfRule type="cellIs" dxfId="27" priority="28" operator="greaterThan">
      <formula>$V$22</formula>
    </cfRule>
  </conditionalFormatting>
  <conditionalFormatting sqref="W3:W22 W24:W49">
    <cfRule type="cellIs" dxfId="26" priority="27" operator="greaterThan">
      <formula>$W$23</formula>
    </cfRule>
  </conditionalFormatting>
  <conditionalFormatting sqref="X3:X23 X25:X49">
    <cfRule type="cellIs" dxfId="25" priority="26" operator="greaterThan">
      <formula>$X$24</formula>
    </cfRule>
  </conditionalFormatting>
  <conditionalFormatting sqref="Y3:Y24 Y26:Y49">
    <cfRule type="cellIs" dxfId="24" priority="25" operator="greaterThan">
      <formula>$Y$25</formula>
    </cfRule>
  </conditionalFormatting>
  <conditionalFormatting sqref="Z3:Z25 Z27:Z49">
    <cfRule type="cellIs" dxfId="23" priority="24" operator="greaterThan">
      <formula>$Z$26</formula>
    </cfRule>
  </conditionalFormatting>
  <conditionalFormatting sqref="AA3:AA26 AA28:AA49">
    <cfRule type="cellIs" dxfId="22" priority="23" operator="greaterThan">
      <formula>$AA$27</formula>
    </cfRule>
  </conditionalFormatting>
  <conditionalFormatting sqref="AB29:AB49 AB3:AB27">
    <cfRule type="cellIs" dxfId="21" priority="22" operator="greaterThan">
      <formula>$AB$28</formula>
    </cfRule>
  </conditionalFormatting>
  <conditionalFormatting sqref="AC3:AC28 AC30:AC49">
    <cfRule type="cellIs" dxfId="20" priority="21" operator="greaterThan">
      <formula>$AC$29</formula>
    </cfRule>
  </conditionalFormatting>
  <conditionalFormatting sqref="AD3:AD29 AD31:AD49">
    <cfRule type="cellIs" dxfId="19" priority="20" operator="greaterThan">
      <formula>$AD$30</formula>
    </cfRule>
  </conditionalFormatting>
  <conditionalFormatting sqref="AE3:AE30 AE32:AE49">
    <cfRule type="cellIs" dxfId="18" priority="19" operator="greaterThan">
      <formula>$AE$31</formula>
    </cfRule>
  </conditionalFormatting>
  <conditionalFormatting sqref="AF3:AF31 AF33:AF49">
    <cfRule type="cellIs" dxfId="17" priority="18" operator="greaterThan">
      <formula>$AF$32</formula>
    </cfRule>
  </conditionalFormatting>
  <conditionalFormatting sqref="AG3:AG32 AG34:AG49">
    <cfRule type="cellIs" dxfId="16" priority="17" operator="greaterThan">
      <formula>$AG$33</formula>
    </cfRule>
  </conditionalFormatting>
  <conditionalFormatting sqref="AH3:AH33 AH35:AH49">
    <cfRule type="cellIs" dxfId="15" priority="16" operator="greaterThan">
      <formula>$AH$34</formula>
    </cfRule>
  </conditionalFormatting>
  <conditionalFormatting sqref="AI3:AI34 AI36:AI49">
    <cfRule type="cellIs" dxfId="14" priority="15" operator="greaterThan">
      <formula>$AI$35</formula>
    </cfRule>
  </conditionalFormatting>
  <conditionalFormatting sqref="AJ3:AJ35 AJ37:AJ49">
    <cfRule type="cellIs" dxfId="13" priority="14" operator="greaterThan">
      <formula>$AJ$36</formula>
    </cfRule>
  </conditionalFormatting>
  <conditionalFormatting sqref="AK3:AK36 AK38:AK49">
    <cfRule type="cellIs" dxfId="12" priority="13" operator="greaterThan">
      <formula>$AK$37</formula>
    </cfRule>
  </conditionalFormatting>
  <conditionalFormatting sqref="AL3:AL37 AL39:AL49">
    <cfRule type="cellIs" dxfId="11" priority="12" operator="greaterThan">
      <formula>$AL$38</formula>
    </cfRule>
  </conditionalFormatting>
  <conditionalFormatting sqref="AM3:AM38 AM40:AM49">
    <cfRule type="cellIs" dxfId="10" priority="11" operator="greaterThan">
      <formula>$AM$39</formula>
    </cfRule>
  </conditionalFormatting>
  <conditionalFormatting sqref="AN3:AN39 AN41:AN49">
    <cfRule type="cellIs" dxfId="9" priority="10" operator="greaterThan">
      <formula>$AN$40</formula>
    </cfRule>
  </conditionalFormatting>
  <conditionalFormatting sqref="AO3:AO40 AO42:AO49">
    <cfRule type="cellIs" dxfId="8" priority="9" operator="greaterThan">
      <formula>$AO$41</formula>
    </cfRule>
  </conditionalFormatting>
  <conditionalFormatting sqref="AP3:AP41 AP43:AP49">
    <cfRule type="cellIs" dxfId="7" priority="8" operator="greaterThan">
      <formula>$AP$42</formula>
    </cfRule>
  </conditionalFormatting>
  <conditionalFormatting sqref="AQ3:AQ42 AQ44:AQ49">
    <cfRule type="cellIs" dxfId="6" priority="7" operator="greaterThan">
      <formula>$AQ$43</formula>
    </cfRule>
  </conditionalFormatting>
  <conditionalFormatting sqref="AR3:AR43 AR45:AR49">
    <cfRule type="cellIs" dxfId="5" priority="6" operator="greaterThan">
      <formula>$AR$44</formula>
    </cfRule>
  </conditionalFormatting>
  <conditionalFormatting sqref="AS3:AS44 AS46:AS49">
    <cfRule type="cellIs" dxfId="4" priority="5" operator="greaterThan">
      <formula>$AS$45</formula>
    </cfRule>
  </conditionalFormatting>
  <conditionalFormatting sqref="AT3:AT45 AT47:AT49">
    <cfRule type="cellIs" dxfId="3" priority="4" operator="greaterThan">
      <formula>$AT$46</formula>
    </cfRule>
  </conditionalFormatting>
  <conditionalFormatting sqref="AU3:AU46 AU48:AU49">
    <cfRule type="cellIs" dxfId="2" priority="3" operator="greaterThan">
      <formula>$AU$47</formula>
    </cfRule>
  </conditionalFormatting>
  <conditionalFormatting sqref="AV3:AV47 AV49">
    <cfRule type="cellIs" dxfId="1" priority="2" operator="greaterThan">
      <formula>$AV$48</formula>
    </cfRule>
  </conditionalFormatting>
  <conditionalFormatting sqref="AW3:AW48">
    <cfRule type="cellIs" dxfId="0" priority="1" operator="greaterThan">
      <formula>$AW$49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96DCA-1E47-4BBF-951C-1A3B8E7F9E04}">
  <dimension ref="B1:J7"/>
  <sheetViews>
    <sheetView workbookViewId="0">
      <selection activeCell="D11" sqref="D11"/>
    </sheetView>
  </sheetViews>
  <sheetFormatPr defaultRowHeight="14.5" x14ac:dyDescent="0.35"/>
  <cols>
    <col min="2" max="2" width="12.90625" bestFit="1" customWidth="1"/>
    <col min="8" max="8" width="10.453125" bestFit="1" customWidth="1"/>
  </cols>
  <sheetData>
    <row r="1" spans="2:10" x14ac:dyDescent="0.35">
      <c r="H1" s="18" t="s">
        <v>48</v>
      </c>
      <c r="I1" s="16"/>
      <c r="J1" s="16"/>
    </row>
    <row r="2" spans="2:10" x14ac:dyDescent="0.35">
      <c r="B2" s="35"/>
      <c r="C2" s="35" t="s">
        <v>61</v>
      </c>
      <c r="D2" s="35" t="s">
        <v>60</v>
      </c>
      <c r="E2" s="35" t="s">
        <v>57</v>
      </c>
      <c r="F2" s="35" t="s">
        <v>56</v>
      </c>
      <c r="G2" s="35" t="s">
        <v>55</v>
      </c>
      <c r="H2" s="18" t="s">
        <v>51</v>
      </c>
      <c r="I2" s="16" t="s">
        <v>49</v>
      </c>
      <c r="J2" s="16" t="s">
        <v>54</v>
      </c>
    </row>
    <row r="3" spans="2:10" x14ac:dyDescent="0.35">
      <c r="B3" s="35" t="s">
        <v>59</v>
      </c>
      <c r="C3" s="36">
        <v>5501857</v>
      </c>
      <c r="D3" s="35">
        <v>2115714</v>
      </c>
      <c r="E3" s="35">
        <v>861422</v>
      </c>
      <c r="F3" s="35">
        <v>5236</v>
      </c>
      <c r="G3" s="35">
        <v>140736</v>
      </c>
      <c r="H3">
        <v>44871615</v>
      </c>
      <c r="I3" s="37">
        <f>SUM(C3:G3)/H3*100</f>
        <v>19.221427621894151</v>
      </c>
      <c r="J3" s="37">
        <f>C3/SUM(C3:G3)*100</f>
        <v>63.789905234398049</v>
      </c>
    </row>
    <row r="4" spans="2:10" x14ac:dyDescent="0.35">
      <c r="B4" s="35" t="s">
        <v>58</v>
      </c>
      <c r="C4" s="35">
        <v>530121</v>
      </c>
      <c r="D4" s="36">
        <v>53493699</v>
      </c>
      <c r="E4" s="35">
        <v>8923452</v>
      </c>
      <c r="F4" s="35">
        <v>7719</v>
      </c>
      <c r="G4" s="35">
        <v>46918</v>
      </c>
      <c r="H4">
        <v>321054460</v>
      </c>
      <c r="I4" s="37">
        <f>SUM(C4:G4)/H4*100</f>
        <v>19.623433669166285</v>
      </c>
      <c r="J4" s="37">
        <f>D4/SUM(C4:G4)*100</f>
        <v>84.908060484325958</v>
      </c>
    </row>
    <row r="5" spans="2:10" x14ac:dyDescent="0.35">
      <c r="B5" s="35" t="s">
        <v>57</v>
      </c>
      <c r="C5" s="35">
        <v>368310</v>
      </c>
      <c r="D5" s="35">
        <v>8929861</v>
      </c>
      <c r="E5" s="36">
        <v>77282265</v>
      </c>
      <c r="F5" s="35">
        <v>27040</v>
      </c>
      <c r="G5" s="35">
        <v>57450</v>
      </c>
      <c r="H5">
        <v>446124805</v>
      </c>
      <c r="I5" s="37">
        <f t="shared" ref="I5:I7" si="0">SUM(C5:G5)/H5*100</f>
        <v>19.426161699302959</v>
      </c>
      <c r="J5" s="37">
        <f>E5/SUM(C5:G5)*100</f>
        <v>89.173635248935653</v>
      </c>
    </row>
    <row r="6" spans="2:10" x14ac:dyDescent="0.35">
      <c r="B6" s="35" t="s">
        <v>56</v>
      </c>
      <c r="C6" s="35">
        <v>13221</v>
      </c>
      <c r="D6" s="35">
        <v>32352</v>
      </c>
      <c r="E6" s="35">
        <v>39991</v>
      </c>
      <c r="F6" s="36">
        <v>148452</v>
      </c>
      <c r="G6" s="35">
        <v>99374</v>
      </c>
      <c r="H6">
        <v>2127451</v>
      </c>
      <c r="I6" s="37">
        <f t="shared" si="0"/>
        <v>15.670866215015058</v>
      </c>
      <c r="J6" s="37">
        <f>F6/SUM(C6:G6)*100</f>
        <v>44.528030234860069</v>
      </c>
    </row>
    <row r="7" spans="2:10" x14ac:dyDescent="0.35">
      <c r="B7" s="35" t="s">
        <v>55</v>
      </c>
      <c r="C7" s="35">
        <v>201379</v>
      </c>
      <c r="D7" s="35">
        <v>121936</v>
      </c>
      <c r="E7" s="35">
        <v>58710</v>
      </c>
      <c r="F7" s="35">
        <v>53797</v>
      </c>
      <c r="G7" s="36">
        <v>1698796</v>
      </c>
      <c r="H7">
        <v>11572202</v>
      </c>
      <c r="I7" s="37">
        <f t="shared" si="0"/>
        <v>18.446083122295999</v>
      </c>
      <c r="J7" s="37">
        <f>G7/SUM(C7:G7)*100</f>
        <v>79.583138528767208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all_classe_conf_mat</vt:lpstr>
      <vt:lpstr>False Negatives</vt:lpstr>
      <vt:lpstr>False Positives</vt:lpstr>
      <vt:lpstr>Aglomeradas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Diogo Filipe Silva Nunes</cp:lastModifiedBy>
  <dcterms:created xsi:type="dcterms:W3CDTF">2019-06-26T12:38:41Z</dcterms:created>
  <dcterms:modified xsi:type="dcterms:W3CDTF">2019-12-02T18:17:22Z</dcterms:modified>
</cp:coreProperties>
</file>