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jpmurillo\Documents\LA NUBIA\ACTAS INELCO\files (1)\"/>
    </mc:Choice>
  </mc:AlternateContent>
  <xr:revisionPtr revIDLastSave="0" documentId="13_ncr:1_{F0DAD9C1-7682-4996-92AE-39BC7CAFF5A5}" xr6:coauthVersionLast="47" xr6:coauthVersionMax="47" xr10:uidLastSave="{00000000-0000-0000-0000-000000000000}"/>
  <bookViews>
    <workbookView xWindow="-885" yWindow="-16320" windowWidth="29040" windowHeight="15720" tabRatio="887" xr2:uid="{00000000-000D-0000-FFFF-FFFF00000000}"/>
  </bookViews>
  <sheets>
    <sheet name="Acta" sheetId="1" r:id="rId1"/>
    <sheet name="0,1" sheetId="23" r:id="rId2"/>
    <sheet name="0,2" sheetId="24" r:id="rId3"/>
    <sheet name="3,51" sheetId="48" r:id="rId4"/>
    <sheet name="3,59" sheetId="10" r:id="rId5"/>
    <sheet name="3,65" sheetId="13" r:id="rId6"/>
    <sheet name="3,66" sheetId="12" r:id="rId7"/>
    <sheet name="4,1" sheetId="34" r:id="rId8"/>
    <sheet name="4,11" sheetId="47" r:id="rId9"/>
    <sheet name="4,12" sheetId="39" r:id="rId10"/>
    <sheet name="6,1" sheetId="20" r:id="rId11"/>
  </sheets>
  <functionGroups builtInGroupCount="19"/>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s>
  <definedNames>
    <definedName name="_____adi1">#REF!</definedName>
    <definedName name="_____adi2">#REF!</definedName>
    <definedName name="_____EST1">#REF!</definedName>
    <definedName name="_____EST10">#REF!</definedName>
    <definedName name="_____EST11">#REF!</definedName>
    <definedName name="_____EST12">#REF!</definedName>
    <definedName name="_____EST13">#REF!</definedName>
    <definedName name="_____EST14">#REF!</definedName>
    <definedName name="_____EST15">#REF!</definedName>
    <definedName name="_____EST16">#REF!</definedName>
    <definedName name="_____EST17">#REF!</definedName>
    <definedName name="_____EST18">#REF!</definedName>
    <definedName name="_____EST19">#REF!</definedName>
    <definedName name="_____EST2">#REF!</definedName>
    <definedName name="_____EST3">#REF!</definedName>
    <definedName name="_____EST4">#REF!</definedName>
    <definedName name="_____EST5">#REF!</definedName>
    <definedName name="_____EST6">#REF!</definedName>
    <definedName name="_____EST7">#REF!</definedName>
    <definedName name="_____EST8">#REF!</definedName>
    <definedName name="_____EST9">#REF!</definedName>
    <definedName name="_____EXC1">#REF!</definedName>
    <definedName name="_____EXC10">#REF!</definedName>
    <definedName name="_____EXC11">#REF!</definedName>
    <definedName name="_____EXC12">#REF!</definedName>
    <definedName name="_____EXC2">#REF!</definedName>
    <definedName name="_____EXC3">#REF!</definedName>
    <definedName name="_____EXC4">#REF!</definedName>
    <definedName name="_____EXC5">#REF!</definedName>
    <definedName name="_____EXC6">#REF!</definedName>
    <definedName name="_____EXC7">#REF!</definedName>
    <definedName name="_____EXC8">#REF!</definedName>
    <definedName name="_____EXC9">#REF!</definedName>
    <definedName name="_____oa55">#REF!</definedName>
    <definedName name="____adi1">[1]Datos!$B$2</definedName>
    <definedName name="____adi2">[1]Datos!$B$3</definedName>
    <definedName name="____AFC1">[2]INV!$A$25:$D$28</definedName>
    <definedName name="____AFC3">[2]INV!$F$25:$I$28</definedName>
    <definedName name="____AFC5">[2]INV!$K$25:$N$28</definedName>
    <definedName name="____BGC1">[2]INV!$A$5:$D$8</definedName>
    <definedName name="____BGC3">[2]INV!$F$5:$I$8</definedName>
    <definedName name="____BGC5">[2]INV!$K$5:$N$8</definedName>
    <definedName name="____CAC1">[2]INV!$A$19:$D$22</definedName>
    <definedName name="____CAC3">[2]INV!$F$19:$I$22</definedName>
    <definedName name="____CAC5">[2]INV!$K$19:$N$22</definedName>
    <definedName name="____EST1">#REF!</definedName>
    <definedName name="____EST10">#REF!</definedName>
    <definedName name="____EST11">#REF!</definedName>
    <definedName name="____EST12">#REF!</definedName>
    <definedName name="____EST13">#REF!</definedName>
    <definedName name="____EST14">#REF!</definedName>
    <definedName name="____EST15">#REF!</definedName>
    <definedName name="____EST16">#REF!</definedName>
    <definedName name="____EST17">#REF!</definedName>
    <definedName name="____EST18">#REF!</definedName>
    <definedName name="____EST19">#REF!</definedName>
    <definedName name="____EST2">#REF!</definedName>
    <definedName name="____EST3">#REF!</definedName>
    <definedName name="____EST4">#REF!</definedName>
    <definedName name="____EST5">#REF!</definedName>
    <definedName name="____EST6">#REF!</definedName>
    <definedName name="____EST7">#REF!</definedName>
    <definedName name="____EST8">#REF!</definedName>
    <definedName name="____EST9">#REF!</definedName>
    <definedName name="____EXC1">#REF!</definedName>
    <definedName name="____EXC10">#REF!</definedName>
    <definedName name="____EXC11">#REF!</definedName>
    <definedName name="____EXC12">#REF!</definedName>
    <definedName name="____EXC2">#REF!</definedName>
    <definedName name="____EXC3">#REF!</definedName>
    <definedName name="____EXC4">#REF!</definedName>
    <definedName name="____EXC5">#REF!</definedName>
    <definedName name="____EXC6">#REF!</definedName>
    <definedName name="____EXC7">#REF!</definedName>
    <definedName name="____EXC8">#REF!</definedName>
    <definedName name="____EXC9">#REF!</definedName>
    <definedName name="____oa55">#REF!</definedName>
    <definedName name="____SBC1">[2]INV!$A$12:$D$15</definedName>
    <definedName name="____SBC3">[2]INV!$F$12:$I$15</definedName>
    <definedName name="____SBC5">[2]INV!$K$12:$N$15</definedName>
    <definedName name="___adi1">#REF!</definedName>
    <definedName name="___adi2">#REF!</definedName>
    <definedName name="___AFC1">[2]INV!$A$25:$D$28</definedName>
    <definedName name="___AFC3">[2]INV!$F$25:$I$28</definedName>
    <definedName name="___AFC5">[2]INV!$K$25:$N$28</definedName>
    <definedName name="___BGC1">[2]INV!$A$5:$D$8</definedName>
    <definedName name="___BGC3">[2]INV!$F$5:$I$8</definedName>
    <definedName name="___BGC5">[2]INV!$K$5:$N$8</definedName>
    <definedName name="___CAC1">[2]INV!$A$19:$D$22</definedName>
    <definedName name="___CAC3">[2]INV!$F$19:$I$22</definedName>
    <definedName name="___CAC5">[2]INV!$K$19:$N$22</definedName>
    <definedName name="___EST1">#REF!</definedName>
    <definedName name="___EST10">#REF!</definedName>
    <definedName name="___EST11">#REF!</definedName>
    <definedName name="___EST12">#REF!</definedName>
    <definedName name="___EST13">#REF!</definedName>
    <definedName name="___EST14">#REF!</definedName>
    <definedName name="___EST15">#REF!</definedName>
    <definedName name="___EST16">#REF!</definedName>
    <definedName name="___EST17">#REF!</definedName>
    <definedName name="___EST18">#REF!</definedName>
    <definedName name="___EST19">#REF!</definedName>
    <definedName name="___EST2">#REF!</definedName>
    <definedName name="___EST3">#REF!</definedName>
    <definedName name="___EST4">#REF!</definedName>
    <definedName name="___EST5">#REF!</definedName>
    <definedName name="___EST6">#REF!</definedName>
    <definedName name="___EST7">#REF!</definedName>
    <definedName name="___EST8">#REF!</definedName>
    <definedName name="___EST9">#REF!</definedName>
    <definedName name="___EXC1">#REF!</definedName>
    <definedName name="___EXC10">#REF!</definedName>
    <definedName name="___EXC11">#REF!</definedName>
    <definedName name="___EXC12">#REF!</definedName>
    <definedName name="___EXC2">#REF!</definedName>
    <definedName name="___EXC3">#REF!</definedName>
    <definedName name="___EXC4">#REF!</definedName>
    <definedName name="___EXC5">#REF!</definedName>
    <definedName name="___EXC6">#REF!</definedName>
    <definedName name="___EXC7">#REF!</definedName>
    <definedName name="___EXC8">#REF!</definedName>
    <definedName name="___EXC9">#REF!</definedName>
    <definedName name="___KOF2">#REF!</definedName>
    <definedName name="___oa55">#REF!</definedName>
    <definedName name="___SBC1">[2]INV!$A$12:$D$15</definedName>
    <definedName name="___SBC3">[2]INV!$F$12:$I$15</definedName>
    <definedName name="___SBC5">[2]INV!$K$12:$N$15</definedName>
    <definedName name="__123Graph_A">[3]AIU!$D$338:$D$357</definedName>
    <definedName name="__123Graph_Acaja">[3]EVA!$D$39:$AD$39</definedName>
    <definedName name="__123Graph_ACart_AnticAdic">[3]EVA!$F$95:$I$95</definedName>
    <definedName name="__123Graph_AFACTURAC">[3]Program!$B$120:$Y$120</definedName>
    <definedName name="__123Graph_AGraph2">[3]AIU!$D$338:$D$357</definedName>
    <definedName name="__123Graph_Bcaja">[3]EVA!$D$56:$AD$56</definedName>
    <definedName name="__123Graph_BCart_AnticAdic">[3]EVA!$F$96:$I$96</definedName>
    <definedName name="__123Graph_Ccaja">[3]EVA!$D$58:$AD$58</definedName>
    <definedName name="__123Graph_CCart_AnticAdic">[3]EVA!$F$97:$I$97</definedName>
    <definedName name="__123Graph_Dcaja">[3]EVA!$D$61:$AD$61</definedName>
    <definedName name="__123Graph_DCart_AnticAdic">[3]EVA!$F$99:$I$99</definedName>
    <definedName name="__123Graph_ECart_AnticAdic">[3]EVA!$F$99:$I$99</definedName>
    <definedName name="__123Graph_LBL_ACart_AnticAdic">[3]EVA!$J$95:$K$95</definedName>
    <definedName name="__123Graph_LBL_Ccaja">[3]EVA!$D$58:$AD$58</definedName>
    <definedName name="__123Graph_LBL_DCart_AnticAdic">[3]EVA!$F$98:$I$98</definedName>
    <definedName name="__123Graph_X">[3]AIU!$C$338:$C$357</definedName>
    <definedName name="__123Graph_Xcaja">[3]EVA!$D$6:$AD$6</definedName>
    <definedName name="__a1">{"TAB1",#N/A,TRUE,"GENERAL";"TAB2",#N/A,TRUE,"GENERAL";"TAB3",#N/A,TRUE,"GENERAL";"TAB4",#N/A,TRUE,"GENERAL";"TAB5",#N/A,TRUE,"GENERAL"}</definedName>
    <definedName name="__a3">{"TAB1",#N/A,TRUE,"GENERAL";"TAB2",#N/A,TRUE,"GENERAL";"TAB3",#N/A,TRUE,"GENERAL";"TAB4",#N/A,TRUE,"GENERAL";"TAB5",#N/A,TRUE,"GENERAL"}</definedName>
    <definedName name="__a4">{"via1",#N/A,TRUE,"general";"via2",#N/A,TRUE,"general";"via3",#N/A,TRUE,"general"}</definedName>
    <definedName name="__a5">{"TAB1",#N/A,TRUE,"GENERAL";"TAB2",#N/A,TRUE,"GENERAL";"TAB3",#N/A,TRUE,"GENERAL";"TAB4",#N/A,TRUE,"GENERAL";"TAB5",#N/A,TRUE,"GENERAL"}</definedName>
    <definedName name="__a6">{"TAB1",#N/A,TRUE,"GENERAL";"TAB2",#N/A,TRUE,"GENERAL";"TAB3",#N/A,TRUE,"GENERAL";"TAB4",#N/A,TRUE,"GENERAL";"TAB5",#N/A,TRUE,"GENERAL"}</definedName>
    <definedName name="__AFC1">[2]INV!$A$25:$D$28</definedName>
    <definedName name="__AFC3">[2]INV!$F$25:$I$28</definedName>
    <definedName name="__AFC5">[2]INV!$K$25:$N$28</definedName>
    <definedName name="__b2">{"TAB1",#N/A,TRUE,"GENERAL";"TAB2",#N/A,TRUE,"GENERAL";"TAB3",#N/A,TRUE,"GENERAL";"TAB4",#N/A,TRUE,"GENERAL";"TAB5",#N/A,TRUE,"GENERAL"}</definedName>
    <definedName name="__b3">{"TAB1",#N/A,TRUE,"GENERAL";"TAB2",#N/A,TRUE,"GENERAL";"TAB3",#N/A,TRUE,"GENERAL";"TAB4",#N/A,TRUE,"GENERAL";"TAB5",#N/A,TRUE,"GENERAL"}</definedName>
    <definedName name="__b4">{"TAB1",#N/A,TRUE,"GENERAL";"TAB2",#N/A,TRUE,"GENERAL";"TAB3",#N/A,TRUE,"GENERAL";"TAB4",#N/A,TRUE,"GENERAL";"TAB5",#N/A,TRUE,"GENERAL"}</definedName>
    <definedName name="__b5">{"TAB1",#N/A,TRUE,"GENERAL";"TAB2",#N/A,TRUE,"GENERAL";"TAB3",#N/A,TRUE,"GENERAL";"TAB4",#N/A,TRUE,"GENERAL";"TAB5",#N/A,TRUE,"GENERAL"}</definedName>
    <definedName name="__b6">{"TAB1",#N/A,TRUE,"GENERAL";"TAB2",#N/A,TRUE,"GENERAL";"TAB3",#N/A,TRUE,"GENERAL";"TAB4",#N/A,TRUE,"GENERAL";"TAB5",#N/A,TRUE,"GENERAL"}</definedName>
    <definedName name="__b7">{"via1",#N/A,TRUE,"general";"via2",#N/A,TRUE,"general";"via3",#N/A,TRUE,"general"}</definedName>
    <definedName name="__b8">{"via1",#N/A,TRUE,"general";"via2",#N/A,TRUE,"general";"via3",#N/A,TRUE,"general"}</definedName>
    <definedName name="__bb9">{"TAB1",#N/A,TRUE,"GENERAL";"TAB2",#N/A,TRUE,"GENERAL";"TAB3",#N/A,TRUE,"GENERAL";"TAB4",#N/A,TRUE,"GENERAL";"TAB5",#N/A,TRUE,"GENERAL"}</definedName>
    <definedName name="__bgb5">{"TAB1",#N/A,TRUE,"GENERAL";"TAB2",#N/A,TRUE,"GENERAL";"TAB3",#N/A,TRUE,"GENERAL";"TAB4",#N/A,TRUE,"GENERAL";"TAB5",#N/A,TRUE,"GENERAL"}</definedName>
    <definedName name="__BGC1">[2]INV!$A$5:$D$8</definedName>
    <definedName name="__BGC3">[2]INV!$F$5:$I$8</definedName>
    <definedName name="__BGC5">[2]INV!$K$5:$N$8</definedName>
    <definedName name="__CAC1">[2]INV!$A$19:$D$22</definedName>
    <definedName name="__CAC3">[2]INV!$F$19:$I$22</definedName>
    <definedName name="__CAC5">[2]INV!$K$19:$N$22</definedName>
    <definedName name="__EST1">#REF!</definedName>
    <definedName name="__EST10">#REF!</definedName>
    <definedName name="__EST11">#REF!</definedName>
    <definedName name="__EST12">#REF!</definedName>
    <definedName name="__EST13">#REF!</definedName>
    <definedName name="__EST14">#REF!</definedName>
    <definedName name="__EST15">#REF!</definedName>
    <definedName name="__EST16">#REF!</definedName>
    <definedName name="__EST17">#REF!</definedName>
    <definedName name="__EST18">#REF!</definedName>
    <definedName name="__EST19">#REF!</definedName>
    <definedName name="__EST2">#REF!</definedName>
    <definedName name="__EST3">#REF!</definedName>
    <definedName name="__EST4">#REF!</definedName>
    <definedName name="__EST5">#REF!</definedName>
    <definedName name="__EST6">#REF!</definedName>
    <definedName name="__EST7">#REF!</definedName>
    <definedName name="__EST8">#REF!</definedName>
    <definedName name="__EST9">#REF!</definedName>
    <definedName name="__EXC1">#REF!</definedName>
    <definedName name="__EXC10">#REF!</definedName>
    <definedName name="__EXC11">#REF!</definedName>
    <definedName name="__EXC12">#REF!</definedName>
    <definedName name="__EXC2">#REF!</definedName>
    <definedName name="__EXC3">#REF!</definedName>
    <definedName name="__EXC4">#REF!</definedName>
    <definedName name="__EXC5">#REF!</definedName>
    <definedName name="__EXC6">#REF!</definedName>
    <definedName name="__EXC7">#REF!</definedName>
    <definedName name="__EXC8">#REF!</definedName>
    <definedName name="__EXC9">#REF!</definedName>
    <definedName name="__g2">{"TAB1",#N/A,TRUE,"GENERAL";"TAB2",#N/A,TRUE,"GENERAL";"TAB3",#N/A,TRUE,"GENERAL";"TAB4",#N/A,TRUE,"GENERAL";"TAB5",#N/A,TRUE,"GENERAL"}</definedName>
    <definedName name="__g3">{"via1",#N/A,TRUE,"general";"via2",#N/A,TRUE,"general";"via3",#N/A,TRUE,"general"}</definedName>
    <definedName name="__g4">{"via1",#N/A,TRUE,"general";"via2",#N/A,TRUE,"general";"via3",#N/A,TRUE,"general"}</definedName>
    <definedName name="__g5">{"via1",#N/A,TRUE,"general";"via2",#N/A,TRUE,"general";"via3",#N/A,TRUE,"general"}</definedName>
    <definedName name="__g6">{"via1",#N/A,TRUE,"general";"via2",#N/A,TRUE,"general";"via3",#N/A,TRUE,"general"}</definedName>
    <definedName name="__g7">{"TAB1",#N/A,TRUE,"GENERAL";"TAB2",#N/A,TRUE,"GENERAL";"TAB3",#N/A,TRUE,"GENERAL";"TAB4",#N/A,TRUE,"GENERAL";"TAB5",#N/A,TRUE,"GENERAL"}</definedName>
    <definedName name="__GR1">{"TAB1",#N/A,TRUE,"GENERAL";"TAB2",#N/A,TRUE,"GENERAL";"TAB3",#N/A,TRUE,"GENERAL";"TAB4",#N/A,TRUE,"GENERAL";"TAB5",#N/A,TRUE,"GENERAL"}</definedName>
    <definedName name="__gtr4">{"via1",#N/A,TRUE,"general";"via2",#N/A,TRUE,"general";"via3",#N/A,TRUE,"general"}</definedName>
    <definedName name="__h2">{"via1",#N/A,TRUE,"general";"via2",#N/A,TRUE,"general";"via3",#N/A,TRUE,"general"}</definedName>
    <definedName name="__h3">{"via1",#N/A,TRUE,"general";"via2",#N/A,TRUE,"general";"via3",#N/A,TRUE,"general"}</definedName>
    <definedName name="__h4">{"TAB1",#N/A,TRUE,"GENERAL";"TAB2",#N/A,TRUE,"GENERAL";"TAB3",#N/A,TRUE,"GENERAL";"TAB4",#N/A,TRUE,"GENERAL";"TAB5",#N/A,TRUE,"GENERAL"}</definedName>
    <definedName name="__h5">{"TAB1",#N/A,TRUE,"GENERAL";"TAB2",#N/A,TRUE,"GENERAL";"TAB3",#N/A,TRUE,"GENERAL";"TAB4",#N/A,TRUE,"GENERAL";"TAB5",#N/A,TRUE,"GENERAL"}</definedName>
    <definedName name="__h6">{"via1",#N/A,TRUE,"general";"via2",#N/A,TRUE,"general";"via3",#N/A,TRUE,"general"}</definedName>
    <definedName name="__h7">{"TAB1",#N/A,TRUE,"GENERAL";"TAB2",#N/A,TRUE,"GENERAL";"TAB3",#N/A,TRUE,"GENERAL";"TAB4",#N/A,TRUE,"GENERAL";"TAB5",#N/A,TRUE,"GENERAL"}</definedName>
    <definedName name="__h8">{"via1",#N/A,TRUE,"general";"via2",#N/A,TRUE,"general";"via3",#N/A,TRUE,"general"}</definedName>
    <definedName name="__HED1">#REF!</definedName>
    <definedName name="__HED10">#REF!</definedName>
    <definedName name="__HED11">#REF!</definedName>
    <definedName name="__HED12">#REF!</definedName>
    <definedName name="__HED13">#REF!</definedName>
    <definedName name="__HED14">#REF!</definedName>
    <definedName name="__HED15">#REF!</definedName>
    <definedName name="__HED16">#REF!</definedName>
    <definedName name="__HED17">#REF!</definedName>
    <definedName name="__HED18">#REF!</definedName>
    <definedName name="__HED19">#REF!</definedName>
    <definedName name="__HED2">#REF!</definedName>
    <definedName name="__HED20">#REF!</definedName>
    <definedName name="__HED21">#REF!</definedName>
    <definedName name="__HED22">#REF!</definedName>
    <definedName name="__HED23">#REF!</definedName>
    <definedName name="__HED24">#REF!</definedName>
    <definedName name="__HED25">#REF!</definedName>
    <definedName name="__HED26">#REF!</definedName>
    <definedName name="__HED27">#REF!</definedName>
    <definedName name="__HED28">#REF!</definedName>
    <definedName name="__HED29">#REF!</definedName>
    <definedName name="__HED3">#REF!</definedName>
    <definedName name="__HED30">#REF!</definedName>
    <definedName name="__HED31">#REF!</definedName>
    <definedName name="__HED4">#REF!</definedName>
    <definedName name="__HED5">#REF!</definedName>
    <definedName name="__HED6">#REF!</definedName>
    <definedName name="__HED7">#REF!</definedName>
    <definedName name="__HED8">#REF!</definedName>
    <definedName name="__HED9">#REF!</definedName>
    <definedName name="__HED921">#REF!</definedName>
    <definedName name="__HED922">#REF!</definedName>
    <definedName name="__HED923">#REF!</definedName>
    <definedName name="__HED924">#REF!</definedName>
    <definedName name="__HED925">#REF!</definedName>
    <definedName name="__HED926">#REF!</definedName>
    <definedName name="__HED927">#REF!</definedName>
    <definedName name="__HED928">#REF!</definedName>
    <definedName name="__HED929">#REF!</definedName>
    <definedName name="__HED930">#REF!</definedName>
    <definedName name="__HEN1">#REF!</definedName>
    <definedName name="__HEN10">#REF!</definedName>
    <definedName name="__HEN11">#REF!</definedName>
    <definedName name="__HEN12">#REF!</definedName>
    <definedName name="__HEN13">#REF!</definedName>
    <definedName name="__HEN14">#REF!</definedName>
    <definedName name="__HEN15">#REF!</definedName>
    <definedName name="__HEN16">#REF!</definedName>
    <definedName name="__HEN17">#REF!</definedName>
    <definedName name="__HEN18">#REF!</definedName>
    <definedName name="__HEN19">#REF!</definedName>
    <definedName name="__HEN2">#REF!</definedName>
    <definedName name="__HEN20">#REF!</definedName>
    <definedName name="__HEN21">#REF!</definedName>
    <definedName name="__HEN22">#REF!</definedName>
    <definedName name="__HEN23">#REF!</definedName>
    <definedName name="__HEN24">#REF!</definedName>
    <definedName name="__HEN25">#REF!</definedName>
    <definedName name="__HEN26">#REF!</definedName>
    <definedName name="__HEN27">#REF!</definedName>
    <definedName name="__HEN28">#REF!</definedName>
    <definedName name="__HEN29">#REF!</definedName>
    <definedName name="__HEN3">#REF!</definedName>
    <definedName name="__HEN30">#REF!</definedName>
    <definedName name="__HEN31">#REF!</definedName>
    <definedName name="__HEN4">#REF!</definedName>
    <definedName name="__HEN5">#REF!</definedName>
    <definedName name="__HEN6">#REF!</definedName>
    <definedName name="__HEN7">#REF!</definedName>
    <definedName name="__HEN8">#REF!</definedName>
    <definedName name="__HEN9">#REF!</definedName>
    <definedName name="__HEN921">#REF!</definedName>
    <definedName name="__HEN922">#REF!</definedName>
    <definedName name="__HEN923">#REF!</definedName>
    <definedName name="__HEN924">#REF!</definedName>
    <definedName name="__HEN925">#REF!</definedName>
    <definedName name="__HEN926">#REF!</definedName>
    <definedName name="__HEN927">#REF!</definedName>
    <definedName name="__HEN928">#REF!</definedName>
    <definedName name="__HEN929">#REF!</definedName>
    <definedName name="__HEN930">#REF!</definedName>
    <definedName name="__hfh7">{"via1",#N/A,TRUE,"general";"via2",#N/A,TRUE,"general";"via3",#N/A,TRUE,"general"}</definedName>
    <definedName name="__i4">{"via1",#N/A,TRUE,"general";"via2",#N/A,TRUE,"general";"via3",#N/A,TRUE,"general"}</definedName>
    <definedName name="__i5">{"TAB1",#N/A,TRUE,"GENERAL";"TAB2",#N/A,TRUE,"GENERAL";"TAB3",#N/A,TRUE,"GENERAL";"TAB4",#N/A,TRUE,"GENERAL";"TAB5",#N/A,TRUE,"GENERAL"}</definedName>
    <definedName name="__i6">{"TAB1",#N/A,TRUE,"GENERAL";"TAB2",#N/A,TRUE,"GENERAL";"TAB3",#N/A,TRUE,"GENERAL";"TAB4",#N/A,TRUE,"GENERAL";"TAB5",#N/A,TRUE,"GENERAL"}</definedName>
    <definedName name="__i7">{"via1",#N/A,TRUE,"general";"via2",#N/A,TRUE,"general";"via3",#N/A,TRUE,"general"}</definedName>
    <definedName name="__i77">{"TAB1",#N/A,TRUE,"GENERAL";"TAB2",#N/A,TRUE,"GENERAL";"TAB3",#N/A,TRUE,"GENERAL";"TAB4",#N/A,TRUE,"GENERAL";"TAB5",#N/A,TRUE,"GENERAL"}</definedName>
    <definedName name="__i8">{"via1",#N/A,TRUE,"general";"via2",#N/A,TRUE,"general";"via3",#N/A,TRUE,"general"}</definedName>
    <definedName name="__i9">{"TAB1",#N/A,TRUE,"GENERAL";"TAB2",#N/A,TRUE,"GENERAL";"TAB3",#N/A,TRUE,"GENERAL";"TAB4",#N/A,TRUE,"GENERAL";"TAB5",#N/A,TRUE,"GENERAL"}</definedName>
    <definedName name="__k3">{"TAB1",#N/A,TRUE,"GENERAL";"TAB2",#N/A,TRUE,"GENERAL";"TAB3",#N/A,TRUE,"GENERAL";"TAB4",#N/A,TRUE,"GENERAL";"TAB5",#N/A,TRUE,"GENERAL"}</definedName>
    <definedName name="__k4">{"via1",#N/A,TRUE,"general";"via2",#N/A,TRUE,"general";"via3",#N/A,TRUE,"general"}</definedName>
    <definedName name="__k5">{"via1",#N/A,TRUE,"general";"via2",#N/A,TRUE,"general";"via3",#N/A,TRUE,"general"}</definedName>
    <definedName name="__k6">{"TAB1",#N/A,TRUE,"GENERAL";"TAB2",#N/A,TRUE,"GENERAL";"TAB3",#N/A,TRUE,"GENERAL";"TAB4",#N/A,TRUE,"GENERAL";"TAB5",#N/A,TRUE,"GENERAL"}</definedName>
    <definedName name="__k7">{"via1",#N/A,TRUE,"general";"via2",#N/A,TRUE,"general";"via3",#N/A,TRUE,"general"}</definedName>
    <definedName name="__k8">{"via1",#N/A,TRUE,"general";"via2",#N/A,TRUE,"general";"via3",#N/A,TRUE,"general"}</definedName>
    <definedName name="__k9">{"TAB1",#N/A,TRUE,"GENERAL";"TAB2",#N/A,TRUE,"GENERAL";"TAB3",#N/A,TRUE,"GENERAL";"TAB4",#N/A,TRUE,"GENERAL";"TAB5",#N/A,TRUE,"GENERAL"}</definedName>
    <definedName name="__kjk6">{"TAB1",#N/A,TRUE,"GENERAL";"TAB2",#N/A,TRUE,"GENERAL";"TAB3",#N/A,TRUE,"GENERAL";"TAB4",#N/A,TRUE,"GENERAL";"TAB5",#N/A,TRUE,"GENERAL"}</definedName>
    <definedName name="__KOF2">#REF!</definedName>
    <definedName name="__m3">{"via1",#N/A,TRUE,"general";"via2",#N/A,TRUE,"general";"via3",#N/A,TRUE,"general"}</definedName>
    <definedName name="__m4">{"TAB1",#N/A,TRUE,"GENERAL";"TAB2",#N/A,TRUE,"GENERAL";"TAB3",#N/A,TRUE,"GENERAL";"TAB4",#N/A,TRUE,"GENERAL";"TAB5",#N/A,TRUE,"GENERAL"}</definedName>
    <definedName name="__m5">{"via1",#N/A,TRUE,"general";"via2",#N/A,TRUE,"general";"via3",#N/A,TRUE,"general"}</definedName>
    <definedName name="__m6">{"TAB1",#N/A,TRUE,"GENERAL";"TAB2",#N/A,TRUE,"GENERAL";"TAB3",#N/A,TRUE,"GENERAL";"TAB4",#N/A,TRUE,"GENERAL";"TAB5",#N/A,TRUE,"GENERAL"}</definedName>
    <definedName name="__m7">{"TAB1",#N/A,TRUE,"GENERAL";"TAB2",#N/A,TRUE,"GENERAL";"TAB3",#N/A,TRUE,"GENERAL";"TAB4",#N/A,TRUE,"GENERAL";"TAB5",#N/A,TRUE,"GENERAL"}</definedName>
    <definedName name="__m8">{"via1",#N/A,TRUE,"general";"via2",#N/A,TRUE,"general";"via3",#N/A,TRUE,"general"}</definedName>
    <definedName name="__m9">{"via1",#N/A,TRUE,"general";"via2",#N/A,TRUE,"general";"via3",#N/A,TRUE,"general"}</definedName>
    <definedName name="__n3">{"TAB1",#N/A,TRUE,"GENERAL";"TAB2",#N/A,TRUE,"GENERAL";"TAB3",#N/A,TRUE,"GENERAL";"TAB4",#N/A,TRUE,"GENERAL";"TAB5",#N/A,TRUE,"GENERAL"}</definedName>
    <definedName name="__n4">{"via1",#N/A,TRUE,"general";"via2",#N/A,TRUE,"general";"via3",#N/A,TRUE,"general"}</definedName>
    <definedName name="__n5">{"TAB1",#N/A,TRUE,"GENERAL";"TAB2",#N/A,TRUE,"GENERAL";"TAB3",#N/A,TRUE,"GENERAL";"TAB4",#N/A,TRUE,"GENERAL";"TAB5",#N/A,TRUE,"GENERAL"}</definedName>
    <definedName name="__nyn7">{"via1",#N/A,TRUE,"general";"via2",#N/A,TRUE,"general";"via3",#N/A,TRUE,"general"}</definedName>
    <definedName name="__o4">{"via1",#N/A,TRUE,"general";"via2",#N/A,TRUE,"general";"via3",#N/A,TRUE,"general"}</definedName>
    <definedName name="__o5">{"TAB1",#N/A,TRUE,"GENERAL";"TAB2",#N/A,TRUE,"GENERAL";"TAB3",#N/A,TRUE,"GENERAL";"TAB4",#N/A,TRUE,"GENERAL";"TAB5",#N/A,TRUE,"GENERAL"}</definedName>
    <definedName name="__o6">{"TAB1",#N/A,TRUE,"GENERAL";"TAB2",#N/A,TRUE,"GENERAL";"TAB3",#N/A,TRUE,"GENERAL";"TAB4",#N/A,TRUE,"GENERAL";"TAB5",#N/A,TRUE,"GENERAL"}</definedName>
    <definedName name="__o7">{"TAB1",#N/A,TRUE,"GENERAL";"TAB2",#N/A,TRUE,"GENERAL";"TAB3",#N/A,TRUE,"GENERAL";"TAB4",#N/A,TRUE,"GENERAL";"TAB5",#N/A,TRUE,"GENERAL"}</definedName>
    <definedName name="__o8">{"via1",#N/A,TRUE,"general";"via2",#N/A,TRUE,"general";"via3",#N/A,TRUE,"general"}</definedName>
    <definedName name="__o9">{"TAB1",#N/A,TRUE,"GENERAL";"TAB2",#N/A,TRUE,"GENERAL";"TAB3",#N/A,TRUE,"GENERAL";"TAB4",#N/A,TRUE,"GENERAL";"TAB5",#N/A,TRUE,"GENERAL"}</definedName>
    <definedName name="__OCT2">#REF!</definedName>
    <definedName name="__p6">{"via1",#N/A,TRUE,"general";"via2",#N/A,TRUE,"general";"via3",#N/A,TRUE,"general"}</definedName>
    <definedName name="__p7">{"via1",#N/A,TRUE,"general";"via2",#N/A,TRUE,"general";"via3",#N/A,TRUE,"general"}</definedName>
    <definedName name="__p8">{"TAB1",#N/A,TRUE,"GENERAL";"TAB2",#N/A,TRUE,"GENERAL";"TAB3",#N/A,TRUE,"GENERAL";"TAB4",#N/A,TRUE,"GENERAL";"TAB5",#N/A,TRUE,"GENERAL"}</definedName>
    <definedName name="__r">{"TAB1",#N/A,TRUE,"GENERAL";"TAB2",#N/A,TRUE,"GENERAL";"TAB3",#N/A,TRUE,"GENERAL";"TAB4",#N/A,TRUE,"GENERAL";"TAB5",#N/A,TRUE,"GENERAL"}</definedName>
    <definedName name="__r4r">{"via1",#N/A,TRUE,"general";"via2",#N/A,TRUE,"general";"via3",#N/A,TRUE,"general"}</definedName>
    <definedName name="__rtu6">{"via1",#N/A,TRUE,"general";"via2",#N/A,TRUE,"general";"via3",#N/A,TRUE,"general"}</definedName>
    <definedName name="__s1">{"via1",#N/A,TRUE,"general";"via2",#N/A,TRUE,"general";"via3",#N/A,TRUE,"general"}</definedName>
    <definedName name="__s2">{"TAB1",#N/A,TRUE,"GENERAL";"TAB2",#N/A,TRUE,"GENERAL";"TAB3",#N/A,TRUE,"GENERAL";"TAB4",#N/A,TRUE,"GENERAL";"TAB5",#N/A,TRUE,"GENERAL"}</definedName>
    <definedName name="__s3">{"TAB1",#N/A,TRUE,"GENERAL";"TAB2",#N/A,TRUE,"GENERAL";"TAB3",#N/A,TRUE,"GENERAL";"TAB4",#N/A,TRUE,"GENERAL";"TAB5",#N/A,TRUE,"GENERAL"}</definedName>
    <definedName name="__s4">{"via1",#N/A,TRUE,"general";"via2",#N/A,TRUE,"general";"via3",#N/A,TRUE,"general"}</definedName>
    <definedName name="__s5">{"via1",#N/A,TRUE,"general";"via2",#N/A,TRUE,"general";"via3",#N/A,TRUE,"general"}</definedName>
    <definedName name="__s6">{"TAB1",#N/A,TRUE,"GENERAL";"TAB2",#N/A,TRUE,"GENERAL";"TAB3",#N/A,TRUE,"GENERAL";"TAB4",#N/A,TRUE,"GENERAL";"TAB5",#N/A,TRUE,"GENERAL"}</definedName>
    <definedName name="__s7">{"via1",#N/A,TRUE,"general";"via2",#N/A,TRUE,"general";"via3",#N/A,TRUE,"general"}</definedName>
    <definedName name="__SBC1">[2]INV!$A$12:$D$15</definedName>
    <definedName name="__SBC3">[2]INV!$F$12:$I$15</definedName>
    <definedName name="__SBC5">[2]INV!$K$12:$N$15</definedName>
    <definedName name="__t3">{"TAB1",#N/A,TRUE,"GENERAL";"TAB2",#N/A,TRUE,"GENERAL";"TAB3",#N/A,TRUE,"GENERAL";"TAB4",#N/A,TRUE,"GENERAL";"TAB5",#N/A,TRUE,"GENERAL"}</definedName>
    <definedName name="__t4">{"via1",#N/A,TRUE,"general";"via2",#N/A,TRUE,"general";"via3",#N/A,TRUE,"general"}</definedName>
    <definedName name="__t5">{"TAB1",#N/A,TRUE,"GENERAL";"TAB2",#N/A,TRUE,"GENERAL";"TAB3",#N/A,TRUE,"GENERAL";"TAB4",#N/A,TRUE,"GENERAL";"TAB5",#N/A,TRUE,"GENERAL"}</definedName>
    <definedName name="__t6">{"via1",#N/A,TRUE,"general";"via2",#N/A,TRUE,"general";"via3",#N/A,TRUE,"general"}</definedName>
    <definedName name="__t66">{"TAB1",#N/A,TRUE,"GENERAL";"TAB2",#N/A,TRUE,"GENERAL";"TAB3",#N/A,TRUE,"GENERAL";"TAB4",#N/A,TRUE,"GENERAL";"TAB5",#N/A,TRUE,"GENERAL"}</definedName>
    <definedName name="__t7">{"via1",#N/A,TRUE,"general";"via2",#N/A,TRUE,"general";"via3",#N/A,TRUE,"general"}</definedName>
    <definedName name="__t77">{"TAB1",#N/A,TRUE,"GENERAL";"TAB2",#N/A,TRUE,"GENERAL";"TAB3",#N/A,TRUE,"GENERAL";"TAB4",#N/A,TRUE,"GENERAL";"TAB5",#N/A,TRUE,"GENERAL"}</definedName>
    <definedName name="__t8">{"TAB1",#N/A,TRUE,"GENERAL";"TAB2",#N/A,TRUE,"GENERAL";"TAB3",#N/A,TRUE,"GENERAL";"TAB4",#N/A,TRUE,"GENERAL";"TAB5",#N/A,TRUE,"GENERAL"}</definedName>
    <definedName name="__t88">{"via1",#N/A,TRUE,"general";"via2",#N/A,TRUE,"general";"via3",#N/A,TRUE,"general"}</definedName>
    <definedName name="__t9">{"TAB1",#N/A,TRUE,"GENERAL";"TAB2",#N/A,TRUE,"GENERAL";"TAB3",#N/A,TRUE,"GENERAL";"TAB4",#N/A,TRUE,"GENERAL";"TAB5",#N/A,TRUE,"GENERAL"}</definedName>
    <definedName name="__t99">{"via1",#N/A,TRUE,"general";"via2",#N/A,TRUE,"general";"via3",#N/A,TRUE,"general"}</definedName>
    <definedName name="__u4">{"TAB1",#N/A,TRUE,"GENERAL";"TAB2",#N/A,TRUE,"GENERAL";"TAB3",#N/A,TRUE,"GENERAL";"TAB4",#N/A,TRUE,"GENERAL";"TAB5",#N/A,TRUE,"GENERAL"}</definedName>
    <definedName name="__u5">{"TAB1",#N/A,TRUE,"GENERAL";"TAB2",#N/A,TRUE,"GENERAL";"TAB3",#N/A,TRUE,"GENERAL";"TAB4",#N/A,TRUE,"GENERAL";"TAB5",#N/A,TRUE,"GENERAL"}</definedName>
    <definedName name="__u6">{"TAB1",#N/A,TRUE,"GENERAL";"TAB2",#N/A,TRUE,"GENERAL";"TAB3",#N/A,TRUE,"GENERAL";"TAB4",#N/A,TRUE,"GENERAL";"TAB5",#N/A,TRUE,"GENERAL"}</definedName>
    <definedName name="__u7">{"via1",#N/A,TRUE,"general";"via2",#N/A,TRUE,"general";"via3",#N/A,TRUE,"general"}</definedName>
    <definedName name="__u8">{"TAB1",#N/A,TRUE,"GENERAL";"TAB2",#N/A,TRUE,"GENERAL";"TAB3",#N/A,TRUE,"GENERAL";"TAB4",#N/A,TRUE,"GENERAL";"TAB5",#N/A,TRUE,"GENERAL"}</definedName>
    <definedName name="__u9">{"TAB1",#N/A,TRUE,"GENERAL";"TAB2",#N/A,TRUE,"GENERAL";"TAB3",#N/A,TRUE,"GENERAL";"TAB4",#N/A,TRUE,"GENERAL";"TAB5",#N/A,TRUE,"GENERAL"}</definedName>
    <definedName name="__ur7">{"TAB1",#N/A,TRUE,"GENERAL";"TAB2",#N/A,TRUE,"GENERAL";"TAB3",#N/A,TRUE,"GENERAL";"TAB4",#N/A,TRUE,"GENERAL";"TAB5",#N/A,TRUE,"GENERAL"}</definedName>
    <definedName name="__v2">{"via1",#N/A,TRUE,"general";"via2",#N/A,TRUE,"general";"via3",#N/A,TRUE,"general"}</definedName>
    <definedName name="__v3">{"TAB1",#N/A,TRUE,"GENERAL";"TAB2",#N/A,TRUE,"GENERAL";"TAB3",#N/A,TRUE,"GENERAL";"TAB4",#N/A,TRUE,"GENERAL";"TAB5",#N/A,TRUE,"GENERAL"}</definedName>
    <definedName name="__v4">{"TAB1",#N/A,TRUE,"GENERAL";"TAB2",#N/A,TRUE,"GENERAL";"TAB3",#N/A,TRUE,"GENERAL";"TAB4",#N/A,TRUE,"GENERAL";"TAB5",#N/A,TRUE,"GENERAL"}</definedName>
    <definedName name="__v5">{"TAB1",#N/A,TRUE,"GENERAL";"TAB2",#N/A,TRUE,"GENERAL";"TAB3",#N/A,TRUE,"GENERAL";"TAB4",#N/A,TRUE,"GENERAL";"TAB5",#N/A,TRUE,"GENERAL"}</definedName>
    <definedName name="__v6">{"TAB1",#N/A,TRUE,"GENERAL";"TAB2",#N/A,TRUE,"GENERAL";"TAB3",#N/A,TRUE,"GENERAL";"TAB4",#N/A,TRUE,"GENERAL";"TAB5",#N/A,TRUE,"GENERAL"}</definedName>
    <definedName name="__v7">{"via1",#N/A,TRUE,"general";"via2",#N/A,TRUE,"general";"via3",#N/A,TRUE,"general"}</definedName>
    <definedName name="__v8">{"TAB1",#N/A,TRUE,"GENERAL";"TAB2",#N/A,TRUE,"GENERAL";"TAB3",#N/A,TRUE,"GENERAL";"TAB4",#N/A,TRUE,"GENERAL";"TAB5",#N/A,TRUE,"GENERAL"}</definedName>
    <definedName name="__v9">{"TAB1",#N/A,TRUE,"GENERAL";"TAB2",#N/A,TRUE,"GENERAL";"TAB3",#N/A,TRUE,"GENERAL";"TAB4",#N/A,TRUE,"GENERAL";"TAB5",#N/A,TRUE,"GENERAL"}</definedName>
    <definedName name="__vfv4">{"via1",#N/A,TRUE,"general";"via2",#N/A,TRUE,"general";"via3",#N/A,TRUE,"general"}</definedName>
    <definedName name="__x1">{"TAB1",#N/A,TRUE,"GENERAL";"TAB2",#N/A,TRUE,"GENERAL";"TAB3",#N/A,TRUE,"GENERAL";"TAB4",#N/A,TRUE,"GENERAL";"TAB5",#N/A,TRUE,"GENERAL"}</definedName>
    <definedName name="__x2">{"via1",#N/A,TRUE,"general";"via2",#N/A,TRUE,"general";"via3",#N/A,TRUE,"general"}</definedName>
    <definedName name="__x3">{"via1",#N/A,TRUE,"general";"via2",#N/A,TRUE,"general";"via3",#N/A,TRUE,"general"}</definedName>
    <definedName name="__x4">{"via1",#N/A,TRUE,"general";"via2",#N/A,TRUE,"general";"via3",#N/A,TRUE,"general"}</definedName>
    <definedName name="__x5">{"TAB1",#N/A,TRUE,"GENERAL";"TAB2",#N/A,TRUE,"GENERAL";"TAB3",#N/A,TRUE,"GENERAL";"TAB4",#N/A,TRUE,"GENERAL";"TAB5",#N/A,TRUE,"GENERAL"}</definedName>
    <definedName name="__x6">{"TAB1",#N/A,TRUE,"GENERAL";"TAB2",#N/A,TRUE,"GENERAL";"TAB3",#N/A,TRUE,"GENERAL";"TAB4",#N/A,TRUE,"GENERAL";"TAB5",#N/A,TRUE,"GENERAL"}</definedName>
    <definedName name="__x7">{"TAB1",#N/A,TRUE,"GENERAL";"TAB2",#N/A,TRUE,"GENERAL";"TAB3",#N/A,TRUE,"GENERAL";"TAB4",#N/A,TRUE,"GENERAL";"TAB5",#N/A,TRUE,"GENERAL"}</definedName>
    <definedName name="__x8">{"via1",#N/A,TRUE,"general";"via2",#N/A,TRUE,"general";"via3",#N/A,TRUE,"general"}</definedName>
    <definedName name="__x9">{"TAB1",#N/A,TRUE,"GENERAL";"TAB2",#N/A,TRUE,"GENERAL";"TAB3",#N/A,TRUE,"GENERAL";"TAB4",#N/A,TRUE,"GENERAL";"TAB5",#N/A,TRUE,"GENERAL"}</definedName>
    <definedName name="__y2">{"TAB1",#N/A,TRUE,"GENERAL";"TAB2",#N/A,TRUE,"GENERAL";"TAB3",#N/A,TRUE,"GENERAL";"TAB4",#N/A,TRUE,"GENERAL";"TAB5",#N/A,TRUE,"GENERAL"}</definedName>
    <definedName name="__y3">{"via1",#N/A,TRUE,"general";"via2",#N/A,TRUE,"general";"via3",#N/A,TRUE,"general"}</definedName>
    <definedName name="__y4">{"via1",#N/A,TRUE,"general";"via2",#N/A,TRUE,"general";"via3",#N/A,TRUE,"general"}</definedName>
    <definedName name="__y5">{"TAB1",#N/A,TRUE,"GENERAL";"TAB2",#N/A,TRUE,"GENERAL";"TAB3",#N/A,TRUE,"GENERAL";"TAB4",#N/A,TRUE,"GENERAL";"TAB5",#N/A,TRUE,"GENERAL"}</definedName>
    <definedName name="__y6">{"via1",#N/A,TRUE,"general";"via2",#N/A,TRUE,"general";"via3",#N/A,TRUE,"general"}</definedName>
    <definedName name="__y7">{"via1",#N/A,TRUE,"general";"via2",#N/A,TRUE,"general";"via3",#N/A,TRUE,"general"}</definedName>
    <definedName name="__y8">{"via1",#N/A,TRUE,"general";"via2",#N/A,TRUE,"general";"via3",#N/A,TRUE,"general"}</definedName>
    <definedName name="__y9">{"TAB1",#N/A,TRUE,"GENERAL";"TAB2",#N/A,TRUE,"GENERAL";"TAB3",#N/A,TRUE,"GENERAL";"TAB4",#N/A,TRUE,"GENERAL";"TAB5",#N/A,TRUE,"GENERAL"}</definedName>
    <definedName name="__z1">{"TAB1",#N/A,TRUE,"GENERAL";"TAB2",#N/A,TRUE,"GENERAL";"TAB3",#N/A,TRUE,"GENERAL";"TAB4",#N/A,TRUE,"GENERAL";"TAB5",#N/A,TRUE,"GENERAL"}</definedName>
    <definedName name="__z2">{"via1",#N/A,TRUE,"general";"via2",#N/A,TRUE,"general";"via3",#N/A,TRUE,"general"}</definedName>
    <definedName name="__z3">{"via1",#N/A,TRUE,"general";"via2",#N/A,TRUE,"general";"via3",#N/A,TRUE,"general"}</definedName>
    <definedName name="__z4">{"TAB1",#N/A,TRUE,"GENERAL";"TAB2",#N/A,TRUE,"GENERAL";"TAB3",#N/A,TRUE,"GENERAL";"TAB4",#N/A,TRUE,"GENERAL";"TAB5",#N/A,TRUE,"GENERAL"}</definedName>
    <definedName name="__z5">{"via1",#N/A,TRUE,"general";"via2",#N/A,TRUE,"general";"via3",#N/A,TRUE,"general"}</definedName>
    <definedName name="__z6">{"TAB1",#N/A,TRUE,"GENERAL";"TAB2",#N/A,TRUE,"GENERAL";"TAB3",#N/A,TRUE,"GENERAL";"TAB4",#N/A,TRUE,"GENERAL";"TAB5",#N/A,TRUE,"GENERAL"}</definedName>
    <definedName name="_1__123Graph_ACart_Utilidad">[3]EVA!$F$104:$I$104</definedName>
    <definedName name="_2__123Graph_BCart_Utilidad">[3]EVA!$F$105:$I$105</definedName>
    <definedName name="_3__123Graph_CCart_Utilidad">[3]EVA!$F$106:$I$106</definedName>
    <definedName name="_4__123Graph_LBL_ACart_Utilidad">[3]EVA!$F$109:$I$109</definedName>
    <definedName name="_5__123Graph_LBL_BCart_Utilidad">[3]EVA!$F$110:$I$110</definedName>
    <definedName name="_6__123Graph_LBL_CCart_Utilidad">[3]EVA!$F$111:$I$111</definedName>
    <definedName name="_7__123Graph_XCart_Utilidad">[3]EVA!$F$103:$I$103</definedName>
    <definedName name="_a1">{"TAB1",#N/A,TRUE,"GENERAL";"TAB2",#N/A,TRUE,"GENERAL";"TAB3",#N/A,TRUE,"GENERAL";"TAB4",#N/A,TRUE,"GENERAL";"TAB5",#N/A,TRUE,"GENERAL"}</definedName>
    <definedName name="_a3">{"TAB1",#N/A,TRUE,"GENERAL";"TAB2",#N/A,TRUE,"GENERAL";"TAB3",#N/A,TRUE,"GENERAL";"TAB4",#N/A,TRUE,"GENERAL";"TAB5",#N/A,TRUE,"GENERAL"}</definedName>
    <definedName name="_a4">{"via1",#N/A,TRUE,"general";"via2",#N/A,TRUE,"general";"via3",#N/A,TRUE,"general"}</definedName>
    <definedName name="_a5">{"TAB1",#N/A,TRUE,"GENERAL";"TAB2",#N/A,TRUE,"GENERAL";"TAB3",#N/A,TRUE,"GENERAL";"TAB4",#N/A,TRUE,"GENERAL";"TAB5",#N/A,TRUE,"GENERAL"}</definedName>
    <definedName name="_a6">{"TAB1",#N/A,TRUE,"GENERAL";"TAB2",#N/A,TRUE,"GENERAL";"TAB3",#N/A,TRUE,"GENERAL";"TAB4",#N/A,TRUE,"GENERAL";"TAB5",#N/A,TRUE,"GENERAL"}</definedName>
    <definedName name="_adi1">#REF!</definedName>
    <definedName name="_adi2">#REF!</definedName>
    <definedName name="_AFC1">[2]INV!$A$25:$D$28</definedName>
    <definedName name="_AFC3">[2]INV!$F$25:$I$28</definedName>
    <definedName name="_AFC5">[2]INV!$K$25:$N$28</definedName>
    <definedName name="_b2">{"TAB1",#N/A,TRUE,"GENERAL";"TAB2",#N/A,TRUE,"GENERAL";"TAB3",#N/A,TRUE,"GENERAL";"TAB4",#N/A,TRUE,"GENERAL";"TAB5",#N/A,TRUE,"GENERAL"}</definedName>
    <definedName name="_b3">{"TAB1",#N/A,TRUE,"GENERAL";"TAB2",#N/A,TRUE,"GENERAL";"TAB3",#N/A,TRUE,"GENERAL";"TAB4",#N/A,TRUE,"GENERAL";"TAB5",#N/A,TRUE,"GENERAL"}</definedName>
    <definedName name="_b4">{"TAB1",#N/A,TRUE,"GENERAL";"TAB2",#N/A,TRUE,"GENERAL";"TAB3",#N/A,TRUE,"GENERAL";"TAB4",#N/A,TRUE,"GENERAL";"TAB5",#N/A,TRUE,"GENERAL"}</definedName>
    <definedName name="_b5">{"TAB1",#N/A,TRUE,"GENERAL";"TAB2",#N/A,TRUE,"GENERAL";"TAB3",#N/A,TRUE,"GENERAL";"TAB4",#N/A,TRUE,"GENERAL";"TAB5",#N/A,TRUE,"GENERAL"}</definedName>
    <definedName name="_b6">{"TAB1",#N/A,TRUE,"GENERAL";"TAB2",#N/A,TRUE,"GENERAL";"TAB3",#N/A,TRUE,"GENERAL";"TAB4",#N/A,TRUE,"GENERAL";"TAB5",#N/A,TRUE,"GENERAL"}</definedName>
    <definedName name="_b7">{"via1",#N/A,TRUE,"general";"via2",#N/A,TRUE,"general";"via3",#N/A,TRUE,"general"}</definedName>
    <definedName name="_b8">{"via1",#N/A,TRUE,"general";"via2",#N/A,TRUE,"general";"via3",#N/A,TRUE,"general"}</definedName>
    <definedName name="_bb9">{"TAB1",#N/A,TRUE,"GENERAL";"TAB2",#N/A,TRUE,"GENERAL";"TAB3",#N/A,TRUE,"GENERAL";"TAB4",#N/A,TRUE,"GENERAL";"TAB5",#N/A,TRUE,"GENERAL"}</definedName>
    <definedName name="_bgb5">{"TAB1",#N/A,TRUE,"GENERAL";"TAB2",#N/A,TRUE,"GENERAL";"TAB3",#N/A,TRUE,"GENERAL";"TAB4",#N/A,TRUE,"GENERAL";"TAB5",#N/A,TRUE,"GENERAL"}</definedName>
    <definedName name="_BGC1">[2]INV!$A$5:$D$8</definedName>
    <definedName name="_BGC3">[2]INV!$F$5:$I$8</definedName>
    <definedName name="_BGC5">[2]INV!$K$5:$N$8</definedName>
    <definedName name="_CAC1">[2]INV!$A$19:$D$22</definedName>
    <definedName name="_CAC3">[2]INV!$F$19:$I$22</definedName>
    <definedName name="_CAC5">[2]INV!$K$19:$N$22</definedName>
    <definedName name="_DAT1">[4]DETALLESAP!#REF!</definedName>
    <definedName name="_EST1">#REF!</definedName>
    <definedName name="_EST10">#REF!</definedName>
    <definedName name="_EST11">#REF!</definedName>
    <definedName name="_EST12">#REF!</definedName>
    <definedName name="_EST13">#REF!</definedName>
    <definedName name="_EST14">#REF!</definedName>
    <definedName name="_EST15">#REF!</definedName>
    <definedName name="_EST16">#REF!</definedName>
    <definedName name="_EST17">#REF!</definedName>
    <definedName name="_EST18">#REF!</definedName>
    <definedName name="_EST19">#REF!</definedName>
    <definedName name="_EST2">#REF!</definedName>
    <definedName name="_EST3">#REF!</definedName>
    <definedName name="_EST4">#REF!</definedName>
    <definedName name="_EST5">#REF!</definedName>
    <definedName name="_EST6">#REF!</definedName>
    <definedName name="_EST7">#REF!</definedName>
    <definedName name="_EST8">#REF!</definedName>
    <definedName name="_EST9">#REF!</definedName>
    <definedName name="_EXC1">#REF!</definedName>
    <definedName name="_EXC10">#REF!</definedName>
    <definedName name="_EXC11">#REF!</definedName>
    <definedName name="_EXC12">#REF!</definedName>
    <definedName name="_EXC2">#REF!</definedName>
    <definedName name="_EXC20">#REF!</definedName>
    <definedName name="_EXC3">#REF!</definedName>
    <definedName name="_EXC4">#REF!</definedName>
    <definedName name="_EXC5">#REF!</definedName>
    <definedName name="_EXC6">#REF!</definedName>
    <definedName name="_EXC7">#REF!</definedName>
    <definedName name="_EXC8">#REF!</definedName>
    <definedName name="_EXC9">#REF!</definedName>
    <definedName name="_FC">#REF!</definedName>
    <definedName name="_Fill">#REF!</definedName>
    <definedName name="_xlnm._FilterDatabase" localSheetId="0" hidden="1">Acta!$A$6:$T$216</definedName>
    <definedName name="_g2">{"TAB1",#N/A,TRUE,"GENERAL";"TAB2",#N/A,TRUE,"GENERAL";"TAB3",#N/A,TRUE,"GENERAL";"TAB4",#N/A,TRUE,"GENERAL";"TAB5",#N/A,TRUE,"GENERAL"}</definedName>
    <definedName name="_g3">{"via1",#N/A,TRUE,"general";"via2",#N/A,TRUE,"general";"via3",#N/A,TRUE,"general"}</definedName>
    <definedName name="_g4">{"via1",#N/A,TRUE,"general";"via2",#N/A,TRUE,"general";"via3",#N/A,TRUE,"general"}</definedName>
    <definedName name="_g5">{"via1",#N/A,TRUE,"general";"via2",#N/A,TRUE,"general";"via3",#N/A,TRUE,"general"}</definedName>
    <definedName name="_g6">{"via1",#N/A,TRUE,"general";"via2",#N/A,TRUE,"general";"via3",#N/A,TRUE,"general"}</definedName>
    <definedName name="_g7">{"TAB1",#N/A,TRUE,"GENERAL";"TAB2",#N/A,TRUE,"GENERAL";"TAB3",#N/A,TRUE,"GENERAL";"TAB4",#N/A,TRUE,"GENERAL";"TAB5",#N/A,TRUE,"GENERAL"}</definedName>
    <definedName name="_GR1">{"TAB1",#N/A,TRUE,"GENERAL";"TAB2",#N/A,TRUE,"GENERAL";"TAB3",#N/A,TRUE,"GENERAL";"TAB4",#N/A,TRUE,"GENERAL";"TAB5",#N/A,TRUE,"GENERAL"}</definedName>
    <definedName name="_gtr4">{"via1",#N/A,TRUE,"general";"via2",#N/A,TRUE,"general";"via3",#N/A,TRUE,"general"}</definedName>
    <definedName name="_h2">{"via1",#N/A,TRUE,"general";"via2",#N/A,TRUE,"general";"via3",#N/A,TRUE,"general"}</definedName>
    <definedName name="_h3">{"via1",#N/A,TRUE,"general";"via2",#N/A,TRUE,"general";"via3",#N/A,TRUE,"general"}</definedName>
    <definedName name="_h4">{"TAB1",#N/A,TRUE,"GENERAL";"TAB2",#N/A,TRUE,"GENERAL";"TAB3",#N/A,TRUE,"GENERAL";"TAB4",#N/A,TRUE,"GENERAL";"TAB5",#N/A,TRUE,"GENERAL"}</definedName>
    <definedName name="_h5">{"TAB1",#N/A,TRUE,"GENERAL";"TAB2",#N/A,TRUE,"GENERAL";"TAB3",#N/A,TRUE,"GENERAL";"TAB4",#N/A,TRUE,"GENERAL";"TAB5",#N/A,TRUE,"GENERAL"}</definedName>
    <definedName name="_h6">{"via1",#N/A,TRUE,"general";"via2",#N/A,TRUE,"general";"via3",#N/A,TRUE,"general"}</definedName>
    <definedName name="_h7">{"TAB1",#N/A,TRUE,"GENERAL";"TAB2",#N/A,TRUE,"GENERAL";"TAB3",#N/A,TRUE,"GENERAL";"TAB4",#N/A,TRUE,"GENERAL";"TAB5",#N/A,TRUE,"GENERAL"}</definedName>
    <definedName name="_h8">{"via1",#N/A,TRUE,"general";"via2",#N/A,TRUE,"general";"via3",#N/A,TRUE,"general"}</definedName>
    <definedName name="_HED1">#REF!</definedName>
    <definedName name="_HED10">#REF!</definedName>
    <definedName name="_HED11">#REF!</definedName>
    <definedName name="_HED12">#REF!</definedName>
    <definedName name="_HED13">#REF!</definedName>
    <definedName name="_HED14">#REF!</definedName>
    <definedName name="_HED15">#REF!</definedName>
    <definedName name="_HED16">#REF!</definedName>
    <definedName name="_HED17">#REF!</definedName>
    <definedName name="_HED18">#REF!</definedName>
    <definedName name="_HED19">#REF!</definedName>
    <definedName name="_HED2">#REF!</definedName>
    <definedName name="_HED20">#REF!</definedName>
    <definedName name="_HED21">#REF!</definedName>
    <definedName name="_HED22">#REF!</definedName>
    <definedName name="_HED23">#REF!</definedName>
    <definedName name="_HED24">#REF!</definedName>
    <definedName name="_HED25">#REF!</definedName>
    <definedName name="_HED26">#REF!</definedName>
    <definedName name="_HED27">#REF!</definedName>
    <definedName name="_HED28">#REF!</definedName>
    <definedName name="_HED29">#REF!</definedName>
    <definedName name="_HED3">#REF!</definedName>
    <definedName name="_HED30">#REF!</definedName>
    <definedName name="_HED31">#REF!</definedName>
    <definedName name="_HED4">#REF!</definedName>
    <definedName name="_HED5">#REF!</definedName>
    <definedName name="_HED6">#REF!</definedName>
    <definedName name="_HED7">#REF!</definedName>
    <definedName name="_HED8">#REF!</definedName>
    <definedName name="_HED9">#REF!</definedName>
    <definedName name="_HED921">#REF!</definedName>
    <definedName name="_HED922">#REF!</definedName>
    <definedName name="_HED923">#REF!</definedName>
    <definedName name="_HED924">#REF!</definedName>
    <definedName name="_HED925">#REF!</definedName>
    <definedName name="_HED926">#REF!</definedName>
    <definedName name="_HED927">#REF!</definedName>
    <definedName name="_HED928">#REF!</definedName>
    <definedName name="_HED929">#REF!</definedName>
    <definedName name="_HED930">#REF!</definedName>
    <definedName name="_HEN1">#REF!</definedName>
    <definedName name="_HEN10">#REF!</definedName>
    <definedName name="_HEN11">#REF!</definedName>
    <definedName name="_HEN12">#REF!</definedName>
    <definedName name="_HEN13">#REF!</definedName>
    <definedName name="_HEN14">#REF!</definedName>
    <definedName name="_HEN15">#REF!</definedName>
    <definedName name="_HEN16">#REF!</definedName>
    <definedName name="_HEN17">#REF!</definedName>
    <definedName name="_HEN18">#REF!</definedName>
    <definedName name="_HEN19">#REF!</definedName>
    <definedName name="_HEN2">#REF!</definedName>
    <definedName name="_HEN20">#REF!</definedName>
    <definedName name="_HEN21">#REF!</definedName>
    <definedName name="_HEN22">#REF!</definedName>
    <definedName name="_HEN23">#REF!</definedName>
    <definedName name="_HEN24">#REF!</definedName>
    <definedName name="_HEN25">#REF!</definedName>
    <definedName name="_HEN26">#REF!</definedName>
    <definedName name="_HEN27">#REF!</definedName>
    <definedName name="_HEN28">#REF!</definedName>
    <definedName name="_HEN29">#REF!</definedName>
    <definedName name="_HEN3">#REF!</definedName>
    <definedName name="_HEN30">#REF!</definedName>
    <definedName name="_HEN31">#REF!</definedName>
    <definedName name="_HEN4">#REF!</definedName>
    <definedName name="_HEN5">#REF!</definedName>
    <definedName name="_HEN6">#REF!</definedName>
    <definedName name="_HEN7">#REF!</definedName>
    <definedName name="_HEN8">#REF!</definedName>
    <definedName name="_HEN9">#REF!</definedName>
    <definedName name="_HEN921">#REF!</definedName>
    <definedName name="_HEN922">#REF!</definedName>
    <definedName name="_HEN923">#REF!</definedName>
    <definedName name="_HEN924">#REF!</definedName>
    <definedName name="_HEN925">#REF!</definedName>
    <definedName name="_HEN926">#REF!</definedName>
    <definedName name="_HEN927">#REF!</definedName>
    <definedName name="_HEN928">#REF!</definedName>
    <definedName name="_HEN929">#REF!</definedName>
    <definedName name="_HEN930">#REF!</definedName>
    <definedName name="_hfh7">{"via1",#N/A,TRUE,"general";"via2",#N/A,TRUE,"general";"via3",#N/A,TRUE,"general"}</definedName>
    <definedName name="_i4">{"via1",#N/A,TRUE,"general";"via2",#N/A,TRUE,"general";"via3",#N/A,TRUE,"general"}</definedName>
    <definedName name="_i5">{"TAB1",#N/A,TRUE,"GENERAL";"TAB2",#N/A,TRUE,"GENERAL";"TAB3",#N/A,TRUE,"GENERAL";"TAB4",#N/A,TRUE,"GENERAL";"TAB5",#N/A,TRUE,"GENERAL"}</definedName>
    <definedName name="_i6">{"TAB1",#N/A,TRUE,"GENERAL";"TAB2",#N/A,TRUE,"GENERAL";"TAB3",#N/A,TRUE,"GENERAL";"TAB4",#N/A,TRUE,"GENERAL";"TAB5",#N/A,TRUE,"GENERAL"}</definedName>
    <definedName name="_i7">{"via1",#N/A,TRUE,"general";"via2",#N/A,TRUE,"general";"via3",#N/A,TRUE,"general"}</definedName>
    <definedName name="_i77">{"TAB1",#N/A,TRUE,"GENERAL";"TAB2",#N/A,TRUE,"GENERAL";"TAB3",#N/A,TRUE,"GENERAL";"TAB4",#N/A,TRUE,"GENERAL";"TAB5",#N/A,TRUE,"GENERAL"}</definedName>
    <definedName name="_i8">{"via1",#N/A,TRUE,"general";"via2",#N/A,TRUE,"general";"via3",#N/A,TRUE,"general"}</definedName>
    <definedName name="_i9">{"TAB1",#N/A,TRUE,"GENERAL";"TAB2",#N/A,TRUE,"GENERAL";"TAB3",#N/A,TRUE,"GENERAL";"TAB4",#N/A,TRUE,"GENERAL";"TAB5",#N/A,TRUE,"GENERAL"}</definedName>
    <definedName name="_k3">{"TAB1",#N/A,TRUE,"GENERAL";"TAB2",#N/A,TRUE,"GENERAL";"TAB3",#N/A,TRUE,"GENERAL";"TAB4",#N/A,TRUE,"GENERAL";"TAB5",#N/A,TRUE,"GENERAL"}</definedName>
    <definedName name="_k4">{"via1",#N/A,TRUE,"general";"via2",#N/A,TRUE,"general";"via3",#N/A,TRUE,"general"}</definedName>
    <definedName name="_k5">{"via1",#N/A,TRUE,"general";"via2",#N/A,TRUE,"general";"via3",#N/A,TRUE,"general"}</definedName>
    <definedName name="_k6">{"TAB1",#N/A,TRUE,"GENERAL";"TAB2",#N/A,TRUE,"GENERAL";"TAB3",#N/A,TRUE,"GENERAL";"TAB4",#N/A,TRUE,"GENERAL";"TAB5",#N/A,TRUE,"GENERAL"}</definedName>
    <definedName name="_k7">{"via1",#N/A,TRUE,"general";"via2",#N/A,TRUE,"general";"via3",#N/A,TRUE,"general"}</definedName>
    <definedName name="_k8">{"via1",#N/A,TRUE,"general";"via2",#N/A,TRUE,"general";"via3",#N/A,TRUE,"general"}</definedName>
    <definedName name="_k9">{"TAB1",#N/A,TRUE,"GENERAL";"TAB2",#N/A,TRUE,"GENERAL";"TAB3",#N/A,TRUE,"GENERAL";"TAB4",#N/A,TRUE,"GENERAL";"TAB5",#N/A,TRUE,"GENERAL"}</definedName>
    <definedName name="_ka2">#REF!</definedName>
    <definedName name="_Key1">[5]OCTUBRE!#REF!</definedName>
    <definedName name="_Key2">#REF!</definedName>
    <definedName name="_kjk6">{"TAB1",#N/A,TRUE,"GENERAL";"TAB2",#N/A,TRUE,"GENERAL";"TAB3",#N/A,TRUE,"GENERAL";"TAB4",#N/A,TRUE,"GENERAL";"TAB5",#N/A,TRUE,"GENERAL"}</definedName>
    <definedName name="_KOF2">#REF!</definedName>
    <definedName name="_m3">{"via1",#N/A,TRUE,"general";"via2",#N/A,TRUE,"general";"via3",#N/A,TRUE,"general"}</definedName>
    <definedName name="_m4">{"TAB1",#N/A,TRUE,"GENERAL";"TAB2",#N/A,TRUE,"GENERAL";"TAB3",#N/A,TRUE,"GENERAL";"TAB4",#N/A,TRUE,"GENERAL";"TAB5",#N/A,TRUE,"GENERAL"}</definedName>
    <definedName name="_m5">{"via1",#N/A,TRUE,"general";"via2",#N/A,TRUE,"general";"via3",#N/A,TRUE,"general"}</definedName>
    <definedName name="_m6">{"TAB1",#N/A,TRUE,"GENERAL";"TAB2",#N/A,TRUE,"GENERAL";"TAB3",#N/A,TRUE,"GENERAL";"TAB4",#N/A,TRUE,"GENERAL";"TAB5",#N/A,TRUE,"GENERAL"}</definedName>
    <definedName name="_m7">{"TAB1",#N/A,TRUE,"GENERAL";"TAB2",#N/A,TRUE,"GENERAL";"TAB3",#N/A,TRUE,"GENERAL";"TAB4",#N/A,TRUE,"GENERAL";"TAB5",#N/A,TRUE,"GENERAL"}</definedName>
    <definedName name="_m8">{"via1",#N/A,TRUE,"general";"via2",#N/A,TRUE,"general";"via3",#N/A,TRUE,"general"}</definedName>
    <definedName name="_m9">{"via1",#N/A,TRUE,"general";"via2",#N/A,TRUE,"general";"via3",#N/A,TRUE,"general"}</definedName>
    <definedName name="_n3">{"TAB1",#N/A,TRUE,"GENERAL";"TAB2",#N/A,TRUE,"GENERAL";"TAB3",#N/A,TRUE,"GENERAL";"TAB4",#N/A,TRUE,"GENERAL";"TAB5",#N/A,TRUE,"GENERAL"}</definedName>
    <definedName name="_n4">{"via1",#N/A,TRUE,"general";"via2",#N/A,TRUE,"general";"via3",#N/A,TRUE,"general"}</definedName>
    <definedName name="_n5">{"TAB1",#N/A,TRUE,"GENERAL";"TAB2",#N/A,TRUE,"GENERAL";"TAB3",#N/A,TRUE,"GENERAL";"TAB4",#N/A,TRUE,"GENERAL";"TAB5",#N/A,TRUE,"GENERAL"}</definedName>
    <definedName name="_nyn7">{"via1",#N/A,TRUE,"general";"via2",#N/A,TRUE,"general";"via3",#N/A,TRUE,"general"}</definedName>
    <definedName name="_o4">{"via1",#N/A,TRUE,"general";"via2",#N/A,TRUE,"general";"via3",#N/A,TRUE,"general"}</definedName>
    <definedName name="_o5">{"TAB1",#N/A,TRUE,"GENERAL";"TAB2",#N/A,TRUE,"GENERAL";"TAB3",#N/A,TRUE,"GENERAL";"TAB4",#N/A,TRUE,"GENERAL";"TAB5",#N/A,TRUE,"GENERAL"}</definedName>
    <definedName name="_o6">{"TAB1",#N/A,TRUE,"GENERAL";"TAB2",#N/A,TRUE,"GENERAL";"TAB3",#N/A,TRUE,"GENERAL";"TAB4",#N/A,TRUE,"GENERAL";"TAB5",#N/A,TRUE,"GENERAL"}</definedName>
    <definedName name="_o7">{"TAB1",#N/A,TRUE,"GENERAL";"TAB2",#N/A,TRUE,"GENERAL";"TAB3",#N/A,TRUE,"GENERAL";"TAB4",#N/A,TRUE,"GENERAL";"TAB5",#N/A,TRUE,"GENERAL"}</definedName>
    <definedName name="_o8">{"via1",#N/A,TRUE,"general";"via2",#N/A,TRUE,"general";"via3",#N/A,TRUE,"general"}</definedName>
    <definedName name="_o9">{"TAB1",#N/A,TRUE,"GENERAL";"TAB2",#N/A,TRUE,"GENERAL";"TAB3",#N/A,TRUE,"GENERAL";"TAB4",#N/A,TRUE,"GENERAL";"TAB5",#N/A,TRUE,"GENERAL"}</definedName>
    <definedName name="_oa55">#REF!</definedName>
    <definedName name="_OCT2">#REF!</definedName>
    <definedName name="_Order1">0</definedName>
    <definedName name="_Order2">255</definedName>
    <definedName name="_p6">{"via1",#N/A,TRUE,"general";"via2",#N/A,TRUE,"general";"via3",#N/A,TRUE,"general"}</definedName>
    <definedName name="_p7">{"via1",#N/A,TRUE,"general";"via2",#N/A,TRUE,"general";"via3",#N/A,TRUE,"general"}</definedName>
    <definedName name="_p8">{"TAB1",#N/A,TRUE,"GENERAL";"TAB2",#N/A,TRUE,"GENERAL";"TAB3",#N/A,TRUE,"GENERAL";"TAB4",#N/A,TRUE,"GENERAL";"TAB5",#N/A,TRUE,"GENERAL"}</definedName>
    <definedName name="_r">{"TAB1",#N/A,TRUE,"GENERAL";"TAB2",#N/A,TRUE,"GENERAL";"TAB3",#N/A,TRUE,"GENERAL";"TAB4",#N/A,TRUE,"GENERAL";"TAB5",#N/A,TRUE,"GENERAL"}</definedName>
    <definedName name="_r4r">{"via1",#N/A,TRUE,"general";"via2",#N/A,TRUE,"general";"via3",#N/A,TRUE,"general"}</definedName>
    <definedName name="_rc">#REF!</definedName>
    <definedName name="_rtu6">{"via1",#N/A,TRUE,"general";"via2",#N/A,TRUE,"general";"via3",#N/A,TRUE,"general"}</definedName>
    <definedName name="_s1">{"via1",#N/A,TRUE,"general";"via2",#N/A,TRUE,"general";"via3",#N/A,TRUE,"general"}</definedName>
    <definedName name="_s2">{"TAB1",#N/A,TRUE,"GENERAL";"TAB2",#N/A,TRUE,"GENERAL";"TAB3",#N/A,TRUE,"GENERAL";"TAB4",#N/A,TRUE,"GENERAL";"TAB5",#N/A,TRUE,"GENERAL"}</definedName>
    <definedName name="_s3">{"TAB1",#N/A,TRUE,"GENERAL";"TAB2",#N/A,TRUE,"GENERAL";"TAB3",#N/A,TRUE,"GENERAL";"TAB4",#N/A,TRUE,"GENERAL";"TAB5",#N/A,TRUE,"GENERAL"}</definedName>
    <definedName name="_s4">{"via1",#N/A,TRUE,"general";"via2",#N/A,TRUE,"general";"via3",#N/A,TRUE,"general"}</definedName>
    <definedName name="_s5">{"via1",#N/A,TRUE,"general";"via2",#N/A,TRUE,"general";"via3",#N/A,TRUE,"general"}</definedName>
    <definedName name="_s6">{"TAB1",#N/A,TRUE,"GENERAL";"TAB2",#N/A,TRUE,"GENERAL";"TAB3",#N/A,TRUE,"GENERAL";"TAB4",#N/A,TRUE,"GENERAL";"TAB5",#N/A,TRUE,"GENERAL"}</definedName>
    <definedName name="_s7">{"via1",#N/A,TRUE,"general";"via2",#N/A,TRUE,"general";"via3",#N/A,TRUE,"general"}</definedName>
    <definedName name="_SBC1">[2]INV!$A$12:$D$15</definedName>
    <definedName name="_SBC3">[2]INV!$F$12:$I$15</definedName>
    <definedName name="_SBC5">[2]INV!$K$12:$N$15</definedName>
    <definedName name="_Sort">[5]OCTUBRE!#REF!</definedName>
    <definedName name="_t3">{"TAB1",#N/A,TRUE,"GENERAL";"TAB2",#N/A,TRUE,"GENERAL";"TAB3",#N/A,TRUE,"GENERAL";"TAB4",#N/A,TRUE,"GENERAL";"TAB5",#N/A,TRUE,"GENERAL"}</definedName>
    <definedName name="_t4">{"via1",#N/A,TRUE,"general";"via2",#N/A,TRUE,"general";"via3",#N/A,TRUE,"general"}</definedName>
    <definedName name="_t5">{"TAB1",#N/A,TRUE,"GENERAL";"TAB2",#N/A,TRUE,"GENERAL";"TAB3",#N/A,TRUE,"GENERAL";"TAB4",#N/A,TRUE,"GENERAL";"TAB5",#N/A,TRUE,"GENERAL"}</definedName>
    <definedName name="_t6">{"via1",#N/A,TRUE,"general";"via2",#N/A,TRUE,"general";"via3",#N/A,TRUE,"general"}</definedName>
    <definedName name="_t66">{"TAB1",#N/A,TRUE,"GENERAL";"TAB2",#N/A,TRUE,"GENERAL";"TAB3",#N/A,TRUE,"GENERAL";"TAB4",#N/A,TRUE,"GENERAL";"TAB5",#N/A,TRUE,"GENERAL"}</definedName>
    <definedName name="_t7">{"via1",#N/A,TRUE,"general";"via2",#N/A,TRUE,"general";"via3",#N/A,TRUE,"general"}</definedName>
    <definedName name="_t77">{"TAB1",#N/A,TRUE,"GENERAL";"TAB2",#N/A,TRUE,"GENERAL";"TAB3",#N/A,TRUE,"GENERAL";"TAB4",#N/A,TRUE,"GENERAL";"TAB5",#N/A,TRUE,"GENERAL"}</definedName>
    <definedName name="_t8">{"TAB1",#N/A,TRUE,"GENERAL";"TAB2",#N/A,TRUE,"GENERAL";"TAB3",#N/A,TRUE,"GENERAL";"TAB4",#N/A,TRUE,"GENERAL";"TAB5",#N/A,TRUE,"GENERAL"}</definedName>
    <definedName name="_t88">{"via1",#N/A,TRUE,"general";"via2",#N/A,TRUE,"general";"via3",#N/A,TRUE,"general"}</definedName>
    <definedName name="_t9">{"TAB1",#N/A,TRUE,"GENERAL";"TAB2",#N/A,TRUE,"GENERAL";"TAB3",#N/A,TRUE,"GENERAL";"TAB4",#N/A,TRUE,"GENERAL";"TAB5",#N/A,TRUE,"GENERAL"}</definedName>
    <definedName name="_t99">{"via1",#N/A,TRUE,"general";"via2",#N/A,TRUE,"general";"via3",#N/A,TRUE,"general"}</definedName>
    <definedName name="_u4">{"TAB1",#N/A,TRUE,"GENERAL";"TAB2",#N/A,TRUE,"GENERAL";"TAB3",#N/A,TRUE,"GENERAL";"TAB4",#N/A,TRUE,"GENERAL";"TAB5",#N/A,TRUE,"GENERAL"}</definedName>
    <definedName name="_u5">{"TAB1",#N/A,TRUE,"GENERAL";"TAB2",#N/A,TRUE,"GENERAL";"TAB3",#N/A,TRUE,"GENERAL";"TAB4",#N/A,TRUE,"GENERAL";"TAB5",#N/A,TRUE,"GENERAL"}</definedName>
    <definedName name="_u6">{"TAB1",#N/A,TRUE,"GENERAL";"TAB2",#N/A,TRUE,"GENERAL";"TAB3",#N/A,TRUE,"GENERAL";"TAB4",#N/A,TRUE,"GENERAL";"TAB5",#N/A,TRUE,"GENERAL"}</definedName>
    <definedName name="_u7">{"via1",#N/A,TRUE,"general";"via2",#N/A,TRUE,"general";"via3",#N/A,TRUE,"general"}</definedName>
    <definedName name="_u8">{"TAB1",#N/A,TRUE,"GENERAL";"TAB2",#N/A,TRUE,"GENERAL";"TAB3",#N/A,TRUE,"GENERAL";"TAB4",#N/A,TRUE,"GENERAL";"TAB5",#N/A,TRUE,"GENERAL"}</definedName>
    <definedName name="_u9">{"TAB1",#N/A,TRUE,"GENERAL";"TAB2",#N/A,TRUE,"GENERAL";"TAB3",#N/A,TRUE,"GENERAL";"TAB4",#N/A,TRUE,"GENERAL";"TAB5",#N/A,TRUE,"GENERAL"}</definedName>
    <definedName name="_ur7">{"TAB1",#N/A,TRUE,"GENERAL";"TAB2",#N/A,TRUE,"GENERAL";"TAB3",#N/A,TRUE,"GENERAL";"TAB4",#N/A,TRUE,"GENERAL";"TAB5",#N/A,TRUE,"GENERAL"}</definedName>
    <definedName name="_v2">{"via1",#N/A,TRUE,"general";"via2",#N/A,TRUE,"general";"via3",#N/A,TRUE,"general"}</definedName>
    <definedName name="_v3">{"TAB1",#N/A,TRUE,"GENERAL";"TAB2",#N/A,TRUE,"GENERAL";"TAB3",#N/A,TRUE,"GENERAL";"TAB4",#N/A,TRUE,"GENERAL";"TAB5",#N/A,TRUE,"GENERAL"}</definedName>
    <definedName name="_v4">{"TAB1",#N/A,TRUE,"GENERAL";"TAB2",#N/A,TRUE,"GENERAL";"TAB3",#N/A,TRUE,"GENERAL";"TAB4",#N/A,TRUE,"GENERAL";"TAB5",#N/A,TRUE,"GENERAL"}</definedName>
    <definedName name="_v5">{"TAB1",#N/A,TRUE,"GENERAL";"TAB2",#N/A,TRUE,"GENERAL";"TAB3",#N/A,TRUE,"GENERAL";"TAB4",#N/A,TRUE,"GENERAL";"TAB5",#N/A,TRUE,"GENERAL"}</definedName>
    <definedName name="_v6">{"TAB1",#N/A,TRUE,"GENERAL";"TAB2",#N/A,TRUE,"GENERAL";"TAB3",#N/A,TRUE,"GENERAL";"TAB4",#N/A,TRUE,"GENERAL";"TAB5",#N/A,TRUE,"GENERAL"}</definedName>
    <definedName name="_v7">{"via1",#N/A,TRUE,"general";"via2",#N/A,TRUE,"general";"via3",#N/A,TRUE,"general"}</definedName>
    <definedName name="_v8">{"TAB1",#N/A,TRUE,"GENERAL";"TAB2",#N/A,TRUE,"GENERAL";"TAB3",#N/A,TRUE,"GENERAL";"TAB4",#N/A,TRUE,"GENERAL";"TAB5",#N/A,TRUE,"GENERAL"}</definedName>
    <definedName name="_v9">{"TAB1",#N/A,TRUE,"GENERAL";"TAB2",#N/A,TRUE,"GENERAL";"TAB3",#N/A,TRUE,"GENERAL";"TAB4",#N/A,TRUE,"GENERAL";"TAB5",#N/A,TRUE,"GENERAL"}</definedName>
    <definedName name="_vfv4">{"via1",#N/A,TRUE,"general";"via2",#N/A,TRUE,"general";"via3",#N/A,TRUE,"general"}</definedName>
    <definedName name="_x1">{"TAB1",#N/A,TRUE,"GENERAL";"TAB2",#N/A,TRUE,"GENERAL";"TAB3",#N/A,TRUE,"GENERAL";"TAB4",#N/A,TRUE,"GENERAL";"TAB5",#N/A,TRUE,"GENERAL"}</definedName>
    <definedName name="_x2">{"via1",#N/A,TRUE,"general";"via2",#N/A,TRUE,"general";"via3",#N/A,TRUE,"general"}</definedName>
    <definedName name="_x3">{"via1",#N/A,TRUE,"general";"via2",#N/A,TRUE,"general";"via3",#N/A,TRUE,"general"}</definedName>
    <definedName name="_x4">{"via1",#N/A,TRUE,"general";"via2",#N/A,TRUE,"general";"via3",#N/A,TRUE,"general"}</definedName>
    <definedName name="_x5">{"TAB1",#N/A,TRUE,"GENERAL";"TAB2",#N/A,TRUE,"GENERAL";"TAB3",#N/A,TRUE,"GENERAL";"TAB4",#N/A,TRUE,"GENERAL";"TAB5",#N/A,TRUE,"GENERAL"}</definedName>
    <definedName name="_x6">{"TAB1",#N/A,TRUE,"GENERAL";"TAB2",#N/A,TRUE,"GENERAL";"TAB3",#N/A,TRUE,"GENERAL";"TAB4",#N/A,TRUE,"GENERAL";"TAB5",#N/A,TRUE,"GENERAL"}</definedName>
    <definedName name="_x7">{"TAB1",#N/A,TRUE,"GENERAL";"TAB2",#N/A,TRUE,"GENERAL";"TAB3",#N/A,TRUE,"GENERAL";"TAB4",#N/A,TRUE,"GENERAL";"TAB5",#N/A,TRUE,"GENERAL"}</definedName>
    <definedName name="_x8">{"via1",#N/A,TRUE,"general";"via2",#N/A,TRUE,"general";"via3",#N/A,TRUE,"general"}</definedName>
    <definedName name="_x9">{"TAB1",#N/A,TRUE,"GENERAL";"TAB2",#N/A,TRUE,"GENERAL";"TAB3",#N/A,TRUE,"GENERAL";"TAB4",#N/A,TRUE,"GENERAL";"TAB5",#N/A,TRUE,"GENERAL"}</definedName>
    <definedName name="_y2">{"TAB1",#N/A,TRUE,"GENERAL";"TAB2",#N/A,TRUE,"GENERAL";"TAB3",#N/A,TRUE,"GENERAL";"TAB4",#N/A,TRUE,"GENERAL";"TAB5",#N/A,TRUE,"GENERAL"}</definedName>
    <definedName name="_y3">{"via1",#N/A,TRUE,"general";"via2",#N/A,TRUE,"general";"via3",#N/A,TRUE,"general"}</definedName>
    <definedName name="_y4">{"via1",#N/A,TRUE,"general";"via2",#N/A,TRUE,"general";"via3",#N/A,TRUE,"general"}</definedName>
    <definedName name="_y5">{"TAB1",#N/A,TRUE,"GENERAL";"TAB2",#N/A,TRUE,"GENERAL";"TAB3",#N/A,TRUE,"GENERAL";"TAB4",#N/A,TRUE,"GENERAL";"TAB5",#N/A,TRUE,"GENERAL"}</definedName>
    <definedName name="_y6">{"via1",#N/A,TRUE,"general";"via2",#N/A,TRUE,"general";"via3",#N/A,TRUE,"general"}</definedName>
    <definedName name="_y7">{"via1",#N/A,TRUE,"general";"via2",#N/A,TRUE,"general";"via3",#N/A,TRUE,"general"}</definedName>
    <definedName name="_y8">{"via1",#N/A,TRUE,"general";"via2",#N/A,TRUE,"general";"via3",#N/A,TRUE,"general"}</definedName>
    <definedName name="_y9">{"TAB1",#N/A,TRUE,"GENERAL";"TAB2",#N/A,TRUE,"GENERAL";"TAB3",#N/A,TRUE,"GENERAL";"TAB4",#N/A,TRUE,"GENERAL";"TAB5",#N/A,TRUE,"GENERAL"}</definedName>
    <definedName name="_z1">{"TAB1",#N/A,TRUE,"GENERAL";"TAB2",#N/A,TRUE,"GENERAL";"TAB3",#N/A,TRUE,"GENERAL";"TAB4",#N/A,TRUE,"GENERAL";"TAB5",#N/A,TRUE,"GENERAL"}</definedName>
    <definedName name="_z2">{"via1",#N/A,TRUE,"general";"via2",#N/A,TRUE,"general";"via3",#N/A,TRUE,"general"}</definedName>
    <definedName name="_z3">{"via1",#N/A,TRUE,"general";"via2",#N/A,TRUE,"general";"via3",#N/A,TRUE,"general"}</definedName>
    <definedName name="_z4">{"TAB1",#N/A,TRUE,"GENERAL";"TAB2",#N/A,TRUE,"GENERAL";"TAB3",#N/A,TRUE,"GENERAL";"TAB4",#N/A,TRUE,"GENERAL";"TAB5",#N/A,TRUE,"GENERAL"}</definedName>
    <definedName name="_z5">{"via1",#N/A,TRUE,"general";"via2",#N/A,TRUE,"general";"via3",#N/A,TRUE,"general"}</definedName>
    <definedName name="_z6">{"TAB1",#N/A,TRUE,"GENERAL";"TAB2",#N/A,TRUE,"GENERAL";"TAB3",#N/A,TRUE,"GENERAL";"TAB4",#N/A,TRUE,"GENERAL";"TAB5",#N/A,TRUE,"GENERAL"}</definedName>
    <definedName name="A">'[6]AC2-AG96'!#REF!</definedName>
    <definedName name="A_impresión_IM">#REF!</definedName>
    <definedName name="a2a">{"TAB1",#N/A,TRUE,"GENERAL";"TAB2",#N/A,TRUE,"GENERAL";"TAB3",#N/A,TRUE,"GENERAL";"TAB4",#N/A,TRUE,"GENERAL";"TAB5",#N/A,TRUE,"GENERAL"}</definedName>
    <definedName name="aa">#REF!</definedName>
    <definedName name="AAA">#REF!</definedName>
    <definedName name="aaaa" localSheetId="1">[7]!absc</definedName>
    <definedName name="aaaa" localSheetId="2">[7]!absc</definedName>
    <definedName name="aaaa" localSheetId="7">[7]!absc</definedName>
    <definedName name="aaaa" localSheetId="8">[7]!absc</definedName>
    <definedName name="aaaa" localSheetId="9">[7]!absc</definedName>
    <definedName name="aaaa" localSheetId="10">[7]!absc</definedName>
    <definedName name="aaaa">[7]!absc</definedName>
    <definedName name="aaaaas">{"TAB1",#N/A,TRUE,"GENERAL";"TAB2",#N/A,TRUE,"GENERAL";"TAB3",#N/A,TRUE,"GENERAL";"TAB4",#N/A,TRUE,"GENERAL";"TAB5",#N/A,TRUE,"GENERAL"}</definedName>
    <definedName name="aaas">#REF!</definedName>
    <definedName name="AAC">[2]AASHTO!$A$14:$F$17</definedName>
    <definedName name="aas">{"TAB1",#N/A,TRUE,"GENERAL";"TAB2",#N/A,TRUE,"GENERAL";"TAB3",#N/A,TRUE,"GENERAL";"TAB4",#N/A,TRUE,"GENERAL";"TAB5",#N/A,TRUE,"GENERAL"}</definedName>
    <definedName name="ABG">[2]AASHTO!$A$2:$F$5</definedName>
    <definedName name="absc" localSheetId="1">[7]!absc</definedName>
    <definedName name="absc" localSheetId="2">[7]!absc</definedName>
    <definedName name="absc" localSheetId="7">[7]!absc</definedName>
    <definedName name="absc" localSheetId="8">[7]!absc</definedName>
    <definedName name="absc" localSheetId="9">[7]!absc</definedName>
    <definedName name="absc" localSheetId="10">[7]!absc</definedName>
    <definedName name="absc">[7]!absc</definedName>
    <definedName name="absc_" localSheetId="1">[8]!absc</definedName>
    <definedName name="absc_" localSheetId="2">[8]!absc</definedName>
    <definedName name="absc_" localSheetId="7">[8]!absc</definedName>
    <definedName name="absc_" localSheetId="8">[8]!absc</definedName>
    <definedName name="absc_" localSheetId="9">[8]!absc</definedName>
    <definedName name="absc_" localSheetId="10">[8]!absc</definedName>
    <definedName name="absc_">[8]!absc</definedName>
    <definedName name="absc_1" localSheetId="1">[8]!absc</definedName>
    <definedName name="absc_1" localSheetId="2">[8]!absc</definedName>
    <definedName name="absc_1" localSheetId="7">[8]!absc</definedName>
    <definedName name="absc_1" localSheetId="8">[8]!absc</definedName>
    <definedName name="absc_1" localSheetId="9">[8]!absc</definedName>
    <definedName name="absc_1" localSheetId="10">[8]!absc</definedName>
    <definedName name="absc_1">[8]!absc</definedName>
    <definedName name="AccessDatabase">"C:\C-314\VOLUMENES\volfin4.mdb"</definedName>
    <definedName name="acpm">#REF!</definedName>
    <definedName name="ad">#REF!</definedName>
    <definedName name="adada">'[6]AC2-AG96'!#REF!</definedName>
    <definedName name="ADFGSDB">{"via1",#N/A,TRUE,"general";"via2",#N/A,TRUE,"general";"via3",#N/A,TRUE,"general"}</definedName>
    <definedName name="aditivos">#REF!</definedName>
    <definedName name="adm">[1]Datos!$B$19</definedName>
    <definedName name="ADMINISTRACION">#REF!</definedName>
    <definedName name="ADMON">'[9]Formulario N° 4'!$F$129</definedName>
    <definedName name="adoq" localSheetId="1">[10]!absc</definedName>
    <definedName name="adoq" localSheetId="2">[10]!absc</definedName>
    <definedName name="adoq" localSheetId="7">[10]!absc</definedName>
    <definedName name="adoq" localSheetId="8">[10]!absc</definedName>
    <definedName name="adoq" localSheetId="9">[10]!absc</definedName>
    <definedName name="adoq" localSheetId="10">[10]!absc</definedName>
    <definedName name="adoq">[10]!absc</definedName>
    <definedName name="ADSAD">{"TAB1",#N/A,TRUE,"GENERAL";"TAB2",#N/A,TRUE,"GENERAL";"TAB3",#N/A,TRUE,"GENERAL";"TAB4",#N/A,TRUE,"GENERAL";"TAB5",#N/A,TRUE,"GENERAL"}</definedName>
    <definedName name="aefa">{"via1",#N/A,TRUE,"general";"via2",#N/A,TRUE,"general";"via3",#N/A,TRUE,"general"}</definedName>
    <definedName name="afdsw">{"TAB1",#N/A,TRUE,"GENERAL";"TAB2",#N/A,TRUE,"GENERAL";"TAB3",#N/A,TRUE,"GENERAL";"TAB4",#N/A,TRUE,"GENERAL";"TAB5",#N/A,TRUE,"GENERAL"}</definedName>
    <definedName name="agdsgg">{"via1",#N/A,TRUE,"general";"via2",#N/A,TRUE,"general";"via3",#N/A,TRUE,"general"}</definedName>
    <definedName name="agua">#REF!</definedName>
    <definedName name="ah">#REF!</definedName>
    <definedName name="ahe">#REF!</definedName>
    <definedName name="AIU">#REF!</definedName>
    <definedName name="aj">#REF!</definedName>
    <definedName name="AJU">#REF!</definedName>
    <definedName name="AJUS">#REF!</definedName>
    <definedName name="AJUST">#REF!</definedName>
    <definedName name="AJUSTE">#REF!</definedName>
    <definedName name="ALCANTARILLAS">#REF!</definedName>
    <definedName name="am">#REF!</definedName>
    <definedName name="an">#REF!</definedName>
    <definedName name="andres">{"via1",#N/A,TRUE,"general";"via2",#N/A,TRUE,"general";"via3",#N/A,TRUE,"general"}</definedName>
    <definedName name="ANE">'[11]ANEXO 7'!#REF!</definedName>
    <definedName name="ANT">[12]DATOS!$B$2:$H$513</definedName>
    <definedName name="ao">#REF!</definedName>
    <definedName name="APS">[13]PROPUESTA!$A$9:$J$325</definedName>
    <definedName name="aqaq">{"TAB1",#N/A,TRUE,"GENERAL";"TAB2",#N/A,TRUE,"GENERAL";"TAB3",#N/A,TRUE,"GENERAL";"TAB4",#N/A,TRUE,"GENERAL";"TAB5",#N/A,TRUE,"GENERAL"}</definedName>
    <definedName name="_xlnm.Print_Area" localSheetId="4">'3,59'!$A$1:$E$40</definedName>
    <definedName name="_xlnm.Print_Area" localSheetId="5">'3,65'!$A$1:$F$58</definedName>
    <definedName name="_xlnm.Print_Area" localSheetId="6">'3,66'!$A$1:$E$53</definedName>
    <definedName name="_xlnm.Print_Area" localSheetId="7">'4,1'!$A$1:$F$59</definedName>
    <definedName name="_xlnm.Print_Area" localSheetId="8">'4,11'!$A$1:$F$59</definedName>
    <definedName name="_xlnm.Print_Area" localSheetId="9">'4,12'!$A$1:$E$61</definedName>
    <definedName name="_xlnm.Print_Area" localSheetId="10">'6,1'!$A$1:$E$59</definedName>
    <definedName name="_xlnm.Print_Area" localSheetId="0">Acta!$A$1:$T$253</definedName>
    <definedName name="ARENA">[9]MATERIALES!$D$2</definedName>
    <definedName name="ARP">'[14]PALET DEL 21 FEB AL 5 MARZ'!#REF!</definedName>
    <definedName name="ARTURO">#REF!</definedName>
    <definedName name="as">#REF!</definedName>
    <definedName name="ASB">[2]AASHTO!$A$8:$F$11</definedName>
    <definedName name="ASD">{"via1",#N/A,TRUE,"general";"via2",#N/A,TRUE,"general";"via3",#N/A,TRUE,"general"}</definedName>
    <definedName name="ASDA">{"via1",#N/A,TRUE,"general";"via2",#N/A,TRUE,"general";"via3",#N/A,TRUE,"general"}</definedName>
    <definedName name="asdasd">{"TAB1",#N/A,TRUE,"GENERAL";"TAB2",#N/A,TRUE,"GENERAL";"TAB3",#N/A,TRUE,"GENERAL";"TAB4",#N/A,TRUE,"GENERAL";"TAB5",#N/A,TRUE,"GENERAL"}</definedName>
    <definedName name="asdf">{"via1",#N/A,TRUE,"general";"via2",#N/A,TRUE,"general";"via3",#N/A,TRUE,"general"}</definedName>
    <definedName name="asdfa">{"via1",#N/A,TRUE,"general";"via2",#N/A,TRUE,"general";"via3",#N/A,TRUE,"general"}</definedName>
    <definedName name="ASDFSD">#REF!</definedName>
    <definedName name="asfalto">#REF!</definedName>
    <definedName name="asfasd">{"via1",#N/A,TRUE,"general";"via2",#N/A,TRUE,"general";"via3",#N/A,TRUE,"general"}</definedName>
    <definedName name="asfasdl">{"via1",#N/A,TRUE,"general";"via2",#N/A,TRUE,"general";"via3",#N/A,TRUE,"general"}</definedName>
    <definedName name="asff">{"TAB1",#N/A,TRUE,"GENERAL";"TAB2",#N/A,TRUE,"GENERAL";"TAB3",#N/A,TRUE,"GENERAL";"TAB4",#N/A,TRUE,"GENERAL";"TAB5",#N/A,TRUE,"GENERAL"}</definedName>
    <definedName name="asfghjoi">{"via1",#N/A,TRUE,"general";"via2",#N/A,TRUE,"general";"via3",#N/A,TRUE,"general"}</definedName>
    <definedName name="asojkdr">{"TAB1",#N/A,TRUE,"GENERAL";"TAB2",#N/A,TRUE,"GENERAL";"TAB3",#N/A,TRUE,"GENERAL";"TAB4",#N/A,TRUE,"GENERAL";"TAB5",#N/A,TRUE,"GENERAL"}</definedName>
    <definedName name="atem">#REF!</definedName>
    <definedName name="atem1">#REF!</definedName>
    <definedName name="atem2">#REF!</definedName>
    <definedName name="atem3">#REF!</definedName>
    <definedName name="atem5">#REF!</definedName>
    <definedName name="au">#REF!</definedName>
    <definedName name="aur">#REF!</definedName>
    <definedName name="av">#REF!</definedName>
    <definedName name="ax">#REF!</definedName>
    <definedName name="azaz">{"TAB1",#N/A,TRUE,"GENERAL";"TAB2",#N/A,TRUE,"GENERAL";"TAB3",#N/A,TRUE,"GENERAL";"TAB4",#N/A,TRUE,"GENERAL";"TAB5",#N/A,TRUE,"GENERAL"}</definedName>
    <definedName name="B">{"via1",#N/A,TRUE,"general";"via2",#N/A,TRUE,"general";"via3",#N/A,TRUE,"general"}</definedName>
    <definedName name="BANCO">'[14]PALET DEL 21 FEB AL 5 MARZ'!#REF!</definedName>
    <definedName name="BASE">#REF!</definedName>
    <definedName name="BASEDATOS">#REF!</definedName>
    <definedName name="bb">#REF!</definedName>
    <definedName name="bbbbbb">{"via1",#N/A,TRUE,"general";"via2",#N/A,TRUE,"general";"via3",#N/A,TRUE,"general"}</definedName>
    <definedName name="bbbbbh">{"TAB1",#N/A,TRUE,"GENERAL";"TAB2",#N/A,TRUE,"GENERAL";"TAB3",#N/A,TRUE,"GENERAL";"TAB4",#N/A,TRUE,"GENERAL";"TAB5",#N/A,TRUE,"GENERAL"}</definedName>
    <definedName name="bbd">{"TAB1",#N/A,TRUE,"GENERAL";"TAB2",#N/A,TRUE,"GENERAL";"TAB3",#N/A,TRUE,"GENERAL";"TAB4",#N/A,TRUE,"GENERAL";"TAB5",#N/A,TRUE,"GENERAL"}</definedName>
    <definedName name="BCXBDFG">{"TAB1",#N/A,TRUE,"GENERAL";"TAB2",#N/A,TRUE,"GENERAL";"TAB3",#N/A,TRUE,"GENERAL";"TAB4",#N/A,TRUE,"GENERAL";"TAB5",#N/A,TRUE,"GENERAL"}</definedName>
    <definedName name="BDATOS">[15]BDATOS!$A$1:$IV$65536</definedName>
    <definedName name="BDFB">{"via1",#N/A,TRUE,"general";"via2",#N/A,TRUE,"general";"via3",#N/A,TRUE,"general"}</definedName>
    <definedName name="BDFGDG">{"TAB1",#N/A,TRUE,"GENERAL";"TAB2",#N/A,TRUE,"GENERAL";"TAB3",#N/A,TRUE,"GENERAL";"TAB4",#N/A,TRUE,"GENERAL";"TAB5",#N/A,TRUE,"GENERAL"}</definedName>
    <definedName name="be">{"TAB1",#N/A,TRUE,"GENERAL";"TAB2",#N/A,TRUE,"GENERAL";"TAB3",#N/A,TRUE,"GENERAL";"TAB4",#N/A,TRUE,"GENERAL";"TAB5",#N/A,TRUE,"GENERAL"}</definedName>
    <definedName name="BER">#REF!</definedName>
    <definedName name="bfnfv">{"TAB1",#N/A,TRUE,"GENERAL";"TAB2",#N/A,TRUE,"GENERAL";"TAB3",#N/A,TRUE,"GENERAL";"TAB4",#N/A,TRUE,"GENERAL";"TAB5",#N/A,TRUE,"GENERAL"}</definedName>
    <definedName name="bgb">{"TAB1",#N/A,TRUE,"GENERAL";"TAB2",#N/A,TRUE,"GENERAL";"TAB3",#N/A,TRUE,"GENERAL";"TAB4",#N/A,TRUE,"GENERAL";"TAB5",#N/A,TRUE,"GENERAL"}</definedName>
    <definedName name="BGDGFRT">{"via1",#N/A,TRUE,"general";"via2",#N/A,TRUE,"general";"via3",#N/A,TRUE,"general"}</definedName>
    <definedName name="BGFBFH">{"via1",#N/A,TRUE,"general";"via2",#N/A,TRUE,"general";"via3",#N/A,TRUE,"general"}</definedName>
    <definedName name="bgh">#REF!</definedName>
    <definedName name="bgvfcdx">{"via1",#N/A,TRUE,"general";"via2",#N/A,TRUE,"general";"via3",#N/A,TRUE,"general"}</definedName>
    <definedName name="BHT">#REF!</definedName>
    <definedName name="bimestre">'[16]ESTADO RED'!$E$8</definedName>
    <definedName name="bl">#REF!</definedName>
    <definedName name="bnm">#REF!</definedName>
    <definedName name="BOBCAT">#REF!</definedName>
    <definedName name="br">{"TAB1",#N/A,TRUE,"GENERAL";"TAB2",#N/A,TRUE,"GENERAL";"TAB3",#N/A,TRUE,"GENERAL";"TAB4",#N/A,TRUE,"GENERAL";"TAB5",#N/A,TRUE,"GENERAL"}</definedName>
    <definedName name="bsb">{"via1",#N/A,TRUE,"general";"via2",#N/A,TRUE,"general";"via3",#N/A,TRUE,"general"}</definedName>
    <definedName name="bspoi">{"TAB1",#N/A,TRUE,"GENERAL";"TAB2",#N/A,TRUE,"GENERAL";"TAB3",#N/A,TRUE,"GENERAL";"TAB4",#N/A,TRUE,"GENERAL";"TAB5",#N/A,TRUE,"GENERAL"}</definedName>
    <definedName name="bt">{"via1",#N/A,TRUE,"general";"via2",#N/A,TRUE,"general";"via3",#N/A,TRUE,"general"}</definedName>
    <definedName name="BTG5E">#REF!</definedName>
    <definedName name="BTYJHTR">{"TAB1",#N/A,TRUE,"GENERAL";"TAB2",#N/A,TRUE,"GENERAL";"TAB3",#N/A,TRUE,"GENERAL";"TAB4",#N/A,TRUE,"GENERAL";"TAB5",#N/A,TRUE,"GENERAL"}</definedName>
    <definedName name="BULL">#REF!</definedName>
    <definedName name="bvbc">{"TAB1",#N/A,TRUE,"GENERAL";"TAB2",#N/A,TRUE,"GENERAL";"TAB3",#N/A,TRUE,"GENERAL";"TAB4",#N/A,TRUE,"GENERAL";"TAB5",#N/A,TRUE,"GENERAL"}</definedName>
    <definedName name="bvcb">{"via1",#N/A,TRUE,"general";"via2",#N/A,TRUE,"general";"via3",#N/A,TRUE,"general"}</definedName>
    <definedName name="bvn">{"via1",#N/A,TRUE,"general";"via2",#N/A,TRUE,"general";"via3",#N/A,TRUE,"general"}</definedName>
    <definedName name="bw">#REF!</definedName>
    <definedName name="by">{"via1",#N/A,TRUE,"general";"via2",#N/A,TRUE,"general";"via3",#N/A,TRUE,"general"}</definedName>
    <definedName name="C_">#REF!</definedName>
    <definedName name="ca">#REF!</definedName>
    <definedName name="CANGURO">#REF!</definedName>
    <definedName name="CANT">#REF!</definedName>
    <definedName name="Capitulo">[17]BD!$L$3:$L$10</definedName>
    <definedName name="Car">[1]Datos!$B$11</definedName>
    <definedName name="CARGADOR">[9]EQUIPO!$D$10</definedName>
    <definedName name="cargador938">#REF!</definedName>
    <definedName name="CARGO">#REF!</definedName>
    <definedName name="CARRETERA">#REF!</definedName>
    <definedName name="CARRO">#REF!</definedName>
    <definedName name="causa">#REF!</definedName>
    <definedName name="cc">#REF!</definedName>
    <definedName name="ccccc">{"TAB1",#N/A,TRUE,"GENERAL";"TAB2",#N/A,TRUE,"GENERAL";"TAB3",#N/A,TRUE,"GENERAL";"TAB4",#N/A,TRUE,"GENERAL";"TAB5",#N/A,TRUE,"GENERAL"}</definedName>
    <definedName name="ccccjjjjjjjjjjjjjjjjjjjjjjjjjjjjjjjjjjjjjj">#REF!</definedName>
    <definedName name="cd">#REF!</definedName>
    <definedName name="cdcdc">{"via1",#N/A,TRUE,"general";"via2",#N/A,TRUE,"general";"via3",#N/A,TRUE,"general"}</definedName>
    <definedName name="ceerf">{"TAB1",#N/A,TRUE,"GENERAL";"TAB2",#N/A,TRUE,"GENERAL";"TAB3",#N/A,TRUE,"GENERAL";"TAB4",#N/A,TRUE,"GENERAL";"TAB5",#N/A,TRUE,"GENERAL"}</definedName>
    <definedName name="cemento">#REF!</definedName>
    <definedName name="Centenas">{"";"c";"dosc";"tresc";"cuatroc";"quin";"seisc";"setec";"ochoc";"novec"}&amp;"ient"</definedName>
    <definedName name="clase">#REF!</definedName>
    <definedName name="cmcoiwe">#REF!</definedName>
    <definedName name="cmpwoefj">#REF!</definedName>
    <definedName name="CN">#REF!</definedName>
    <definedName name="co">#REF!</definedName>
    <definedName name="CODIGO">#REF!</definedName>
    <definedName name="compactador533">#REF!</definedName>
    <definedName name="compactadortandem">#REF!</definedName>
    <definedName name="COMPRE">#REF!</definedName>
    <definedName name="COMPRESOR">[9]EQUIPO!$D$5</definedName>
    <definedName name="Conductores">[18]Conductores!$A$1:$B$65536</definedName>
    <definedName name="contra">#REF!</definedName>
    <definedName name="contratista">[1]Datos!$B$13</definedName>
    <definedName name="CONTRATO">'[14]PALET DEL 21 FEB AL 5 MARZ'!#REF!</definedName>
    <definedName name="cp">#REF!</definedName>
    <definedName name="Criterias">'[6]AC2-AG96'!#REF!</definedName>
    <definedName name="CS533C">'[19]APU (22)'!$P$27</definedName>
    <definedName name="cs533d">#REF!</definedName>
    <definedName name="ctoin">[1]Datos!$B$1</definedName>
    <definedName name="CUENTA">'[14]PALET DEL 21 FEB AL 5 MARZ'!#REF!</definedName>
    <definedName name="CUNET">{"via1",#N/A,TRUE,"general";"via2",#N/A,TRUE,"general";"via3",#N/A,TRUE,"general"}</definedName>
    <definedName name="cv">#REF!</definedName>
    <definedName name="cvfvd">{"via1",#N/A,TRUE,"general";"via2",#N/A,TRUE,"general";"via3",#N/A,TRUE,"general"}</definedName>
    <definedName name="cvn">{"TAB1",#N/A,TRUE,"GENERAL";"TAB2",#N/A,TRUE,"GENERAL";"TAB3",#N/A,TRUE,"GENERAL";"TAB4",#N/A,TRUE,"GENERAL";"TAB5",#N/A,TRUE,"GENERAL"}</definedName>
    <definedName name="CVXC">{"via1",#N/A,TRUE,"general";"via2",#N/A,TRUE,"general";"via3",#N/A,TRUE,"general"}</definedName>
    <definedName name="cx">#REF!</definedName>
    <definedName name="d">{"TAB1",#N/A,TRUE,"GENERAL";"TAB2",#N/A,TRUE,"GENERAL";"TAB3",#N/A,TRUE,"GENERAL";"TAB4",#N/A,TRUE,"GENERAL";"TAB5",#N/A,TRUE,"GENERAL"}</definedName>
    <definedName name="d6h">#REF!</definedName>
    <definedName name="da">#REF!</definedName>
    <definedName name="dad">#REF!</definedName>
    <definedName name="dada">#REF!</definedName>
    <definedName name="DASD">{"TAB1",#N/A,TRUE,"GENERAL";"TAB2",#N/A,TRUE,"GENERAL";"TAB3",#N/A,TRUE,"GENERAL";"TAB4",#N/A,TRUE,"GENERAL";"TAB5",#N/A,TRUE,"GENERAL"}</definedName>
    <definedName name="dbfdfbi">{"TAB1",#N/A,TRUE,"GENERAL";"TAB2",#N/A,TRUE,"GENERAL";"TAB3",#N/A,TRUE,"GENERAL";"TAB4",#N/A,TRUE,"GENERAL";"TAB5",#N/A,TRUE,"GENERAL"}</definedName>
    <definedName name="dc">#REF!</definedName>
    <definedName name="DCF">#REF!</definedName>
    <definedName name="DCSDCTV">{"via1",#N/A,TRUE,"general";"via2",#N/A,TRUE,"general";"via3",#N/A,TRUE,"general"}</definedName>
    <definedName name="DD">[20]presupuesto!$B$15:$K$150</definedName>
    <definedName name="ddd">{"via1",#N/A,TRUE,"general";"via2",#N/A,TRUE,"general";"via3",#N/A,TRUE,"general"}</definedName>
    <definedName name="ddddt">{"via1",#N/A,TRUE,"general";"via2",#N/A,TRUE,"general";"via3",#N/A,TRUE,"general"}</definedName>
    <definedName name="ddewdw">{"TAB1",#N/A,TRUE,"GENERAL";"TAB2",#N/A,TRUE,"GENERAL";"TAB3",#N/A,TRUE,"GENERAL";"TAB4",#N/A,TRUE,"GENERAL";"TAB5",#N/A,TRUE,"GENERAL"}</definedName>
    <definedName name="ddfdh">{"TAB1",#N/A,TRUE,"GENERAL";"TAB2",#N/A,TRUE,"GENERAL";"TAB3",#N/A,TRUE,"GENERAL";"TAB4",#N/A,TRUE,"GENERAL";"TAB5",#N/A,TRUE,"GENERAL"}</definedName>
    <definedName name="DDGSDP">{"TAB1",#N/A,TRUE,"GENERAL";"TAB2",#N/A,TRUE,"GENERAL";"TAB3",#N/A,TRUE,"GENERAL";"TAB4",#N/A,TRUE,"GENERAL";"TAB5",#N/A,TRUE,"GENERAL"}</definedName>
    <definedName name="Decenas">{"";"";"";"trei";"cuare";"cincue";"sese";"sete";"oche";"nove"}&amp;"nta "</definedName>
    <definedName name="deded">{"TAB1",#N/A,TRUE,"GENERAL";"TAB2",#N/A,TRUE,"GENERAL";"TAB3",#N/A,TRUE,"GENERAL";"TAB4",#N/A,TRUE,"GENERAL";"TAB5",#N/A,TRUE,"GENERAL"}</definedName>
    <definedName name="defd">{"via1",#N/A,TRUE,"general";"via2",#N/A,TRUE,"general";"via3",#N/A,TRUE,"general"}</definedName>
    <definedName name="demanto">#REF!</definedName>
    <definedName name="DERRUMBES111">[21]CONT_ADI!#REF!</definedName>
    <definedName name="df">#REF!</definedName>
    <definedName name="dfa">{"TAB1",#N/A,TRUE,"GENERAL";"TAB2",#N/A,TRUE,"GENERAL";"TAB3",#N/A,TRUE,"GENERAL";"TAB4",#N/A,TRUE,"GENERAL";"TAB5",#N/A,TRUE,"GENERAL"}</definedName>
    <definedName name="dfasd">{"TAB1",#N/A,TRUE,"GENERAL";"TAB2",#N/A,TRUE,"GENERAL";"TAB3",#N/A,TRUE,"GENERAL";"TAB4",#N/A,TRUE,"GENERAL";"TAB5",#N/A,TRUE,"GENERAL"}</definedName>
    <definedName name="DFBNJ">{"via1",#N/A,TRUE,"general";"via2",#N/A,TRUE,"general";"via3",#N/A,TRUE,"general"}</definedName>
    <definedName name="dfds">{"TAB1",#N/A,TRUE,"GENERAL";"TAB2",#N/A,TRUE,"GENERAL";"TAB3",#N/A,TRUE,"GENERAL";"TAB4",#N/A,TRUE,"GENERAL";"TAB5",#N/A,TRUE,"GENERAL"}</definedName>
    <definedName name="dfdsfi">{"via1",#N/A,TRUE,"general";"via2",#N/A,TRUE,"general";"via3",#N/A,TRUE,"general"}</definedName>
    <definedName name="dffffe">{"TAB1",#N/A,TRUE,"GENERAL";"TAB2",#N/A,TRUE,"GENERAL";"TAB3",#N/A,TRUE,"GENERAL";"TAB4",#N/A,TRUE,"GENERAL";"TAB5",#N/A,TRUE,"GENERAL"}</definedName>
    <definedName name="DFG">{"via1",#N/A,TRUE,"general";"via2",#N/A,TRUE,"general";"via3",#N/A,TRUE,"general"}</definedName>
    <definedName name="DFGBHJ">{"via1",#N/A,TRUE,"general";"via2",#N/A,TRUE,"general";"via3",#N/A,TRUE,"general"}</definedName>
    <definedName name="DFGDFG">{"via1",#N/A,TRUE,"general";"via2",#N/A,TRUE,"general";"via3",#N/A,TRUE,"general"}</definedName>
    <definedName name="DFGDYYB">{"TAB1",#N/A,TRUE,"GENERAL";"TAB2",#N/A,TRUE,"GENERAL";"TAB3",#N/A,TRUE,"GENERAL";"TAB4",#N/A,TRUE,"GENERAL";"TAB5",#N/A,TRUE,"GENERAL"}</definedName>
    <definedName name="dfgf">{"via1",#N/A,TRUE,"general";"via2",#N/A,TRUE,"general";"via3",#N/A,TRUE,"general"}</definedName>
    <definedName name="DFGFBOP">{"TAB1",#N/A,TRUE,"GENERAL";"TAB2",#N/A,TRUE,"GENERAL";"TAB3",#N/A,TRUE,"GENERAL";"TAB4",#N/A,TRUE,"GENERAL";"TAB5",#N/A,TRUE,"GENERAL"}</definedName>
    <definedName name="DFGFDG">{"TAB1",#N/A,TRUE,"GENERAL";"TAB2",#N/A,TRUE,"GENERAL";"TAB3",#N/A,TRUE,"GENERAL";"TAB4",#N/A,TRUE,"GENERAL";"TAB5",#N/A,TRUE,"GENERAL"}</definedName>
    <definedName name="DFGV">{"TAB1",#N/A,TRUE,"GENERAL";"TAB2",#N/A,TRUE,"GENERAL";"TAB3",#N/A,TRUE,"GENERAL";"TAB4",#N/A,TRUE,"GENERAL";"TAB5",#N/A,TRUE,"GENERAL"}</definedName>
    <definedName name="dfgypuj">{"TAB1",#N/A,TRUE,"GENERAL";"TAB2",#N/A,TRUE,"GENERAL";"TAB3",#N/A,TRUE,"GENERAL";"TAB4",#N/A,TRUE,"GENERAL";"TAB5",#N/A,TRUE,"GENERAL"}</definedName>
    <definedName name="dfh">{"TAB1",#N/A,TRUE,"GENERAL";"TAB2",#N/A,TRUE,"GENERAL";"TAB3",#N/A,TRUE,"GENERAL";"TAB4",#N/A,TRUE,"GENERAL";"TAB5",#N/A,TRUE,"GENERAL"}</definedName>
    <definedName name="dfhdr">{"via1",#N/A,TRUE,"general";"via2",#N/A,TRUE,"general";"via3",#N/A,TRUE,"general"}</definedName>
    <definedName name="dfhgh">{"via1",#N/A,TRUE,"general";"via2",#N/A,TRUE,"general";"via3",#N/A,TRUE,"general"}</definedName>
    <definedName name="dfj">{"via1",#N/A,TRUE,"general";"via2",#N/A,TRUE,"general";"via3",#N/A,TRUE,"general"}</definedName>
    <definedName name="DFRFRF">{"via1",#N/A,TRUE,"general";"via2",#N/A,TRUE,"general";"via3",#N/A,TRUE,"general"}</definedName>
    <definedName name="DFVUI">{"via1",#N/A,TRUE,"general";"via2",#N/A,TRUE,"general";"via3",#N/A,TRUE,"general"}</definedName>
    <definedName name="dg">{"via1",#N/A,TRUE,"general";"via2",#N/A,TRUE,"general";"via3",#N/A,TRUE,"general"}</definedName>
    <definedName name="dgdgr">{"via1",#N/A,TRUE,"general";"via2",#N/A,TRUE,"general";"via3",#N/A,TRUE,"general"}</definedName>
    <definedName name="dgfd">{"TAB1",#N/A,TRUE,"GENERAL";"TAB2",#N/A,TRUE,"GENERAL";"TAB3",#N/A,TRUE,"GENERAL";"TAB4",#N/A,TRUE,"GENERAL";"TAB5",#N/A,TRUE,"GENERAL"}</definedName>
    <definedName name="DGFDFVSDF">{"via1",#N/A,TRUE,"general";"via2",#N/A,TRUE,"general";"via3",#N/A,TRUE,"general"}</definedName>
    <definedName name="dgfdg">{"via1",#N/A,TRUE,"general";"via2",#N/A,TRUE,"general";"via3",#N/A,TRUE,"general"}</definedName>
    <definedName name="DGFG">{"via1",#N/A,TRUE,"general";"via2",#N/A,TRUE,"general";"via3",#N/A,TRUE,"general"}</definedName>
    <definedName name="dgfsado">{"TAB1",#N/A,TRUE,"GENERAL";"TAB2",#N/A,TRUE,"GENERAL";"TAB3",#N/A,TRUE,"GENERAL";"TAB4",#N/A,TRUE,"GENERAL";"TAB5",#N/A,TRUE,"GENERAL"}</definedName>
    <definedName name="dgrdeb">{"TAB1",#N/A,TRUE,"GENERAL";"TAB2",#N/A,TRUE,"GENERAL";"TAB3",#N/A,TRUE,"GENERAL";"TAB4",#N/A,TRUE,"GENERAL";"TAB5",#N/A,TRUE,"GENERAL"}</definedName>
    <definedName name="dgreg">{"via1",#N/A,TRUE,"general";"via2",#N/A,TRUE,"general";"via3",#N/A,TRUE,"general"}</definedName>
    <definedName name="DH">{"via1",#N/A,TRUE,"general";"via2",#N/A,TRUE,"general";"via3",#N/A,TRUE,"general"}</definedName>
    <definedName name="dhdth">{"TAB1",#N/A,TRUE,"GENERAL";"TAB2",#N/A,TRUE,"GENERAL";"TAB3",#N/A,TRUE,"GENERAL";"TAB4",#N/A,TRUE,"GENERAL";"TAB5",#N/A,TRUE,"GENERAL"}</definedName>
    <definedName name="dhgh">{"via1",#N/A,TRUE,"general";"via2",#N/A,TRUE,"general";"via3",#N/A,TRUE,"general"}</definedName>
    <definedName name="dhkshdk">#REF!</definedName>
    <definedName name="di">#REF!</definedName>
    <definedName name="diurna">#REF!</definedName>
    <definedName name="dj">#REF!</definedName>
    <definedName name="djduwe">#REF!</definedName>
    <definedName name="djdytj">{"TAB1",#N/A,TRUE,"GENERAL";"TAB2",#N/A,TRUE,"GENERAL";"TAB3",#N/A,TRUE,"GENERAL";"TAB4",#N/A,TRUE,"GENERAL";"TAB5",#N/A,TRUE,"GENERAL"}</definedName>
    <definedName name="dl">#REF!</definedName>
    <definedName name="dm">#REF!</definedName>
    <definedName name="do">#REF!</definedName>
    <definedName name="dobletroque">#REF!</definedName>
    <definedName name="DOCUMENTOCARGOAPROBACION">#REF!</definedName>
    <definedName name="DOCUMENTOCODIGO">#REF!</definedName>
    <definedName name="DOCUMENTOFECHAAPROBACION">#REF!</definedName>
    <definedName name="DOCUMENTOFECHAREVISION">#REF!</definedName>
    <definedName name="DOCUMENTOUSUARIOAPROBACION">#REF!</definedName>
    <definedName name="DOCUMENTOVERSION">#REF!</definedName>
    <definedName name="DOR">#REF!</definedName>
    <definedName name="drf">#REF!</definedName>
    <definedName name="dry">{"via1",#N/A,TRUE,"general";"via2",#N/A,TRUE,"general";"via3",#N/A,TRUE,"general"}</definedName>
    <definedName name="DSA">#REF!</definedName>
    <definedName name="DSAD">{"via1",#N/A,TRUE,"general";"via2",#N/A,TRUE,"general";"via3",#N/A,TRUE,"general"}</definedName>
    <definedName name="dsadfp">{"TAB1",#N/A,TRUE,"GENERAL";"TAB2",#N/A,TRUE,"GENERAL";"TAB3",#N/A,TRUE,"GENERAL";"TAB4",#N/A,TRUE,"GENERAL";"TAB5",#N/A,TRUE,"GENERAL"}</definedName>
    <definedName name="DSD">{"via1",#N/A,TRUE,"general";"via2",#N/A,TRUE,"general";"via3",#N/A,TRUE,"general"}</definedName>
    <definedName name="dsdads4">{"TAB1",#N/A,TRUE,"GENERAL";"TAB2",#N/A,TRUE,"GENERAL";"TAB3",#N/A,TRUE,"GENERAL";"TAB4",#N/A,TRUE,"GENERAL";"TAB5",#N/A,TRUE,"GENERAL"}</definedName>
    <definedName name="DSF">{"via1",#N/A,TRUE,"general";"via2",#N/A,TRUE,"general";"via3",#N/A,TRUE,"general"}</definedName>
    <definedName name="DSFCVTY">{"TAB1",#N/A,TRUE,"GENERAL";"TAB2",#N/A,TRUE,"GENERAL";"TAB3",#N/A,TRUE,"GENERAL";"TAB4",#N/A,TRUE,"GENERAL";"TAB5",#N/A,TRUE,"GENERAL"}</definedName>
    <definedName name="dsfg">{"via1",#N/A,TRUE,"general";"via2",#N/A,TRUE,"general";"via3",#N/A,TRUE,"general"}</definedName>
    <definedName name="dsfhgfdh">{"TAB1",#N/A,TRUE,"GENERAL";"TAB2",#N/A,TRUE,"GENERAL";"TAB3",#N/A,TRUE,"GENERAL";"TAB4",#N/A,TRUE,"GENERAL";"TAB5",#N/A,TRUE,"GENERAL"}</definedName>
    <definedName name="dsfsdf">{"via1",#N/A,TRUE,"general";"via2",#N/A,TRUE,"general";"via3",#N/A,TRUE,"general"}</definedName>
    <definedName name="DSFSDFCXV">{"TAB1",#N/A,TRUE,"GENERAL";"TAB2",#N/A,TRUE,"GENERAL";"TAB3",#N/A,TRUE,"GENERAL";"TAB4",#N/A,TRUE,"GENERAL";"TAB5",#N/A,TRUE,"GENERAL"}</definedName>
    <definedName name="dsfsvm">{"TAB1",#N/A,TRUE,"GENERAL";"TAB2",#N/A,TRUE,"GENERAL";"TAB3",#N/A,TRUE,"GENERAL";"TAB4",#N/A,TRUE,"GENERAL";"TAB5",#N/A,TRUE,"GENERAL"}</definedName>
    <definedName name="dsftbv">{"via1",#N/A,TRUE,"general";"via2",#N/A,TRUE,"general";"via3",#N/A,TRUE,"general"}</definedName>
    <definedName name="DSSCVADFV">#REF!</definedName>
    <definedName name="dt">#REF!</definedName>
    <definedName name="dtrhj">{"via1",#N/A,TRUE,"general";"via2",#N/A,TRUE,"general";"via3",#N/A,TRUE,"general"}</definedName>
    <definedName name="DTS">#REF!</definedName>
    <definedName name="duiudoa">#REF!</definedName>
    <definedName name="dxfgg">{"via1",#N/A,TRUE,"general";"via2",#N/A,TRUE,"general";"via3",#N/A,TRUE,"general"}</definedName>
    <definedName name="e3e33">{"via1",#N/A,TRUE,"general";"via2",#N/A,TRUE,"general";"via3",#N/A,TRUE,"general"}</definedName>
    <definedName name="EDEDWSWQA">{"TAB1",#N/A,TRUE,"GENERAL";"TAB2",#N/A,TRUE,"GENERAL";"TAB3",#N/A,TRUE,"GENERAL";"TAB4",#N/A,TRUE,"GENERAL";"TAB5",#N/A,TRUE,"GENERAL"}</definedName>
    <definedName name="edgfhmn">{"via1",#N/A,TRUE,"general";"via2",#N/A,TRUE,"general";"via3",#N/A,TRUE,"general"}</definedName>
    <definedName name="ee">#REF!</definedName>
    <definedName name="eeedfr">{"TAB1",#N/A,TRUE,"GENERAL";"TAB2",#N/A,TRUE,"GENERAL";"TAB3",#N/A,TRUE,"GENERAL";"TAB4",#N/A,TRUE,"GENERAL";"TAB5",#N/A,TRUE,"GENERAL"}</definedName>
    <definedName name="eeeeer">{"TAB1",#N/A,TRUE,"GENERAL";"TAB2",#N/A,TRUE,"GENERAL";"TAB3",#N/A,TRUE,"GENERAL";"TAB4",#N/A,TRUE,"GENERAL";"TAB5",#N/A,TRUE,"GENERAL"}</definedName>
    <definedName name="eeerfd">{"via1",#N/A,TRUE,"general";"via2",#N/A,TRUE,"general";"via3",#N/A,TRUE,"general"}</definedName>
    <definedName name="ef">#REF!</definedName>
    <definedName name="efef">{"TAB1",#N/A,TRUE,"GENERAL";"TAB2",#N/A,TRUE,"GENERAL";"TAB3",#N/A,TRUE,"GENERAL";"TAB4",#N/A,TRUE,"GENERAL";"TAB5",#N/A,TRUE,"GENERAL"}</definedName>
    <definedName name="efer">{"via1",#N/A,TRUE,"general";"via2",#N/A,TRUE,"general";"via3",#N/A,TRUE,"general"}</definedName>
    <definedName name="egeg">{"TAB1",#N/A,TRUE,"GENERAL";"TAB2",#N/A,TRUE,"GENERAL";"TAB3",#N/A,TRUE,"GENERAL";"TAB4",#N/A,TRUE,"GENERAL";"TAB5",#N/A,TRUE,"GENERAL"}</definedName>
    <definedName name="egtrgthrt">{"TAB1",#N/A,TRUE,"GENERAL";"TAB2",#N/A,TRUE,"GENERAL";"TAB3",#N/A,TRUE,"GENERAL";"TAB4",#N/A,TRUE,"GENERAL";"TAB5",#N/A,TRUE,"GENERAL"}</definedName>
    <definedName name="el">#REF!</definedName>
    <definedName name="emanto">#REF!</definedName>
    <definedName name="EMPRESA">'[14]PALET DEL 21 FEB AL 5 MARZ'!#REF!</definedName>
    <definedName name="EPS">'[14]PALET DEL 21 FEB AL 5 MARZ'!#REF!</definedName>
    <definedName name="EQUIPO">#REF!</definedName>
    <definedName name="eqw">{"via1",#N/A,TRUE,"general";"via2",#N/A,TRUE,"general";"via3",#N/A,TRUE,"general"}</definedName>
    <definedName name="er">#REF!</definedName>
    <definedName name="erg">{"TAB1",#N/A,TRUE,"GENERAL";"TAB2",#N/A,TRUE,"GENERAL";"TAB3",#N/A,TRUE,"GENERAL";"TAB4",#N/A,TRUE,"GENERAL";"TAB5",#N/A,TRUE,"GENERAL"}</definedName>
    <definedName name="erger">{"via1",#N/A,TRUE,"general";"via2",#N/A,TRUE,"general";"via3",#N/A,TRUE,"general"}</definedName>
    <definedName name="ergerg">{"via1",#N/A,TRUE,"general";"via2",#N/A,TRUE,"general";"via3",#N/A,TRUE,"general"}</definedName>
    <definedName name="ergfegr">{"via1",#N/A,TRUE,"general";"via2",#N/A,TRUE,"general";"via3",#N/A,TRUE,"general"}</definedName>
    <definedName name="ergge">{"TAB1",#N/A,TRUE,"GENERAL";"TAB2",#N/A,TRUE,"GENERAL";"TAB3",#N/A,TRUE,"GENERAL";"TAB4",#N/A,TRUE,"GENERAL";"TAB5",#N/A,TRUE,"GENERAL"}</definedName>
    <definedName name="erggewg">{"via1",#N/A,TRUE,"general";"via2",#N/A,TRUE,"general";"via3",#N/A,TRUE,"general"}</definedName>
    <definedName name="ergreg">{"TAB1",#N/A,TRUE,"GENERAL";"TAB2",#N/A,TRUE,"GENERAL";"TAB3",#N/A,TRUE,"GENERAL";"TAB4",#N/A,TRUE,"GENERAL";"TAB5",#N/A,TRUE,"GENERAL"}</definedName>
    <definedName name="ergregerg">{"via1",#N/A,TRUE,"general";"via2",#N/A,TRUE,"general";"via3",#N/A,TRUE,"general"}</definedName>
    <definedName name="ergrg">{"TAB1",#N/A,TRUE,"GENERAL";"TAB2",#N/A,TRUE,"GENERAL";"TAB3",#N/A,TRUE,"GENERAL";"TAB4",#N/A,TRUE,"GENERAL";"TAB5",#N/A,TRUE,"GENERAL"}</definedName>
    <definedName name="ergweg">{"TAB1",#N/A,TRUE,"GENERAL";"TAB2",#N/A,TRUE,"GENERAL";"TAB3",#N/A,TRUE,"GENERAL";"TAB4",#N/A,TRUE,"GENERAL";"TAB5",#N/A,TRUE,"GENERAL"}</definedName>
    <definedName name="ergwreg">{"via1",#N/A,TRUE,"general";"via2",#N/A,TRUE,"general";"via3",#N/A,TRUE,"general"}</definedName>
    <definedName name="erheyh">{"TAB1",#N/A,TRUE,"GENERAL";"TAB2",#N/A,TRUE,"GENERAL";"TAB3",#N/A,TRUE,"GENERAL";"TAB4",#N/A,TRUE,"GENERAL";"TAB5",#N/A,TRUE,"GENERAL"}</definedName>
    <definedName name="err">{"TAB1",#N/A,TRUE,"GENERAL";"TAB2",#N/A,TRUE,"GENERAL";"TAB3",#N/A,TRUE,"GENERAL";"TAB4",#N/A,TRUE,"GENERAL";"TAB5",#N/A,TRUE,"GENERAL"}</definedName>
    <definedName name="ert">{"via1",#N/A,TRUE,"general";"via2",#N/A,TRUE,"general";"via3",#N/A,TRUE,"general"}</definedName>
    <definedName name="erte">{"via1",#N/A,TRUE,"general";"via2",#N/A,TRUE,"general";"via3",#N/A,TRUE,"general"}</definedName>
    <definedName name="erter">{"TAB1",#N/A,TRUE,"GENERAL";"TAB2",#N/A,TRUE,"GENERAL";"TAB3",#N/A,TRUE,"GENERAL";"TAB4",#N/A,TRUE,"GENERAL";"TAB5",#N/A,TRUE,"GENERAL"}</definedName>
    <definedName name="ertert">{"via1",#N/A,TRUE,"general";"via2",#N/A,TRUE,"general";"via3",#N/A,TRUE,"general"}</definedName>
    <definedName name="ertgyhik">{"TAB1",#N/A,TRUE,"GENERAL";"TAB2",#N/A,TRUE,"GENERAL";"TAB3",#N/A,TRUE,"GENERAL";"TAB4",#N/A,TRUE,"GENERAL";"TAB5",#N/A,TRUE,"GENERAL"}</definedName>
    <definedName name="ertreb">{"via1",#N/A,TRUE,"general";"via2",#N/A,TRUE,"general";"via3",#N/A,TRUE,"general"}</definedName>
    <definedName name="ertret">{"TAB1",#N/A,TRUE,"GENERAL";"TAB2",#N/A,TRUE,"GENERAL";"TAB3",#N/A,TRUE,"GENERAL";"TAB4",#N/A,TRUE,"GENERAL";"TAB5",#N/A,TRUE,"GENERAL"}</definedName>
    <definedName name="erttret">{"via1",#N/A,TRUE,"general";"via2",#N/A,TRUE,"general";"via3",#N/A,TRUE,"general"}</definedName>
    <definedName name="ertuiy">{"via1",#N/A,TRUE,"general";"via2",#N/A,TRUE,"general";"via3",#N/A,TRUE,"general"}</definedName>
    <definedName name="ertwert">{"TAB1",#N/A,TRUE,"GENERAL";"TAB2",#N/A,TRUE,"GENERAL";"TAB3",#N/A,TRUE,"GENERAL";"TAB4",#N/A,TRUE,"GENERAL";"TAB5",#N/A,TRUE,"GENERAL"}</definedName>
    <definedName name="eru">{"TAB1",#N/A,TRUE,"GENERAL";"TAB2",#N/A,TRUE,"GENERAL";"TAB3",#N/A,TRUE,"GENERAL";"TAB4",#N/A,TRUE,"GENERAL";"TAB5",#N/A,TRUE,"GENERAL"}</definedName>
    <definedName name="ERV">{"via1",#N/A,TRUE,"general";"via2",#N/A,TRUE,"general";"via3",#N/A,TRUE,"general"}</definedName>
    <definedName name="erware">{"via1",#N/A,TRUE,"general";"via2",#N/A,TRUE,"general";"via3",#N/A,TRUE,"general"}</definedName>
    <definedName name="ERWER">{"via1",#N/A,TRUE,"general";"via2",#N/A,TRUE,"general";"via3",#N/A,TRUE,"general"}</definedName>
    <definedName name="erwertd">{"TAB1",#N/A,TRUE,"GENERAL";"TAB2",#N/A,TRUE,"GENERAL";"TAB3",#N/A,TRUE,"GENERAL";"TAB4",#N/A,TRUE,"GENERAL";"TAB5",#N/A,TRUE,"GENERAL"}</definedName>
    <definedName name="erwr">{"TAB1",#N/A,TRUE,"GENERAL";"TAB2",#N/A,TRUE,"GENERAL";"TAB3",#N/A,TRUE,"GENERAL";"TAB4",#N/A,TRUE,"GENERAL";"TAB5",#N/A,TRUE,"GENERAL"}</definedName>
    <definedName name="ERWRL">{"via1",#N/A,TRUE,"general";"via2",#N/A,TRUE,"general";"via3",#N/A,TRUE,"general"}</definedName>
    <definedName name="ery">{"via1",#N/A,TRUE,"general";"via2",#N/A,TRUE,"general";"via3",#N/A,TRUE,"general"}</definedName>
    <definedName name="eryhd">{"via1",#N/A,TRUE,"general";"via2",#N/A,TRUE,"general";"via3",#N/A,TRUE,"general"}</definedName>
    <definedName name="eryhdf">{"TAB1",#N/A,TRUE,"GENERAL";"TAB2",#N/A,TRUE,"GENERAL";"TAB3",#N/A,TRUE,"GENERAL";"TAB4",#N/A,TRUE,"GENERAL";"TAB5",#N/A,TRUE,"GENERAL"}</definedName>
    <definedName name="eryhk">{"TAB1",#N/A,TRUE,"GENERAL";"TAB2",#N/A,TRUE,"GENERAL";"TAB3",#N/A,TRUE,"GENERAL";"TAB4",#N/A,TRUE,"GENERAL";"TAB5",#N/A,TRUE,"GENERAL"}</definedName>
    <definedName name="eryhrf">{"TAB1",#N/A,TRUE,"GENERAL";"TAB2",#N/A,TRUE,"GENERAL";"TAB3",#N/A,TRUE,"GENERAL";"TAB4",#N/A,TRUE,"GENERAL";"TAB5",#N/A,TRUE,"GENERAL"}</definedName>
    <definedName name="eryre">{"TAB1",#N/A,TRUE,"GENERAL";"TAB2",#N/A,TRUE,"GENERAL";"TAB3",#N/A,TRUE,"GENERAL";"TAB4",#N/A,TRUE,"GENERAL";"TAB5",#N/A,TRUE,"GENERAL"}</definedName>
    <definedName name="erytd">{"via1",#N/A,TRUE,"general";"via2",#N/A,TRUE,"general";"via3",#N/A,TRUE,"general"}</definedName>
    <definedName name="eryty">{"via1",#N/A,TRUE,"general";"via2",#N/A,TRUE,"general";"via3",#N/A,TRUE,"general"}</definedName>
    <definedName name="eryy">{"via1",#N/A,TRUE,"general";"via2",#N/A,TRUE,"general";"via3",#N/A,TRUE,"general"}</definedName>
    <definedName name="ESCAVA">'[6]AC2-AG96'!#REF!</definedName>
    <definedName name="etertgg">{"via1",#N/A,TRUE,"general";"via2",#N/A,TRUE,"general";"via3",#N/A,TRUE,"general"}</definedName>
    <definedName name="etewt">{"TAB1",#N/A,TRUE,"GENERAL";"TAB2",#N/A,TRUE,"GENERAL";"TAB3",#N/A,TRUE,"GENERAL";"TAB4",#N/A,TRUE,"GENERAL";"TAB5",#N/A,TRUE,"GENERAL"}</definedName>
    <definedName name="etu">{"via1",#N/A,TRUE,"general";"via2",#N/A,TRUE,"general";"via3",#N/A,TRUE,"general"}</definedName>
    <definedName name="etueh">{"via1",#N/A,TRUE,"general";"via2",#N/A,TRUE,"general";"via3",#N/A,TRUE,"general"}</definedName>
    <definedName name="etyty">{"via1",#N/A,TRUE,"general";"via2",#N/A,TRUE,"general";"via3",#N/A,TRUE,"general"}</definedName>
    <definedName name="etyu">{"TAB1",#N/A,TRUE,"GENERAL";"TAB2",#N/A,TRUE,"GENERAL";"TAB3",#N/A,TRUE,"GENERAL";"TAB4",#N/A,TRUE,"GENERAL";"TAB5",#N/A,TRUE,"GENERAL"}</definedName>
    <definedName name="eu">{"via1",#N/A,TRUE,"general";"via2",#N/A,TRUE,"general";"via3",#N/A,TRUE,"general"}</definedName>
    <definedName name="eut">{"via1",#N/A,TRUE,"general";"via2",#N/A,TRUE,"general";"via3",#N/A,TRUE,"general"}</definedName>
    <definedName name="euyt">{"TAB1",#N/A,TRUE,"GENERAL";"TAB2",#N/A,TRUE,"GENERAL";"TAB3",#N/A,TRUE,"GENERAL";"TAB4",#N/A,TRUE,"GENERAL";"TAB5",#N/A,TRUE,"GENERAL"}</definedName>
    <definedName name="ewegt">{"TAB1",#N/A,TRUE,"GENERAL";"TAB2",#N/A,TRUE,"GENERAL";"TAB3",#N/A,TRUE,"GENERAL";"TAB4",#N/A,TRUE,"GENERAL";"TAB5",#N/A,TRUE,"GENERAL"}</definedName>
    <definedName name="ewfewfg">{"TAB1",#N/A,TRUE,"GENERAL";"TAB2",#N/A,TRUE,"GENERAL";"TAB3",#N/A,TRUE,"GENERAL";"TAB4",#N/A,TRUE,"GENERAL";"TAB5",#N/A,TRUE,"GENERAL"}</definedName>
    <definedName name="ewre">{"TAB1",#N/A,TRUE,"GENERAL";"TAB2",#N/A,TRUE,"GENERAL";"TAB3",#N/A,TRUE,"GENERAL";"TAB4",#N/A,TRUE,"GENERAL";"TAB5",#N/A,TRUE,"GENERAL"}</definedName>
    <definedName name="ewrewf">{"TAB1",#N/A,TRUE,"GENERAL";"TAB2",#N/A,TRUE,"GENERAL";"TAB3",#N/A,TRUE,"GENERAL";"TAB4",#N/A,TRUE,"GENERAL";"TAB5",#N/A,TRUE,"GENERAL"}</definedName>
    <definedName name="ewrr">{"TAB1",#N/A,TRUE,"GENERAL";"TAB2",#N/A,TRUE,"GENERAL";"TAB3",#N/A,TRUE,"GENERAL";"TAB4",#N/A,TRUE,"GENERAL";"TAB5",#N/A,TRUE,"GENERAL"}</definedName>
    <definedName name="ewrt">{"TAB1",#N/A,TRUE,"GENERAL";"TAB2",#N/A,TRUE,"GENERAL";"TAB3",#N/A,TRUE,"GENERAL";"TAB4",#N/A,TRUE,"GENERAL";"TAB5",#N/A,TRUE,"GENERAL"}</definedName>
    <definedName name="ewrwer">{"TAB1",#N/A,TRUE,"GENERAL";"TAB2",#N/A,TRUE,"GENERAL";"TAB3",#N/A,TRUE,"GENERAL";"TAB4",#N/A,TRUE,"GENERAL";"TAB5",#N/A,TRUE,"GENERAL"}</definedName>
    <definedName name="exCEL">#REF!</definedName>
    <definedName name="Excel_BuiltIn_Print_Area_3">#REF!</definedName>
    <definedName name="Excel_BuiltIn_Print_Area_3_X">#REF!</definedName>
    <definedName name="Excel_BuiltIn_Print_Titles_10">[22]SKJ452!#REF!</definedName>
    <definedName name="Excel_BuiltIn_Print_Titles_11">[22]ITA878!#REF!</definedName>
    <definedName name="Excel_BuiltIn_Print_Titles_12">'[22]AEA-944'!#REF!</definedName>
    <definedName name="Excel_BuiltIn_Print_Titles_13">'[22]DUB-823'!#REF!</definedName>
    <definedName name="Excel_BuiltIn_Print_Titles_14">'[22]GPI 526'!#REF!</definedName>
    <definedName name="Excel_BuiltIn_Print_Titles_15">#REF!</definedName>
    <definedName name="Excel_BuiltIn_Print_Titles_16">#REF!</definedName>
    <definedName name="Excel_BuiltIn_Print_Titles_17">#REF!</definedName>
    <definedName name="Excel_BuiltIn_Print_Titles_18">#REF!</definedName>
    <definedName name="Excel_BuiltIn_Print_Titles_19">[22]XXJ617!#REF!</definedName>
    <definedName name="Excel_BuiltIn_Print_Titles_20">#REF!</definedName>
    <definedName name="Excel_BuiltIn_Print_Titles_21">[22]SNG_855!#REF!</definedName>
    <definedName name="Excel_BuiltIn_Print_Titles_23">#REF!</definedName>
    <definedName name="Excel_BuiltIn_Print_Titles_3">#REF!</definedName>
    <definedName name="Excel_BuiltIn_Print_Titles_5">'[22]VEA 374'!#REF!</definedName>
    <definedName name="Excel_BuiltIn_Print_Titles_5_XX">'[22]VEA 374'!#REF!</definedName>
    <definedName name="Excel_BuiltIn_Print_Titles_6">#REF!</definedName>
    <definedName name="Excel_BuiltIn_Print_Titles_7">[22]HFB024!#REF!</definedName>
    <definedName name="Excel_BuiltIn_Print_Titles_8">#REF!</definedName>
    <definedName name="Excel_BuiltIn_Print_Titles_9">[22]PAJ825!#REF!</definedName>
    <definedName name="fa">#REF!</definedName>
    <definedName name="FAC">#REF!</definedName>
    <definedName name="factor">#REF!</definedName>
    <definedName name="fb">#REF!</definedName>
    <definedName name="fd">#REF!</definedName>
    <definedName name="fda">{"TAB1",#N/A,TRUE,"GENERAL";"TAB2",#N/A,TRUE,"GENERAL";"TAB3",#N/A,TRUE,"GENERAL";"TAB4",#N/A,TRUE,"GENERAL";"TAB5",#N/A,TRUE,"GENERAL"}</definedName>
    <definedName name="fdbjp">{"TAB1",#N/A,TRUE,"GENERAL";"TAB2",#N/A,TRUE,"GENERAL";"TAB3",#N/A,TRUE,"GENERAL";"TAB4",#N/A,TRUE,"GENERAL";"TAB5",#N/A,TRUE,"GENERAL"}</definedName>
    <definedName name="fdf">{"TAB1",#N/A,TRUE,"GENERAL";"TAB2",#N/A,TRUE,"GENERAL";"TAB3",#N/A,TRUE,"GENERAL";"TAB4",#N/A,TRUE,"GENERAL";"TAB5",#N/A,TRUE,"GENERAL"}</definedName>
    <definedName name="fdg">{"via1",#N/A,TRUE,"general";"via2",#N/A,TRUE,"general";"via3",#N/A,TRUE,"general"}</definedName>
    <definedName name="FDGD">{"TAB1",#N/A,TRUE,"GENERAL";"TAB2",#N/A,TRUE,"GENERAL";"TAB3",#N/A,TRUE,"GENERAL";"TAB4",#N/A,TRUE,"GENERAL";"TAB5",#N/A,TRUE,"GENERAL"}</definedName>
    <definedName name="FDGFDBBP">{"TAB1",#N/A,TRUE,"GENERAL";"TAB2",#N/A,TRUE,"GENERAL";"TAB3",#N/A,TRUE,"GENERAL";"TAB4",#N/A,TRUE,"GENERAL";"TAB5",#N/A,TRUE,"GENERAL"}</definedName>
    <definedName name="fdh">{"TAB1",#N/A,TRUE,"GENERAL";"TAB2",#N/A,TRUE,"GENERAL";"TAB3",#N/A,TRUE,"GENERAL";"TAB4",#N/A,TRUE,"GENERAL";"TAB5",#N/A,TRUE,"GENERAL"}</definedName>
    <definedName name="fdsf">{"TAB1",#N/A,TRUE,"GENERAL";"TAB2",#N/A,TRUE,"GENERAL";"TAB3",#N/A,TRUE,"GENERAL";"TAB4",#N/A,TRUE,"GENERAL";"TAB5",#N/A,TRUE,"GENERAL"}</definedName>
    <definedName name="fdsfds">{"TAB1",#N/A,TRUE,"GENERAL";"TAB2",#N/A,TRUE,"GENERAL";"TAB3",#N/A,TRUE,"GENERAL";"TAB4",#N/A,TRUE,"GENERAL";"TAB5",#N/A,TRUE,"GENERAL"}</definedName>
    <definedName name="fdsfdsf">{"via1",#N/A,TRUE,"general";"via2",#N/A,TRUE,"general";"via3",#N/A,TRUE,"general"}</definedName>
    <definedName name="fdsgfds">{"via1",#N/A,TRUE,"general";"via2",#N/A,TRUE,"general";"via3",#N/A,TRUE,"general"}</definedName>
    <definedName name="fdsgsdfu">{"TAB1",#N/A,TRUE,"GENERAL";"TAB2",#N/A,TRUE,"GENERAL";"TAB3",#N/A,TRUE,"GENERAL";"TAB4",#N/A,TRUE,"GENERAL";"TAB5",#N/A,TRUE,"GENERAL"}</definedName>
    <definedName name="FDSIO">{"TAB1",#N/A,TRUE,"GENERAL";"TAB2",#N/A,TRUE,"GENERAL";"TAB3",#N/A,TRUE,"GENERAL";"TAB4",#N/A,TRUE,"GENERAL";"TAB5",#N/A,TRUE,"GENERAL"}</definedName>
    <definedName name="FECHA">#REF!</definedName>
    <definedName name="ferfer">{"via1",#N/A,TRUE,"general";"via2",#N/A,TRUE,"general";"via3",#N/A,TRUE,"general"}</definedName>
    <definedName name="fevenad1">[1]Datos!$B$9</definedName>
    <definedName name="fevenad2">[1]Datos!$B$10</definedName>
    <definedName name="fevenin">[1]Datos!$B$8</definedName>
    <definedName name="ff">#REF!</definedName>
    <definedName name="fferg">#REF!</definedName>
    <definedName name="fff">{"via1",#N/A,TRUE,"general";"via2",#N/A,TRUE,"general";"via3",#N/A,TRUE,"general"}</definedName>
    <definedName name="FFFF">#REF!</definedName>
    <definedName name="ffffd">{"via1",#N/A,TRUE,"general";"via2",#N/A,TRUE,"general";"via3",#N/A,TRUE,"general"}</definedName>
    <definedName name="fffffft">{"TAB1",#N/A,TRUE,"GENERAL";"TAB2",#N/A,TRUE,"GENERAL";"TAB3",#N/A,TRUE,"GENERAL";"TAB4",#N/A,TRUE,"GENERAL";"TAB5",#N/A,TRUE,"GENERAL"}</definedName>
    <definedName name="fffffik">{"TAB1",#N/A,TRUE,"GENERAL";"TAB2",#N/A,TRUE,"GENERAL";"TAB3",#N/A,TRUE,"GENERAL";"TAB4",#N/A,TRUE,"GENERAL";"TAB5",#N/A,TRUE,"GENERAL"}</definedName>
    <definedName name="fffffj">{"TAB1",#N/A,TRUE,"GENERAL";"TAB2",#N/A,TRUE,"GENERAL";"TAB3",#N/A,TRUE,"GENERAL";"TAB4",#N/A,TRUE,"GENERAL";"TAB5",#N/A,TRUE,"GENERAL"}</definedName>
    <definedName name="ffffrd">{"via1",#N/A,TRUE,"general";"via2",#N/A,TRUE,"general";"via3",#N/A,TRUE,"general"}</definedName>
    <definedName name="ffffy">{"TAB1",#N/A,TRUE,"GENERAL";"TAB2",#N/A,TRUE,"GENERAL";"TAB3",#N/A,TRUE,"GENERAL";"TAB4",#N/A,TRUE,"GENERAL";"TAB5",#N/A,TRUE,"GENERAL"}</definedName>
    <definedName name="fffrfr">{"TAB1",#N/A,TRUE,"GENERAL";"TAB2",#N/A,TRUE,"GENERAL";"TAB3",#N/A,TRUE,"GENERAL";"TAB4",#N/A,TRUE,"GENERAL";"TAB5",#N/A,TRUE,"GENERAL"}</definedName>
    <definedName name="fffs">{"TAB1",#N/A,TRUE,"GENERAL";"TAB2",#N/A,TRUE,"GENERAL";"TAB3",#N/A,TRUE,"GENERAL";"TAB4",#N/A,TRUE,"GENERAL";"TAB5",#N/A,TRUE,"GENERAL"}</definedName>
    <definedName name="fg">#REF!</definedName>
    <definedName name="fgdfg">{"TAB1",#N/A,TRUE,"GENERAL";"TAB2",#N/A,TRUE,"GENERAL";"TAB3",#N/A,TRUE,"GENERAL";"TAB4",#N/A,TRUE,"GENERAL";"TAB5",#N/A,TRUE,"GENERAL"}</definedName>
    <definedName name="fgdfsgr">{"via1",#N/A,TRUE,"general";"via2",#N/A,TRUE,"general";"via3",#N/A,TRUE,"general"}</definedName>
    <definedName name="fgdsfg">{"TAB1",#N/A,TRUE,"GENERAL";"TAB2",#N/A,TRUE,"GENERAL";"TAB3",#N/A,TRUE,"GENERAL";"TAB4",#N/A,TRUE,"GENERAL";"TAB5",#N/A,TRUE,"GENERAL"}</definedName>
    <definedName name="fgerw">#REF!</definedName>
    <definedName name="FGFDH">{"via1",#N/A,TRUE,"general";"via2",#N/A,TRUE,"general";"via3",#N/A,TRUE,"general"}</definedName>
    <definedName name="fgghhj">{"via1",#N/A,TRUE,"general";"via2",#N/A,TRUE,"general";"via3",#N/A,TRUE,"general"}</definedName>
    <definedName name="FGHFBC">{"via1",#N/A,TRUE,"general";"via2",#N/A,TRUE,"general";"via3",#N/A,TRUE,"general"}</definedName>
    <definedName name="fghfg">{"TAB1",#N/A,TRUE,"GENERAL";"TAB2",#N/A,TRUE,"GENERAL";"TAB3",#N/A,TRUE,"GENERAL";"TAB4",#N/A,TRUE,"GENERAL";"TAB5",#N/A,TRUE,"GENERAL"}</definedName>
    <definedName name="fghfgh">{"via1",#N/A,TRUE,"general";"via2",#N/A,TRUE,"general";"via3",#N/A,TRUE,"general"}</definedName>
    <definedName name="FGHFW">{"via1",#N/A,TRUE,"general";"via2",#N/A,TRUE,"general";"via3",#N/A,TRUE,"general"}</definedName>
    <definedName name="fghhh">{"TAB1",#N/A,TRUE,"GENERAL";"TAB2",#N/A,TRUE,"GENERAL";"TAB3",#N/A,TRUE,"GENERAL";"TAB4",#N/A,TRUE,"GENERAL";"TAB5",#N/A,TRUE,"GENERAL"}</definedName>
    <definedName name="fghsfgh">{"via1",#N/A,TRUE,"general";"via2",#N/A,TRUE,"general";"via3",#N/A,TRUE,"general"}</definedName>
    <definedName name="fght">{"TAB1",#N/A,TRUE,"GENERAL";"TAB2",#N/A,TRUE,"GENERAL";"TAB3",#N/A,TRUE,"GENERAL";"TAB4",#N/A,TRUE,"GENERAL";"TAB5",#N/A,TRUE,"GENERAL"}</definedName>
    <definedName name="fgjgryi">{"TAB1",#N/A,TRUE,"GENERAL";"TAB2",#N/A,TRUE,"GENERAL";"TAB3",#N/A,TRUE,"GENERAL";"TAB4",#N/A,TRUE,"GENERAL";"TAB5",#N/A,TRUE,"GENERAL"}</definedName>
    <definedName name="FGV">#REF!</definedName>
    <definedName name="fhfg">{"TAB1",#N/A,TRUE,"GENERAL";"TAB2",#N/A,TRUE,"GENERAL";"TAB3",#N/A,TRUE,"GENERAL";"TAB4",#N/A,TRUE,"GENERAL";"TAB5",#N/A,TRUE,"GENERAL"}</definedName>
    <definedName name="fhfgh">{"via1",#N/A,TRUE,"general";"via2",#N/A,TRUE,"general";"via3",#N/A,TRUE,"general"}</definedName>
    <definedName name="fhgh">{"via1",#N/A,TRUE,"general";"via2",#N/A,TRUE,"general";"via3",#N/A,TRUE,"general"}</definedName>
    <definedName name="fhpltyunh">{"via1",#N/A,TRUE,"general";"via2",#N/A,TRUE,"general";"via3",#N/A,TRUE,"general"}</definedName>
    <definedName name="fi">#REF!</definedName>
    <definedName name="final">#REF!</definedName>
    <definedName name="FINI">#REF!</definedName>
    <definedName name="finisher">#REF!</definedName>
    <definedName name="fk">#REF!</definedName>
    <definedName name="flq">#REF!</definedName>
    <definedName name="FONDOPEN">'[14]PALET DEL 21 FEB AL 5 MARZ'!#REF!</definedName>
    <definedName name="FORMALE">#REF!</definedName>
    <definedName name="Formulario">+[23]Formular!$B$7:$G$71</definedName>
    <definedName name="fortexbx65">#REF!</definedName>
    <definedName name="fortexbx90">#REF!</definedName>
    <definedName name="fr">#REF!</definedName>
    <definedName name="frbgsd">{"TAB1",#N/A,TRUE,"GENERAL";"TAB2",#N/A,TRUE,"GENERAL";"TAB3",#N/A,TRUE,"GENERAL";"TAB4",#N/A,TRUE,"GENERAL";"TAB5",#N/A,TRUE,"GENERAL"}</definedName>
    <definedName name="fred">#REF!</definedName>
    <definedName name="frefr">{"via1",#N/A,TRUE,"general";"via2",#N/A,TRUE,"general";"via3",#N/A,TRUE,"general"}</definedName>
    <definedName name="frfa">{"via1",#N/A,TRUE,"general";"via2",#N/A,TRUE,"general";"via3",#N/A,TRUE,"general"}</definedName>
    <definedName name="frfr">{"TAB1",#N/A,TRUE,"GENERAL";"TAB2",#N/A,TRUE,"GENERAL";"TAB3",#N/A,TRUE,"GENERAL";"TAB4",#N/A,TRUE,"GENERAL";"TAB5",#N/A,TRUE,"GENERAL"}</definedName>
    <definedName name="fu">#REF!</definedName>
    <definedName name="fuoujfº">#REF!</definedName>
    <definedName name="fv">#REF!</definedName>
    <definedName name="fwff">{"via1",#N/A,TRUE,"general";"via2",#N/A,TRUE,"general";"via3",#N/A,TRUE,"general"}</definedName>
    <definedName name="fwwe">{"via1",#N/A,TRUE,"general";"via2",#N/A,TRUE,"general";"via3",#N/A,TRUE,"general"}</definedName>
    <definedName name="fy">#REF!</definedName>
    <definedName name="ga">#REF!</definedName>
    <definedName name="GAJ">#REF!</definedName>
    <definedName name="gb">#REF!</definedName>
    <definedName name="gbbfghghj">{"TAB1",#N/A,TRUE,"GENERAL";"TAB2",#N/A,TRUE,"GENERAL";"TAB3",#N/A,TRUE,"GENERAL";"TAB4",#N/A,TRUE,"GENERAL";"TAB5",#N/A,TRUE,"GENERAL"}</definedName>
    <definedName name="gc">#REF!</definedName>
    <definedName name="gd">#REF!</definedName>
    <definedName name="gdj">#REF!</definedName>
    <definedName name="gdt">{"TAB1",#N/A,TRUE,"GENERAL";"TAB2",#N/A,TRUE,"GENERAL";"TAB3",#N/A,TRUE,"GENERAL";"TAB4",#N/A,TRUE,"GENERAL";"TAB5",#N/A,TRUE,"GENERAL"}</definedName>
    <definedName name="geg">{"via1",#N/A,TRUE,"general";"via2",#N/A,TRUE,"general";"via3",#N/A,TRUE,"general"}</definedName>
    <definedName name="generador250">#REF!</definedName>
    <definedName name="generador350">#REF!</definedName>
    <definedName name="GEO">#REF!</definedName>
    <definedName name="gerba">#REF!</definedName>
    <definedName name="gerg">{"TAB1",#N/A,TRUE,"GENERAL";"TAB2",#N/A,TRUE,"GENERAL";"TAB3",#N/A,TRUE,"GENERAL";"TAB4",#N/A,TRUE,"GENERAL";"TAB5",#N/A,TRUE,"GENERAL"}</definedName>
    <definedName name="gerg54">{"via1",#N/A,TRUE,"general";"via2",#N/A,TRUE,"general";"via3",#N/A,TRUE,"general"}</definedName>
    <definedName name="gergew">{"TAB1",#N/A,TRUE,"GENERAL";"TAB2",#N/A,TRUE,"GENERAL";"TAB3",#N/A,TRUE,"GENERAL";"TAB4",#N/A,TRUE,"GENERAL";"TAB5",#N/A,TRUE,"GENERAL"}</definedName>
    <definedName name="GERGT34">#REF!</definedName>
    <definedName name="gergw">{"TAB1",#N/A,TRUE,"GENERAL";"TAB2",#N/A,TRUE,"GENERAL";"TAB3",#N/A,TRUE,"GENERAL";"TAB4",#N/A,TRUE,"GENERAL";"TAB5",#N/A,TRUE,"GENERAL"}</definedName>
    <definedName name="GERGWR32">#REF!</definedName>
    <definedName name="GERTG">#REF!</definedName>
    <definedName name="gf">#REF!</definedName>
    <definedName name="gfd">{"TAB1",#N/A,TRUE,"GENERAL";"TAB2",#N/A,TRUE,"GENERAL";"TAB3",#N/A,TRUE,"GENERAL";"TAB4",#N/A,TRUE,"GENERAL";"TAB5",#N/A,TRUE,"GENERAL"}</definedName>
    <definedName name="gfdg">{"via1",#N/A,TRUE,"general";"via2",#N/A,TRUE,"general";"via3",#N/A,TRUE,"general"}</definedName>
    <definedName name="gfgfgr">{"via1",#N/A,TRUE,"general";"via2",#N/A,TRUE,"general";"via3",#N/A,TRUE,"general"}</definedName>
    <definedName name="gfhf">{"via1",#N/A,TRUE,"general";"via2",#N/A,TRUE,"general";"via3",#N/A,TRUE,"general"}</definedName>
    <definedName name="gfhfdh">{"TAB1",#N/A,TRUE,"GENERAL";"TAB2",#N/A,TRUE,"GENERAL";"TAB3",#N/A,TRUE,"GENERAL";"TAB4",#N/A,TRUE,"GENERAL";"TAB5",#N/A,TRUE,"GENERAL"}</definedName>
    <definedName name="gfhgfh">{"TAB1",#N/A,TRUE,"GENERAL";"TAB2",#N/A,TRUE,"GENERAL";"TAB3",#N/A,TRUE,"GENERAL";"TAB4",#N/A,TRUE,"GENERAL";"TAB5",#N/A,TRUE,"GENERAL"}</definedName>
    <definedName name="GFJHGJ">{"TAB1",#N/A,TRUE,"GENERAL";"TAB2",#N/A,TRUE,"GENERAL";"TAB3",#N/A,TRUE,"GENERAL";"TAB4",#N/A,TRUE,"GENERAL";"TAB5",#N/A,TRUE,"GENERAL"}</definedName>
    <definedName name="gfjjh">{"via1",#N/A,TRUE,"general";"via2",#N/A,TRUE,"general";"via3",#N/A,TRUE,"general"}</definedName>
    <definedName name="gft">#REF!</definedName>
    <definedName name="gfutyj6">{"via1",#N/A,TRUE,"general";"via2",#N/A,TRUE,"general";"via3",#N/A,TRUE,"general"}</definedName>
    <definedName name="gg">{"TAB1",#N/A,TRUE,"GENERAL";"TAB2",#N/A,TRUE,"GENERAL";"TAB3",#N/A,TRUE,"GENERAL";"TAB4",#N/A,TRUE,"GENERAL";"TAB5",#N/A,TRUE,"GENERAL"}</definedName>
    <definedName name="ggdr">{"via1",#N/A,TRUE,"general";"via2",#N/A,TRUE,"general";"via3",#N/A,TRUE,"general"}</definedName>
    <definedName name="ggerg">{"TAB1",#N/A,TRUE,"GENERAL";"TAB2",#N/A,TRUE,"GENERAL";"TAB3",#N/A,TRUE,"GENERAL";"TAB4",#N/A,TRUE,"GENERAL";"TAB5",#N/A,TRUE,"GENERAL"}</definedName>
    <definedName name="gggb">{"TAB1",#N/A,TRUE,"GENERAL";"TAB2",#N/A,TRUE,"GENERAL";"TAB3",#N/A,TRUE,"GENERAL";"TAB4",#N/A,TRUE,"GENERAL";"TAB5",#N/A,TRUE,"GENERAL"}</definedName>
    <definedName name="gggg">{"via1",#N/A,TRUE,"general";"via2",#N/A,TRUE,"general";"via3",#N/A,TRUE,"general"}</definedName>
    <definedName name="ggggd">{"TAB1",#N/A,TRUE,"GENERAL";"TAB2",#N/A,TRUE,"GENERAL";"TAB3",#N/A,TRUE,"GENERAL";"TAB4",#N/A,TRUE,"GENERAL";"TAB5",#N/A,TRUE,"GENERAL"}</definedName>
    <definedName name="gggggt">{"via1",#N/A,TRUE,"general";"via2",#N/A,TRUE,"general";"via3",#N/A,TRUE,"general"}</definedName>
    <definedName name="gggghn">{"TAB1",#N/A,TRUE,"GENERAL";"TAB2",#N/A,TRUE,"GENERAL";"TAB3",#N/A,TRUE,"GENERAL";"TAB4",#N/A,TRUE,"GENERAL";"TAB5",#N/A,TRUE,"GENERAL"}</definedName>
    <definedName name="ggggt">{"TAB1",#N/A,TRUE,"GENERAL";"TAB2",#N/A,TRUE,"GENERAL";"TAB3",#N/A,TRUE,"GENERAL";"TAB4",#N/A,TRUE,"GENERAL";"TAB5",#N/A,TRUE,"GENERAL"}</definedName>
    <definedName name="ggggy">{"TAB1",#N/A,TRUE,"GENERAL";"TAB2",#N/A,TRUE,"GENERAL";"TAB3",#N/A,TRUE,"GENERAL";"TAB4",#N/A,TRUE,"GENERAL";"TAB5",#N/A,TRUE,"GENERAL"}</definedName>
    <definedName name="gggtgd">{"via1",#N/A,TRUE,"general";"via2",#N/A,TRUE,"general";"via3",#N/A,TRUE,"general"}</definedName>
    <definedName name="ggtgt">{"via1",#N/A,TRUE,"general";"via2",#N/A,TRUE,"general";"via3",#N/A,TRUE,"general"}</definedName>
    <definedName name="gh">#REF!</definedName>
    <definedName name="ghdghuy">{"via1",#N/A,TRUE,"general";"via2",#N/A,TRUE,"general";"via3",#N/A,TRUE,"general"}</definedName>
    <definedName name="GHDP">{"via1",#N/A,TRUE,"general";"via2",#N/A,TRUE,"general";"via3",#N/A,TRUE,"general"}</definedName>
    <definedName name="ghfg">{"via1",#N/A,TRUE,"general";"via2",#N/A,TRUE,"general";"via3",#N/A,TRUE,"general"}</definedName>
    <definedName name="ghjghj">{"TAB1",#N/A,TRUE,"GENERAL";"TAB2",#N/A,TRUE,"GENERAL";"TAB3",#N/A,TRUE,"GENERAL";"TAB4",#N/A,TRUE,"GENERAL";"TAB5",#N/A,TRUE,"GENERAL"}</definedName>
    <definedName name="GHKJHK">{"TAB1",#N/A,TRUE,"GENERAL";"TAB2",#N/A,TRUE,"GENERAL";"TAB3",#N/A,TRUE,"GENERAL";"TAB4",#N/A,TRUE,"GENERAL";"TAB5",#N/A,TRUE,"GENERAL"}</definedName>
    <definedName name="ghrewe">#REF!</definedName>
    <definedName name="ghu">#REF!</definedName>
    <definedName name="gj">#REF!</definedName>
    <definedName name="GJHVCB">{"TAB1",#N/A,TRUE,"GENERAL";"TAB2",#N/A,TRUE,"GENERAL";"TAB3",#N/A,TRUE,"GENERAL";"TAB4",#N/A,TRUE,"GENERAL";"TAB5",#N/A,TRUE,"GENERAL"}</definedName>
    <definedName name="gk">{"via1",#N/A,TRUE,"general";"via2",#N/A,TRUE,"general";"via3",#N/A,TRUE,"general"}</definedName>
    <definedName name="gl">#REF!</definedName>
    <definedName name="gmt">#REF!</definedName>
    <definedName name="gn">#REF!</definedName>
    <definedName name="gnm">#REF!</definedName>
    <definedName name="gnryg">#REF!</definedName>
    <definedName name="gñ">#REF!</definedName>
    <definedName name="gp">#REF!</definedName>
    <definedName name="GRAF1ANO">{"via1",#N/A,TRUE,"general";"via2",#N/A,TRUE,"general";"via3",#N/A,TRUE,"general"}</definedName>
    <definedName name="GRAF1AÑO">{"TAB1",#N/A,TRUE,"GENERAL";"TAB2",#N/A,TRUE,"GENERAL";"TAB3",#N/A,TRUE,"GENERAL";"TAB4",#N/A,TRUE,"GENERAL";"TAB5",#N/A,TRUE,"GENERAL"}</definedName>
    <definedName name="GRAVILLA">[9]MATERIALES!$D$3</definedName>
    <definedName name="gregds">{"TAB1",#N/A,TRUE,"GENERAL";"TAB2",#N/A,TRUE,"GENERAL";"TAB3",#N/A,TRUE,"GENERAL";"TAB4",#N/A,TRUE,"GENERAL";"TAB5",#N/A,TRUE,"GENERAL"}</definedName>
    <definedName name="GREGH5H">#REF!</definedName>
    <definedName name="grehrtyh">{"TAB1",#N/A,TRUE,"GENERAL";"TAB2",#N/A,TRUE,"GENERAL";"TAB3",#N/A,TRUE,"GENERAL";"TAB4",#N/A,TRUE,"GENERAL";"TAB5",#N/A,TRUE,"GENERAL"}</definedName>
    <definedName name="grggwero">{"via1",#N/A,TRUE,"general";"via2",#N/A,TRUE,"general";"via3",#N/A,TRUE,"general"}</definedName>
    <definedName name="grl">#REF!</definedName>
    <definedName name="grtyerh">{"TAB1",#N/A,TRUE,"GENERAL";"TAB2",#N/A,TRUE,"GENERAL";"TAB3",#N/A,TRUE,"GENERAL";"TAB4",#N/A,TRUE,"GENERAL";"TAB5",#N/A,TRUE,"GENERAL"}</definedName>
    <definedName name="GSDG">{"TAB1",#N/A,TRUE,"GENERAL";"TAB2",#N/A,TRUE,"GENERAL";"TAB3",#N/A,TRUE,"GENERAL";"TAB4",#N/A,TRUE,"GENERAL";"TAB5",#N/A,TRUE,"GENERAL"}</definedName>
    <definedName name="gsfsf">{"via1",#N/A,TRUE,"general";"via2",#N/A,TRUE,"general";"via3",#N/A,TRUE,"general"}</definedName>
    <definedName name="gte">#REF!</definedName>
    <definedName name="gtgt">{"via1",#N/A,TRUE,"general";"via2",#N/A,TRUE,"general";"via3",#N/A,TRUE,"general"}</definedName>
    <definedName name="gtgtg">{"via1",#N/A,TRUE,"general";"via2",#N/A,TRUE,"general";"via3",#N/A,TRUE,"general"}</definedName>
    <definedName name="gtgtgff">{"via1",#N/A,TRUE,"general";"via2",#N/A,TRUE,"general";"via3",#N/A,TRUE,"general"}</definedName>
    <definedName name="gtgtgyh">{"TAB1",#N/A,TRUE,"GENERAL";"TAB2",#N/A,TRUE,"GENERAL";"TAB3",#N/A,TRUE,"GENERAL";"TAB4",#N/A,TRUE,"GENERAL";"TAB5",#N/A,TRUE,"GENERAL"}</definedName>
    <definedName name="gtgth">{"TAB1",#N/A,TRUE,"GENERAL";"TAB2",#N/A,TRUE,"GENERAL";"TAB3",#N/A,TRUE,"GENERAL";"TAB4",#N/A,TRUE,"GENERAL";"TAB5",#N/A,TRUE,"GENERAL"}</definedName>
    <definedName name="GTI">#REF!</definedName>
    <definedName name="gy">#REF!</definedName>
    <definedName name="h9h">{"via1",#N/A,TRUE,"general";"via2",#N/A,TRUE,"general";"via3",#N/A,TRUE,"general"}</definedName>
    <definedName name="ha">#REF!</definedName>
    <definedName name="hbfdhrw">{"TAB1",#N/A,TRUE,"GENERAL";"TAB2",#N/A,TRUE,"GENERAL";"TAB3",#N/A,TRUE,"GENERAL";"TAB4",#N/A,TRUE,"GENERAL";"TAB5",#N/A,TRUE,"GENERAL"}</definedName>
    <definedName name="hdfh">{"via1",#N/A,TRUE,"general";"via2",#N/A,TRUE,"general";"via3",#N/A,TRUE,"general"}</definedName>
    <definedName name="hdfh4">{"TAB1",#N/A,TRUE,"GENERAL";"TAB2",#N/A,TRUE,"GENERAL";"TAB3",#N/A,TRUE,"GENERAL";"TAB4",#N/A,TRUE,"GENERAL";"TAB5",#N/A,TRUE,"GENERAL"}</definedName>
    <definedName name="hdfhwq">{"TAB1",#N/A,TRUE,"GENERAL";"TAB2",#N/A,TRUE,"GENERAL";"TAB3",#N/A,TRUE,"GENERAL";"TAB4",#N/A,TRUE,"GENERAL";"TAB5",#N/A,TRUE,"GENERAL"}</definedName>
    <definedName name="hdgh">{"via1",#N/A,TRUE,"general";"via2",#N/A,TRUE,"general";"via3",#N/A,TRUE,"general"}</definedName>
    <definedName name="hdhf">{"TAB1",#N/A,TRUE,"GENERAL";"TAB2",#N/A,TRUE,"GENERAL";"TAB3",#N/A,TRUE,"GENERAL";"TAB4",#N/A,TRUE,"GENERAL";"TAB5",#N/A,TRUE,"GENERAL"}</definedName>
    <definedName name="HERG4G43">#REF!</definedName>
    <definedName name="herge">#REF!</definedName>
    <definedName name="HERTG">#REF!</definedName>
    <definedName name="hfgh">{"via1",#N/A,TRUE,"general";"via2",#N/A,TRUE,"general";"via3",#N/A,TRUE,"general"}</definedName>
    <definedName name="hfh">{"TAB1",#N/A,TRUE,"GENERAL";"TAB2",#N/A,TRUE,"GENERAL";"TAB3",#N/A,TRUE,"GENERAL";"TAB4",#N/A,TRUE,"GENERAL";"TAB5",#N/A,TRUE,"GENERAL"}</definedName>
    <definedName name="hfhg">{"TAB1",#N/A,TRUE,"GENERAL";"TAB2",#N/A,TRUE,"GENERAL";"TAB3",#N/A,TRUE,"GENERAL";"TAB4",#N/A,TRUE,"GENERAL";"TAB5",#N/A,TRUE,"GENERAL"}</definedName>
    <definedName name="hfthr">{"via1",#N/A,TRUE,"general";"via2",#N/A,TRUE,"general";"via3",#N/A,TRUE,"general"}</definedName>
    <definedName name="hg">{"via1",#N/A,TRUE,"general";"via2",#N/A,TRUE,"general";"via3",#N/A,TRUE,"general"}</definedName>
    <definedName name="HGFH">{"via1",#N/A,TRUE,"general";"via2",#N/A,TRUE,"general";"via3",#N/A,TRUE,"general"}</definedName>
    <definedName name="hgfhty">{"via1",#N/A,TRUE,"general";"via2",#N/A,TRUE,"general";"via3",#N/A,TRUE,"general"}</definedName>
    <definedName name="HGHFH7">{"TAB1",#N/A,TRUE,"GENERAL";"TAB2",#N/A,TRUE,"GENERAL";"TAB3",#N/A,TRUE,"GENERAL";"TAB4",#N/A,TRUE,"GENERAL";"TAB5",#N/A,TRUE,"GENERAL"}</definedName>
    <definedName name="hghhj">{"TAB1",#N/A,TRUE,"GENERAL";"TAB2",#N/A,TRUE,"GENERAL";"TAB3",#N/A,TRUE,"GENERAL";"TAB4",#N/A,TRUE,"GENERAL";"TAB5",#N/A,TRUE,"GENERAL"}</definedName>
    <definedName name="hghydj">{"via1",#N/A,TRUE,"general";"via2",#N/A,TRUE,"general";"via3",#N/A,TRUE,"general"}</definedName>
    <definedName name="hgjfjw">{"via1",#N/A,TRUE,"general";"via2",#N/A,TRUE,"general";"via3",#N/A,TRUE,"general"}</definedName>
    <definedName name="HGJG">{"TAB1",#N/A,TRUE,"GENERAL";"TAB2",#N/A,TRUE,"GENERAL";"TAB3",#N/A,TRUE,"GENERAL";"TAB4",#N/A,TRUE,"GENERAL";"TAB5",#N/A,TRUE,"GENERAL"}</definedName>
    <definedName name="hgt">#REF!</definedName>
    <definedName name="hgu">#REF!</definedName>
    <definedName name="hh">#REF!</definedName>
    <definedName name="hhh">{"TAB1",#N/A,TRUE,"GENERAL";"TAB2",#N/A,TRUE,"GENERAL";"TAB3",#N/A,TRUE,"GENERAL";"TAB4",#N/A,TRUE,"GENERAL";"TAB5",#N/A,TRUE,"GENERAL"}</definedName>
    <definedName name="hhhhhh">{"via1",#N/A,TRUE,"general";"via2",#N/A,TRUE,"general";"via3",#N/A,TRUE,"general"}</definedName>
    <definedName name="hhhhhho">{"TAB1",#N/A,TRUE,"GENERAL";"TAB2",#N/A,TRUE,"GENERAL";"TAB3",#N/A,TRUE,"GENERAL";"TAB4",#N/A,TRUE,"GENERAL";"TAB5",#N/A,TRUE,"GENERAL"}</definedName>
    <definedName name="hhhhhpy">{"TAB1",#N/A,TRUE,"GENERAL";"TAB2",#N/A,TRUE,"GENERAL";"TAB3",#N/A,TRUE,"GENERAL";"TAB4",#N/A,TRUE,"GENERAL";"TAB5",#N/A,TRUE,"GENERAL"}</definedName>
    <definedName name="hhhhth">{"via1",#N/A,TRUE,"general";"via2",#N/A,TRUE,"general";"via3",#N/A,TRUE,"general"}</definedName>
    <definedName name="hhhyhyh">{"TAB1",#N/A,TRUE,"GENERAL";"TAB2",#N/A,TRUE,"GENERAL";"TAB3",#N/A,TRUE,"GENERAL";"TAB4",#N/A,TRUE,"GENERAL";"TAB5",#N/A,TRUE,"GENERAL"}</definedName>
    <definedName name="hhtrhreh">{"via1",#N/A,TRUE,"general";"via2",#N/A,TRUE,"general";"via3",#N/A,TRUE,"general"}</definedName>
    <definedName name="hidratador">#REF!</definedName>
    <definedName name="hj">#REF!</definedName>
    <definedName name="hjfg">{"via1",#N/A,TRUE,"general";"via2",#N/A,TRUE,"general";"via3",#N/A,TRUE,"general"}</definedName>
    <definedName name="hjgh">{"TAB1",#N/A,TRUE,"GENERAL";"TAB2",#N/A,TRUE,"GENERAL";"TAB3",#N/A,TRUE,"GENERAL";"TAB4",#N/A,TRUE,"GENERAL";"TAB5",#N/A,TRUE,"GENERAL"}</definedName>
    <definedName name="hjghj">{"TAB1",#N/A,TRUE,"GENERAL";"TAB2",#N/A,TRUE,"GENERAL";"TAB3",#N/A,TRUE,"GENERAL";"TAB4",#N/A,TRUE,"GENERAL";"TAB5",#N/A,TRUE,"GENERAL"}</definedName>
    <definedName name="hjhjhg">{"TAB1",#N/A,TRUE,"GENERAL";"TAB2",#N/A,TRUE,"GENERAL";"TAB3",#N/A,TRUE,"GENERAL";"TAB4",#N/A,TRUE,"GENERAL";"TAB5",#N/A,TRUE,"GENERAL"}</definedName>
    <definedName name="hjk">#REF!</definedName>
    <definedName name="HJKH">{"via1",#N/A,TRUE,"general";"via2",#N/A,TRUE,"general";"via3",#N/A,TRUE,"general"}</definedName>
    <definedName name="hjkjk">{"via1",#N/A,TRUE,"general";"via2",#N/A,TRUE,"general";"via3",#N/A,TRUE,"general"}</definedName>
    <definedName name="hl">#REF!</definedName>
    <definedName name="hn">{"TAB1",#N/A,TRUE,"GENERAL";"TAB2",#N/A,TRUE,"GENERAL";"TAB3",#N/A,TRUE,"GENERAL";"TAB4",#N/A,TRUE,"GENERAL";"TAB5",#N/A,TRUE,"GENERAL"}</definedName>
    <definedName name="hnt">#REF!</definedName>
    <definedName name="HOJA1">#REF!</definedName>
    <definedName name="hoja2">{"TAB1",#N/A,TRUE,"GENERAL";"TAB2",#N/A,TRUE,"GENERAL";"TAB3",#N/A,TRUE,"GENERAL";"TAB4",#N/A,TRUE,"GENERAL";"TAB5",#N/A,TRUE,"GENERAL"}</definedName>
    <definedName name="HORASEXTDIU">'[14]PALET DEL 21 FEB AL 5 MARZ'!#REF!</definedName>
    <definedName name="HORASEXTDIUFES">'[14]PALET DEL 21 FEB AL 5 MARZ'!#REF!</definedName>
    <definedName name="HORASEXTNOC">'[14]PALET DEL 21 FEB AL 5 MARZ'!#REF!</definedName>
    <definedName name="HORASEXTNOCFES">'[14]PALET DEL 21 FEB AL 5 MARZ'!#REF!</definedName>
    <definedName name="HORASNOR">'[14]PALET DEL 21 FEB AL 5 MARZ'!#REF!</definedName>
    <definedName name="HORASNOR921">#REF!</definedName>
    <definedName name="HORASNOR922">#REF!</definedName>
    <definedName name="HORASNOR923">#REF!</definedName>
    <definedName name="HORASNOR924">#REF!</definedName>
    <definedName name="HORASNOR925">#REF!</definedName>
    <definedName name="HORASNOR926">#REF!</definedName>
    <definedName name="HORASNOR927">#REF!</definedName>
    <definedName name="HORASNOR928">#REF!</definedName>
    <definedName name="HORASNOR929">#REF!</definedName>
    <definedName name="HORASNOR930">#REF!</definedName>
    <definedName name="HORASNORFES">'[14]PALET DEL 21 FEB AL 5 MARZ'!#REF!</definedName>
    <definedName name="horat">'[24]Itemes Renovación'!#REF!</definedName>
    <definedName name="HORNOLAB">'[14]PALET DEL 21 FEB AL 5 MARZ'!#REF!</definedName>
    <definedName name="HORNOR1">#REF!</definedName>
    <definedName name="HORNOR10">#REF!</definedName>
    <definedName name="HORNOR11">#REF!</definedName>
    <definedName name="HORNOR12">#REF!</definedName>
    <definedName name="HORNOR13">#REF!</definedName>
    <definedName name="HORNOR14">#REF!</definedName>
    <definedName name="HORNOR15">#REF!</definedName>
    <definedName name="HORNOR16">#REF!</definedName>
    <definedName name="HORNOR17">#REF!</definedName>
    <definedName name="HORNOR18">#REF!</definedName>
    <definedName name="HORNOR19">#REF!</definedName>
    <definedName name="HORNOR2">#REF!</definedName>
    <definedName name="HORNOR20">#REF!</definedName>
    <definedName name="HORNOR21">#REF!</definedName>
    <definedName name="HORNOR22">#REF!</definedName>
    <definedName name="HORNOR23">#REF!</definedName>
    <definedName name="HORNOR24">#REF!</definedName>
    <definedName name="HORNOR25">#REF!</definedName>
    <definedName name="HORNOR26">#REF!</definedName>
    <definedName name="HORNOR27">#REF!</definedName>
    <definedName name="HORNOR28">#REF!</definedName>
    <definedName name="HORNOR29">#REF!</definedName>
    <definedName name="HORNOR3">#REF!</definedName>
    <definedName name="HORNOR30">#REF!</definedName>
    <definedName name="HORNOR31">#REF!</definedName>
    <definedName name="HORNOR4">#REF!</definedName>
    <definedName name="HORNOR5">#REF!</definedName>
    <definedName name="HORNOR6">#REF!</definedName>
    <definedName name="HORNOR7">#REF!</definedName>
    <definedName name="HORNOR8">#REF!</definedName>
    <definedName name="HORNOR9">#REF!</definedName>
    <definedName name="hp">#REF!</definedName>
    <definedName name="hqi">#REF!</definedName>
    <definedName name="hqii">#REF!</definedName>
    <definedName name="hreer">{"TAB1",#N/A,TRUE,"GENERAL";"TAB2",#N/A,TRUE,"GENERAL";"TAB3",#N/A,TRUE,"GENERAL";"TAB4",#N/A,TRUE,"GENERAL";"TAB5",#N/A,TRUE,"GENERAL"}</definedName>
    <definedName name="hrhth">{"TAB1",#N/A,TRUE,"GENERAL";"TAB2",#N/A,TRUE,"GENERAL";"TAB3",#N/A,TRUE,"GENERAL";"TAB4",#N/A,TRUE,"GENERAL";"TAB5",#N/A,TRUE,"GENERAL"}</definedName>
    <definedName name="hrrge">#REF!</definedName>
    <definedName name="hrthtrh">{"TAB1",#N/A,TRUE,"GENERAL";"TAB2",#N/A,TRUE,"GENERAL";"TAB3",#N/A,TRUE,"GENERAL";"TAB4",#N/A,TRUE,"GENERAL";"TAB5",#N/A,TRUE,"GENERAL"}</definedName>
    <definedName name="hsfg">{"via1",#N/A,TRUE,"general";"via2",#N/A,TRUE,"general";"via3",#N/A,TRUE,"general"}</definedName>
    <definedName name="ht">#REF!</definedName>
    <definedName name="hterg">#REF!</definedName>
    <definedName name="hthdrf">{"TAB1",#N/A,TRUE,"GENERAL";"TAB2",#N/A,TRUE,"GENERAL";"TAB3",#N/A,TRUE,"GENERAL";"TAB4",#N/A,TRUE,"GENERAL";"TAB5",#N/A,TRUE,"GENERAL"}</definedName>
    <definedName name="htk">#REF!</definedName>
    <definedName name="HTML1_1">"'[06Cumplimiento1996.xls]GASTOS'!$A$3:$B$16"</definedName>
    <definedName name="HTML1_10">""</definedName>
    <definedName name="HTML1_11">1</definedName>
    <definedName name="HTML1_12">"c:\prueba.htm"</definedName>
    <definedName name="HTML1_2">1</definedName>
    <definedName name="HTML1_3">"06Cumplimiento1996"</definedName>
    <definedName name="HTML1_4">"GASTOS"</definedName>
    <definedName name="HTML1_5">""</definedName>
    <definedName name="HTML1_6">-4146</definedName>
    <definedName name="HTML1_7">-4146</definedName>
    <definedName name="HTML1_8">"16/12/1996"</definedName>
    <definedName name="HTML1_9">"JUAN CARLOS TORO VALDERRAMA"</definedName>
    <definedName name="HTML2_1">"'[INDICES.XLS]INDICES I'!$A$1:$K$36"</definedName>
    <definedName name="HTML2_10">""</definedName>
    <definedName name="HTML2_11">1</definedName>
    <definedName name="HTML2_12">"C:\Mis documentos\INDICESI.htm"</definedName>
    <definedName name="HTML2_2">1</definedName>
    <definedName name="HTML2_3">"INDICES"</definedName>
    <definedName name="HTML2_4">"INDICES I"</definedName>
    <definedName name="HTML2_5">""</definedName>
    <definedName name="HTML2_6">-4146</definedName>
    <definedName name="HTML2_7">-4146</definedName>
    <definedName name="HTML2_8">"5/02/1997"</definedName>
    <definedName name="HTML2_9">"JUAN CARLOS TORO VALDERRAMA"</definedName>
    <definedName name="HTML3_1">"'[INDICES.XLS]IPC NAL'!$A$4:$B$43"</definedName>
    <definedName name="HTML3_10">""</definedName>
    <definedName name="HTML3_11">1</definedName>
    <definedName name="HTML3_12">"C:\Mis documentos\IPCNAL.htm"</definedName>
    <definedName name="HTML3_2">1</definedName>
    <definedName name="HTML3_3">"INDICES"</definedName>
    <definedName name="HTML3_4">"IPC NAL"</definedName>
    <definedName name="HTML3_5">""</definedName>
    <definedName name="HTML3_6">-4146</definedName>
    <definedName name="HTML3_7">-4146</definedName>
    <definedName name="HTML3_8">"5/02/1997"</definedName>
    <definedName name="HTML3_9">"JUAN CARLOS TORO VALDERRAMA"</definedName>
    <definedName name="HTML4_1">"'[INDICES.XLS]IPC NAL'!$A$4:$C$43"</definedName>
    <definedName name="HTML4_10">""</definedName>
    <definedName name="HTML4_11">1</definedName>
    <definedName name="HTML4_12">"C:\Mis documentos\IPCNAL.htm"</definedName>
    <definedName name="HTML4_2">1</definedName>
    <definedName name="HTML4_3">"INDICES"</definedName>
    <definedName name="HTML4_4">"IPC NAL"</definedName>
    <definedName name="HTML4_5">""</definedName>
    <definedName name="HTML4_6">-4146</definedName>
    <definedName name="HTML4_7">-4146</definedName>
    <definedName name="HTML4_8">"5/02/1997"</definedName>
    <definedName name="HTML4_9">"JUAN CARLOS TORO VALDERRAMA"</definedName>
    <definedName name="HTML5_1">"'[INDICES.XLS]INDICES I'!$A$1:$I$36"</definedName>
    <definedName name="HTML5_10">""</definedName>
    <definedName name="HTML5_11">1</definedName>
    <definedName name="HTML5_12">"C:\Mis documentos\INDICESI.htm"</definedName>
    <definedName name="HTML5_2">1</definedName>
    <definedName name="HTML5_3">"INDICES"</definedName>
    <definedName name="HTML5_4">"INDICES I"</definedName>
    <definedName name="HTML5_5">""</definedName>
    <definedName name="HTML5_6">-4146</definedName>
    <definedName name="HTML5_7">-4146</definedName>
    <definedName name="HTML5_8">"5/02/1997"</definedName>
    <definedName name="HTML5_9">"JUAN CARLOS TORO VALDERRAMA"</definedName>
    <definedName name="HTML6_1">"'[INDICES.XLS]INDICES 1'!$A$3:$K$30"</definedName>
    <definedName name="HTML6_10">""</definedName>
    <definedName name="HTML6_11">1</definedName>
    <definedName name="HTML6_12">"C:\Mis documentos\INDICES1.htm"</definedName>
    <definedName name="HTML6_2">1</definedName>
    <definedName name="HTML6_3">"INDICES"</definedName>
    <definedName name="HTML6_4">"INDICES 1"</definedName>
    <definedName name="HTML6_5">""</definedName>
    <definedName name="HTML6_6">-4146</definedName>
    <definedName name="HTML6_7">-4146</definedName>
    <definedName name="HTML6_8">"5/02/1997"</definedName>
    <definedName name="HTML6_9">"JUAN CARLOS TORO VALDERRAMA"</definedName>
    <definedName name="HTMLCount">1</definedName>
    <definedName name="htryrt7">{"via1",#N/A,TRUE,"general";"via2",#N/A,TRUE,"general";"via3",#N/A,TRUE,"general"}</definedName>
    <definedName name="hyhjop">{"TAB1",#N/A,TRUE,"GENERAL";"TAB2",#N/A,TRUE,"GENERAL";"TAB3",#N/A,TRUE,"GENERAL";"TAB4",#N/A,TRUE,"GENERAL";"TAB5",#N/A,TRUE,"GENERAL"}</definedName>
    <definedName name="hyhyh">{"TAB1",#N/A,TRUE,"GENERAL";"TAB2",#N/A,TRUE,"GENERAL";"TAB3",#N/A,TRUE,"GENERAL";"TAB4",#N/A,TRUE,"GENERAL";"TAB5",#N/A,TRUE,"GENERAL"}</definedName>
    <definedName name="HYSTER">#REF!</definedName>
    <definedName name="HYT">#REF!</definedName>
    <definedName name="hytirs">{"via1",#N/A,TRUE,"general";"via2",#N/A,TRUE,"general";"via3",#N/A,TRUE,"general"}</definedName>
    <definedName name="I">#REF!</definedName>
    <definedName name="i8i">{"TAB1",#N/A,TRUE,"GENERAL";"TAB2",#N/A,TRUE,"GENERAL";"TAB3",#N/A,TRUE,"GENERAL";"TAB4",#N/A,TRUE,"GENERAL";"TAB5",#N/A,TRUE,"GENERAL"}</definedName>
    <definedName name="id">#REF!</definedName>
    <definedName name="ig">#REF!</definedName>
    <definedName name="ii">{"TAB1",#N/A,TRUE,"GENERAL";"TAB2",#N/A,TRUE,"GENERAL";"TAB3",#N/A,TRUE,"GENERAL";"TAB4",#N/A,TRUE,"GENERAL";"TAB5",#N/A,TRUE,"GENERAL"}</definedName>
    <definedName name="iii">{"via1",#N/A,TRUE,"general";"via2",#N/A,TRUE,"general";"via3",#N/A,TRUE,"general"}</definedName>
    <definedName name="iiii">{"via1",#N/A,TRUE,"general";"via2",#N/A,TRUE,"general";"via3",#N/A,TRUE,"general"}</definedName>
    <definedName name="iiiiiiik">{"via1",#N/A,TRUE,"general";"via2",#N/A,TRUE,"general";"via3",#N/A,TRUE,"general"}</definedName>
    <definedName name="iiiiuh">{"TAB1",#N/A,TRUE,"GENERAL";"TAB2",#N/A,TRUE,"GENERAL";"TAB3",#N/A,TRUE,"GENERAL";"TAB4",#N/A,TRUE,"GENERAL";"TAB5",#N/A,TRUE,"GENERAL"}</definedName>
    <definedName name="ik">#REF!</definedName>
    <definedName name="ikj">#REF!</definedName>
    <definedName name="iktgvfmu">{"TAB1",#N/A,TRUE,"GENERAL";"TAB2",#N/A,TRUE,"GENERAL";"TAB3",#N/A,TRUE,"GENERAL";"TAB4",#N/A,TRUE,"GENERAL";"TAB5",#N/A,TRUE,"GENERAL"}</definedName>
    <definedName name="Imp">[1]Datos!$B$20</definedName>
    <definedName name="impre">'[19]O.Civil A. Base Zona A2S4'!$E$51</definedName>
    <definedName name="IMPREVISTOS">'[9]Formulario N° 4'!$F$130</definedName>
    <definedName name="inf">#REF!</definedName>
    <definedName name="int">[1]Datos!$B$16</definedName>
    <definedName name="io">#REF!</definedName>
    <definedName name="ir">#REF!</definedName>
    <definedName name="irrigador">#REF!</definedName>
    <definedName name="it.">#REF!</definedName>
    <definedName name="ITE">[12]PREACTA!$C$11:$K$417</definedName>
    <definedName name="ITEM">#REF!</definedName>
    <definedName name="ITEM1">#REF!</definedName>
    <definedName name="ITEM15">#REF!</definedName>
    <definedName name="ITEM2">#REF!</definedName>
    <definedName name="item210.3">#REF!</definedName>
    <definedName name="item230.1">#REF!</definedName>
    <definedName name="ITEM3">#REF!</definedName>
    <definedName name="item310">#REF!</definedName>
    <definedName name="item320.2">#REF!</definedName>
    <definedName name="item330.1">#REF!</definedName>
    <definedName name="item420">#REF!</definedName>
    <definedName name="item450.2P">#REF!</definedName>
    <definedName name="item600.1">#REF!</definedName>
    <definedName name="item610.1">#REF!</definedName>
    <definedName name="item610.2">#REF!</definedName>
    <definedName name="item630.4">#REF!</definedName>
    <definedName name="item630.6">#REF!</definedName>
    <definedName name="item630.7">#REF!</definedName>
    <definedName name="item640.3">#REF!</definedName>
    <definedName name="item661">#REF!</definedName>
    <definedName name="item671">#REF!</definedName>
    <definedName name="item673.1">#REF!</definedName>
    <definedName name="item673.3">#REF!</definedName>
    <definedName name="item681">#REF!</definedName>
    <definedName name="item700.1">#REF!</definedName>
    <definedName name="item710.1">#REF!</definedName>
    <definedName name="item710.2">#REF!</definedName>
    <definedName name="item730.1">#REF!</definedName>
    <definedName name="item730.2">#REF!</definedName>
    <definedName name="item730.2.4">#REF!</definedName>
    <definedName name="item900.2">#REF!</definedName>
    <definedName name="ITEMS">#REF!</definedName>
    <definedName name="IUI">{"TAB1",#N/A,TRUE,"GENERAL";"TAB2",#N/A,TRUE,"GENERAL";"TAB3",#N/A,TRUE,"GENERAL";"TAB4",#N/A,TRUE,"GENERAL";"TAB5",#N/A,TRUE,"GENERAL"}</definedName>
    <definedName name="iuit7">{"TAB1",#N/A,TRUE,"GENERAL";"TAB2",#N/A,TRUE,"GENERAL";"TAB3",#N/A,TRUE,"GENERAL";"TAB4",#N/A,TRUE,"GENERAL";"TAB5",#N/A,TRUE,"GENERAL"}</definedName>
    <definedName name="iul">{"via1",#N/A,TRUE,"general";"via2",#N/A,TRUE,"general";"via3",#N/A,TRUE,"general"}</definedName>
    <definedName name="iuouio">{"via1",#N/A,TRUE,"general";"via2",#N/A,TRUE,"general";"via3",#N/A,TRUE,"general"}</definedName>
    <definedName name="iuyi9">{"TAB1",#N/A,TRUE,"GENERAL";"TAB2",#N/A,TRUE,"GENERAL";"TAB3",#N/A,TRUE,"GENERAL";"TAB4",#N/A,TRUE,"GENERAL";"TAB5",#N/A,TRUE,"GENERAL"}</definedName>
    <definedName name="iva">'[19]O.Civil A. Base Zona A2S4'!$E$53</definedName>
    <definedName name="iyuiuyi">{"via1",#N/A,TRUE,"general";"via2",#N/A,TRUE,"general";"via3",#N/A,TRUE,"general"}</definedName>
    <definedName name="j">{"TAB1",#N/A,TRUE,"GENERAL";"TAB2",#N/A,TRUE,"GENERAL";"TAB3",#N/A,TRUE,"GENERAL";"TAB4",#N/A,TRUE,"GENERAL";"TAB5",#N/A,TRUE,"GENERAL"}</definedName>
    <definedName name="j5re">#REF!</definedName>
    <definedName name="jd">{"via1",#N/A,TRUE,"general";"via2",#N/A,TRUE,"general";"via3",#N/A,TRUE,"general"}</definedName>
    <definedName name="jdh">{"TAB1",#N/A,TRUE,"GENERAL";"TAB2",#N/A,TRUE,"GENERAL";"TAB3",#N/A,TRUE,"GENERAL";"TAB4",#N/A,TRUE,"GENERAL";"TAB5",#N/A,TRUE,"GENERAL"}</definedName>
    <definedName name="jdkjdla">#REF!</definedName>
    <definedName name="JEFEINM">'[14]PALET DEL 21 FEB AL 5 MARZ'!#REF!</definedName>
    <definedName name="JERARQUIA">[25]FORMULA!#REF!</definedName>
    <definedName name="jeytj">{"TAB1",#N/A,TRUE,"GENERAL";"TAB2",#N/A,TRUE,"GENERAL";"TAB3",#N/A,TRUE,"GENERAL";"TAB4",#N/A,TRUE,"GENERAL";"TAB5",#N/A,TRUE,"GENERAL"}</definedName>
    <definedName name="jfhjfrt">{"TAB1",#N/A,TRUE,"GENERAL";"TAB2",#N/A,TRUE,"GENERAL";"TAB3",#N/A,TRUE,"GENERAL";"TAB4",#N/A,TRUE,"GENERAL";"TAB5",#N/A,TRUE,"GENERAL"}</definedName>
    <definedName name="jgfj">{"via1",#N/A,TRUE,"general";"via2",#N/A,TRUE,"general";"via3",#N/A,TRUE,"general"}</definedName>
    <definedName name="jghj">{"TAB1",#N/A,TRUE,"GENERAL";"TAB2",#N/A,TRUE,"GENERAL";"TAB3",#N/A,TRUE,"GENERAL";"TAB4",#N/A,TRUE,"GENERAL";"TAB5",#N/A,TRUE,"GENERAL"}</definedName>
    <definedName name="jgj">{"TAB1",#N/A,TRUE,"GENERAL";"TAB2",#N/A,TRUE,"GENERAL";"TAB3",#N/A,TRUE,"GENERAL";"TAB4",#N/A,TRUE,"GENERAL";"TAB5",#N/A,TRUE,"GENERAL"}</definedName>
    <definedName name="jh">#REF!</definedName>
    <definedName name="jhg">{"TAB1",#N/A,TRUE,"GENERAL";"TAB2",#N/A,TRUE,"GENERAL";"TAB3",#N/A,TRUE,"GENERAL";"TAB4",#N/A,TRUE,"GENERAL";"TAB5",#N/A,TRUE,"GENERAL"}</definedName>
    <definedName name="jhjyj">{"via1",#N/A,TRUE,"general";"via2",#N/A,TRUE,"general";"via3",#N/A,TRUE,"general"}</definedName>
    <definedName name="JHK">{"TAB1",#N/A,TRUE,"GENERAL";"TAB2",#N/A,TRUE,"GENERAL";"TAB3",#N/A,TRUE,"GENERAL";"TAB4",#N/A,TRUE,"GENERAL";"TAB5",#N/A,TRUE,"GENERAL"}</definedName>
    <definedName name="jhkgjkvf">{"TAB1",#N/A,TRUE,"GENERAL";"TAB2",#N/A,TRUE,"GENERAL";"TAB3",#N/A,TRUE,"GENERAL";"TAB4",#N/A,TRUE,"GENERAL";"TAB5",#N/A,TRUE,"GENERAL"}</definedName>
    <definedName name="jhrtr">#REF!</definedName>
    <definedName name="jj">{"via1",#N/A,TRUE,"general";"via2",#N/A,TRUE,"general";"via3",#N/A,TRUE,"general"}</definedName>
    <definedName name="jjfq">{"via1",#N/A,TRUE,"general";"via2",#N/A,TRUE,"general";"via3",#N/A,TRUE,"general"}</definedName>
    <definedName name="jjjhjddfg">{"via1",#N/A,TRUE,"general";"via2",#N/A,TRUE,"general";"via3",#N/A,TRUE,"general"}</definedName>
    <definedName name="jjjjju">{"via1",#N/A,TRUE,"general";"via2",#N/A,TRUE,"general";"via3",#N/A,TRUE,"general"}</definedName>
    <definedName name="jjujujty">{"TAB1",#N/A,TRUE,"GENERAL";"TAB2",#N/A,TRUE,"GENERAL";"TAB3",#N/A,TRUE,"GENERAL";"TAB4",#N/A,TRUE,"GENERAL";"TAB5",#N/A,TRUE,"GENERAL"}</definedName>
    <definedName name="jjyjy">{"via1",#N/A,TRUE,"general";"via2",#N/A,TRUE,"general";"via3",#N/A,TRUE,"general"}</definedName>
    <definedName name="jk">#REF!</definedName>
    <definedName name="jkk">{"TAB1",#N/A,TRUE,"GENERAL";"TAB2",#N/A,TRUE,"GENERAL";"TAB3",#N/A,TRUE,"GENERAL";"TAB4",#N/A,TRUE,"GENERAL";"TAB5",#N/A,TRUE,"GENERAL"}</definedName>
    <definedName name="jkl">{"TAB1",#N/A,TRUE,"GENERAL";"TAB2",#N/A,TRUE,"GENERAL";"TAB3",#N/A,TRUE,"GENERAL";"TAB4",#N/A,TRUE,"GENERAL";"TAB5",#N/A,TRUE,"GENERAL"}</definedName>
    <definedName name="jn">#REF!</definedName>
    <definedName name="jñ">#REF!</definedName>
    <definedName name="jo">#REF!</definedName>
    <definedName name="joie">#REF!</definedName>
    <definedName name="JRYJ">{"via1",#N/A,TRUE,"general";"via2",#N/A,TRUE,"general";"via3",#N/A,TRUE,"general"}</definedName>
    <definedName name="jt">#REF!</definedName>
    <definedName name="jtyj">{"TAB1",#N/A,TRUE,"GENERAL";"TAB2",#N/A,TRUE,"GENERAL";"TAB3",#N/A,TRUE,"GENERAL";"TAB4",#N/A,TRUE,"GENERAL";"TAB5",#N/A,TRUE,"GENERAL"}</definedName>
    <definedName name="jtyry">{"TAB1",#N/A,TRUE,"GENERAL";"TAB2",#N/A,TRUE,"GENERAL";"TAB3",#N/A,TRUE,"GENERAL";"TAB4",#N/A,TRUE,"GENERAL";"TAB5",#N/A,TRUE,"GENERAL"}</definedName>
    <definedName name="Juango">#REF!</definedName>
    <definedName name="jui">#REF!</definedName>
    <definedName name="juj">{"via1",#N/A,TRUE,"general";"via2",#N/A,TRUE,"general";"via3",#N/A,TRUE,"general"}</definedName>
    <definedName name="jujcx">{"via1",#N/A,TRUE,"general";"via2",#N/A,TRUE,"general";"via3",#N/A,TRUE,"general"}</definedName>
    <definedName name="jujuj">{"via1",#N/A,TRUE,"general";"via2",#N/A,TRUE,"general";"via3",#N/A,TRUE,"general"}</definedName>
    <definedName name="jujujuju">{"TAB1",#N/A,TRUE,"GENERAL";"TAB2",#N/A,TRUE,"GENERAL";"TAB3",#N/A,TRUE,"GENERAL";"TAB4",#N/A,TRUE,"GENERAL";"TAB5",#N/A,TRUE,"GENERAL"}</definedName>
    <definedName name="jun">#REF!</definedName>
    <definedName name="junta">#REF!</definedName>
    <definedName name="juuuhb">{"TAB1",#N/A,TRUE,"GENERAL";"TAB2",#N/A,TRUE,"GENERAL";"TAB3",#N/A,TRUE,"GENERAL";"TAB4",#N/A,TRUE,"GENERAL";"TAB5",#N/A,TRUE,"GENERAL"}</definedName>
    <definedName name="juy">#REF!</definedName>
    <definedName name="jyjt7">{"via1",#N/A,TRUE,"general";"via2",#N/A,TRUE,"general";"via3",#N/A,TRUE,"general"}</definedName>
    <definedName name="jyt">{"via1",#N/A,TRUE,"general";"via2",#N/A,TRUE,"general";"via3",#N/A,TRUE,"general"}</definedName>
    <definedName name="jytj">{"via1",#N/A,TRUE,"general";"via2",#N/A,TRUE,"general";"via3",#N/A,TRUE,"general"}</definedName>
    <definedName name="jyuju">{"via1",#N/A,TRUE,"general";"via2",#N/A,TRUE,"general";"via3",#N/A,TRUE,"general"}</definedName>
    <definedName name="jyujyuj">{"via1",#N/A,TRUE,"general";"via2",#N/A,TRUE,"general";"via3",#N/A,TRUE,"general"}</definedName>
    <definedName name="K0F1">#REF!</definedName>
    <definedName name="K0F2">#REF!</definedName>
    <definedName name="K10ALO">#REF!</definedName>
    <definedName name="K11ALO">#REF!</definedName>
    <definedName name="k12alo">#REF!</definedName>
    <definedName name="K1F1">#REF!</definedName>
    <definedName name="K1F2">#REF!</definedName>
    <definedName name="K2F1">#REF!</definedName>
    <definedName name="K2F2">#REF!</definedName>
    <definedName name="K3F1">#REF!</definedName>
    <definedName name="K3F2">#REF!</definedName>
    <definedName name="K4F1">#REF!</definedName>
    <definedName name="K4F2">#REF!</definedName>
    <definedName name="K5F1">#REF!</definedName>
    <definedName name="K5F2">#REF!</definedName>
    <definedName name="K6F1">#REF!</definedName>
    <definedName name="K6F2">#REF!</definedName>
    <definedName name="K7F1">#REF!</definedName>
    <definedName name="K7F2">#REF!</definedName>
    <definedName name="K8ALO">#REF!</definedName>
    <definedName name="K8F1">#REF!</definedName>
    <definedName name="K8F2">#REF!</definedName>
    <definedName name="K9ALO">#REF!</definedName>
    <definedName name="ka">#REF!</definedName>
    <definedName name="ka11alo">#REF!</definedName>
    <definedName name="KHGGH">{"via1",#N/A,TRUE,"general";"via2",#N/A,TRUE,"general";"via3",#N/A,TRUE,"general"}</definedName>
    <definedName name="khjk7">{"TAB1",#N/A,TRUE,"GENERAL";"TAB2",#N/A,TRUE,"GENERAL";"TAB3",#N/A,TRUE,"GENERAL";"TAB4",#N/A,TRUE,"GENERAL";"TAB5",#N/A,TRUE,"GENERAL"}</definedName>
    <definedName name="kikik">{"via1",#N/A,TRUE,"general";"via2",#N/A,TRUE,"general";"via3",#N/A,TRUE,"general"}</definedName>
    <definedName name="kio">#REF!</definedName>
    <definedName name="kip">#REF!</definedName>
    <definedName name="KJH">#REF!</definedName>
    <definedName name="kjhkd">{"via1",#N/A,TRUE,"general";"via2",#N/A,TRUE,"general";"via3",#N/A,TRUE,"general"}</definedName>
    <definedName name="kjk">{"via1",#N/A,TRUE,"general";"via2",#N/A,TRUE,"general";"via3",#N/A,TRUE,"general"}</definedName>
    <definedName name="kjtrkjr">{"via1",#N/A,TRUE,"general";"via2",#N/A,TRUE,"general";"via3",#N/A,TRUE,"general"}</definedName>
    <definedName name="kkkki">{"via1",#N/A,TRUE,"general";"via2",#N/A,TRUE,"general";"via3",#N/A,TRUE,"general"}</definedName>
    <definedName name="kkkkkki">{"TAB1",#N/A,TRUE,"GENERAL";"TAB2",#N/A,TRUE,"GENERAL";"TAB3",#N/A,TRUE,"GENERAL";"TAB4",#N/A,TRUE,"GENERAL";"TAB5",#N/A,TRUE,"GENERAL"}</definedName>
    <definedName name="kkkkkkkkkkkkkkkkkkkkkkkkkkkkk">#REF!</definedName>
    <definedName name="kl">#REF!</definedName>
    <definedName name="kñy">#REF!</definedName>
    <definedName name="ko">[26]items!$C$4:$J$247</definedName>
    <definedName name="krtrk">{"via1",#N/A,TRUE,"general";"via2",#N/A,TRUE,"general";"via3",#N/A,TRUE,"general"}</definedName>
    <definedName name="kuh">#REF!</definedName>
    <definedName name="kuy">#REF!</definedName>
    <definedName name="kyr">{"TAB1",#N/A,TRUE,"GENERAL";"TAB2",#N/A,TRUE,"GENERAL";"TAB3",#N/A,TRUE,"GENERAL";"TAB4",#N/A,TRUE,"GENERAL";"TAB5",#N/A,TRUE,"GENERAL"}</definedName>
    <definedName name="L">#REF!</definedName>
    <definedName name="LINEA">[27]CONT_ADI!#REF!</definedName>
    <definedName name="liuoo">{"TAB1",#N/A,TRUE,"GENERAL";"TAB2",#N/A,TRUE,"GENERAL";"TAB3",#N/A,TRUE,"GENERAL";"TAB4",#N/A,TRUE,"GENERAL";"TAB5",#N/A,TRUE,"GENERAL"}</definedName>
    <definedName name="lkj">{"via1",#N/A,TRUE,"general";"via2",#N/A,TRUE,"general";"via3",#N/A,TRUE,"general"}</definedName>
    <definedName name="LKJLJK">{"TAB1",#N/A,TRUE,"GENERAL";"TAB2",#N/A,TRUE,"GENERAL";"TAB3",#N/A,TRUE,"GENERAL";"TAB4",#N/A,TRUE,"GENERAL";"TAB5",#N/A,TRUE,"GENERAL"}</definedName>
    <definedName name="ll">#REF!</definedName>
    <definedName name="LLANTAS">#REF!</definedName>
    <definedName name="lllllh">{"via1",#N/A,TRUE,"general";"via2",#N/A,TRUE,"general";"via3",#N/A,TRUE,"general"}</definedName>
    <definedName name="lllllllo">{"via1",#N/A,TRUE,"general";"via2",#N/A,TRUE,"general";"via3",#N/A,TRUE,"general"}</definedName>
    <definedName name="LÑP">#REF!</definedName>
    <definedName name="LO">'[14]PALET DEL 21 FEB AL 5 MARZ'!#REF!</definedName>
    <definedName name="Local.">[17]BD!$N$1:$Q$1</definedName>
    <definedName name="LOCALIZACION">'[14]PALET DEL 21 FEB AL 5 MARZ'!#REF!</definedName>
    <definedName name="LOI">#REF!</definedName>
    <definedName name="lolol">{"TAB1",#N/A,TRUE,"GENERAL";"TAB2",#N/A,TRUE,"GENERAL";"TAB3",#N/A,TRUE,"GENERAL";"TAB4",#N/A,TRUE,"GENERAL";"TAB5",#N/A,TRUE,"GENERAL"}</definedName>
    <definedName name="lplpl">{"via1",#N/A,TRUE,"general";"via2",#N/A,TRUE,"general";"via3",#N/A,TRUE,"general"}</definedName>
    <definedName name="ltyhege">#REF!</definedName>
    <definedName name="maer">#REF!</definedName>
    <definedName name="mafdsf">{"via1",#N/A,TRUE,"general";"via2",#N/A,TRUE,"general";"via3",#N/A,TRUE,"general"}</definedName>
    <definedName name="ManoObra">[28]Insum!$A$104:$E$116</definedName>
    <definedName name="mao">{"TAB1",#N/A,TRUE,"GENERAL";"TAB2",#N/A,TRUE,"GENERAL";"TAB3",#N/A,TRUE,"GENERAL";"TAB4",#N/A,TRUE,"GENERAL";"TAB5",#N/A,TRUE,"GENERAL"}</definedName>
    <definedName name="maow">{"via1",#N/A,TRUE,"general";"via2",#N/A,TRUE,"general";"via3",#N/A,TRUE,"general"}</definedName>
    <definedName name="Maquinaria">[28]Insum!$A$76:$E$99</definedName>
    <definedName name="MARY">#REF!</definedName>
    <definedName name="masor">{"via1",#N/A,TRUE,"general";"via2",#N/A,TRUE,"general";"via3",#N/A,TRUE,"general"}</definedName>
    <definedName name="MAT">#REF!</definedName>
    <definedName name="MATERIAL">#REF!</definedName>
    <definedName name="Materiales">[28]Insum!$A$5:$E$71</definedName>
    <definedName name="mcwo">#REF!</definedName>
    <definedName name="mdd">{"via1",#N/A,TRUE,"general";"via2",#N/A,TRUE,"general";"via3",#N/A,TRUE,"general"}</definedName>
    <definedName name="medidas">'[14]PALET DEL 21 FEB AL 5 MARZ'!#REF!</definedName>
    <definedName name="meg">{"TAB1",#N/A,TRUE,"GENERAL";"TAB2",#N/A,TRUE,"GENERAL";"TAB3",#N/A,TRUE,"GENERAL";"TAB4",#N/A,TRUE,"GENERAL";"TAB5",#N/A,TRUE,"GENERAL"}</definedName>
    <definedName name="MEJORAMIENTO">#REF!</definedName>
    <definedName name="MESES">#REF!</definedName>
    <definedName name="mezcla">#REF!</definedName>
    <definedName name="mf">#REF!</definedName>
    <definedName name="mfgjrdt">{"TAB1",#N/A,TRUE,"GENERAL";"TAB2",#N/A,TRUE,"GENERAL";"TAB3",#N/A,TRUE,"GENERAL";"TAB4",#N/A,TRUE,"GENERAL";"TAB5",#N/A,TRUE,"GENERAL"}</definedName>
    <definedName name="mghm">{"via1",#N/A,TRUE,"general";"via2",#N/A,TRUE,"general";"via3",#N/A,TRUE,"general"}</definedName>
    <definedName name="mhg">#REF!</definedName>
    <definedName name="mht">#REF!</definedName>
    <definedName name="mhy">#REF!</definedName>
    <definedName name="mixer">#REF!</definedName>
    <definedName name="mjmj">{"via1",#N/A,TRUE,"general";"via2",#N/A,TRUE,"general";"via3",#N/A,TRUE,"general"}</definedName>
    <definedName name="mjmjmn">{"via1",#N/A,TRUE,"general";"via2",#N/A,TRUE,"general";"via3",#N/A,TRUE,"general"}</definedName>
    <definedName name="mjnhgkio">{"via1",#N/A,TRUE,"general";"via2",#N/A,TRUE,"general";"via3",#N/A,TRUE,"general"}</definedName>
    <definedName name="mju">#REF!</definedName>
    <definedName name="mku">#REF!</definedName>
    <definedName name="mm">#REF!</definedName>
    <definedName name="mmjmjh">{"TAB1",#N/A,TRUE,"GENERAL";"TAB2",#N/A,TRUE,"GENERAL";"TAB3",#N/A,TRUE,"GENERAL";"TAB4",#N/A,TRUE,"GENERAL";"TAB5",#N/A,TRUE,"GENERAL"}</definedName>
    <definedName name="mmm">{"TAB1",#N/A,TRUE,"GENERAL";"TAB2",#N/A,TRUE,"GENERAL";"TAB3",#N/A,TRUE,"GENERAL";"TAB4",#N/A,TRUE,"GENERAL";"TAB5",#N/A,TRUE,"GENERAL"}</definedName>
    <definedName name="mmmh">{"via1",#N/A,TRUE,"general";"via2",#N/A,TRUE,"general";"via3",#N/A,TRUE,"general"}</definedName>
    <definedName name="mmmmmjyt">{"TAB1",#N/A,TRUE,"GENERAL";"TAB2",#N/A,TRUE,"GENERAL";"TAB3",#N/A,TRUE,"GENERAL";"TAB4",#N/A,TRUE,"GENERAL";"TAB5",#N/A,TRUE,"GENERAL"}</definedName>
    <definedName name="mmmmmmg">{"via1",#N/A,TRUE,"general";"via2",#N/A,TRUE,"general";"via3",#N/A,TRUE,"general"}</definedName>
    <definedName name="MN">{"via1",#N/A,TRUE,"general";"via2",#N/A,TRUE,"general";"via3",#N/A,TRUE,"general"}</definedName>
    <definedName name="Modif">'[29]CRA.MODI'!#REF!</definedName>
    <definedName name="MOTO">#REF!</definedName>
    <definedName name="moto120">#REF!</definedName>
    <definedName name="MOTOBOMBA">#REF!</definedName>
    <definedName name="mpdirint">[1]Datos!$B$18</definedName>
    <definedName name="mprelecon">[1]Datos!$B$15</definedName>
    <definedName name="mr">#REF!</definedName>
    <definedName name="MRE">#REF!</definedName>
    <definedName name="mvñkjp">#REF!</definedName>
    <definedName name="n">{"via1",#N/A,TRUE,"general";"via2",#N/A,TRUE,"general";"via3",#N/A,TRUE,"general"}</definedName>
    <definedName name="nb">#REF!</definedName>
    <definedName name="nbv">#REF!</definedName>
    <definedName name="nbvnv">{"via1",#N/A,TRUE,"general";"via2",#N/A,TRUE,"general";"via3",#N/A,TRUE,"general"}</definedName>
    <definedName name="NDHS">{"TAB1",#N/A,TRUE,"GENERAL";"TAB2",#N/A,TRUE,"GENERAL";"TAB3",#N/A,TRUE,"GENERAL";"TAB4",#N/A,TRUE,"GENERAL";"TAB5",#N/A,TRUE,"GENERAL"}</definedName>
    <definedName name="neumatico">#REF!</definedName>
    <definedName name="nf">{"TAB1",#N/A,TRUE,"GENERAL";"TAB2",#N/A,TRUE,"GENERAL";"TAB3",#N/A,TRUE,"GENERAL";"TAB4",#N/A,TRUE,"GENERAL";"TAB5",#N/A,TRUE,"GENERAL"}</definedName>
    <definedName name="nfg">{"via1",#N/A,TRUE,"general";"via2",#N/A,TRUE,"general";"via3",#N/A,TRUE,"general"}</definedName>
    <definedName name="nfgn">{"via1",#N/A,TRUE,"general";"via2",#N/A,TRUE,"general";"via3",#N/A,TRUE,"general"}</definedName>
    <definedName name="ngdn">{"TAB1",#N/A,TRUE,"GENERAL";"TAB2",#N/A,TRUE,"GENERAL";"TAB3",#N/A,TRUE,"GENERAL";"TAB4",#N/A,TRUE,"GENERAL";"TAB5",#N/A,TRUE,"GENERAL"}</definedName>
    <definedName name="ngfh">{"via1",#N/A,TRUE,"general";"via2",#N/A,TRUE,"general";"via3",#N/A,TRUE,"general"}</definedName>
    <definedName name="NHG">#REF!</definedName>
    <definedName name="nhn">{"via1",#N/A,TRUE,"general";"via2",#N/A,TRUE,"general";"via3",#N/A,TRUE,"general"}</definedName>
    <definedName name="nhncfgn">{"TAB1",#N/A,TRUE,"GENERAL";"TAB2",#N/A,TRUE,"GENERAL";"TAB3",#N/A,TRUE,"GENERAL";"TAB4",#N/A,TRUE,"GENERAL";"TAB5",#N/A,TRUE,"GENERAL"}</definedName>
    <definedName name="nhndr">{"via1",#N/A,TRUE,"general";"via2",#N/A,TRUE,"general";"via3",#N/A,TRUE,"general"}</definedName>
    <definedName name="NJH">#REF!</definedName>
    <definedName name="nm">#REF!</definedName>
    <definedName name="nmmmm">{"via1",#N/A,TRUE,"general";"via2",#N/A,TRUE,"general";"via3",#N/A,TRUE,"general"}</definedName>
    <definedName name="NN">{"TAB1",#N/A,TRUE,"GENERAL";"TAB2",#N/A,TRUE,"GENERAL";"TAB3",#N/A,TRUE,"GENERAL";"TAB4",#N/A,TRUE,"GENERAL";"TAB5",#N/A,TRUE,"GENERAL"}</definedName>
    <definedName name="nndng">{"TAB1",#N/A,TRUE,"GENERAL";"TAB2",#N/A,TRUE,"GENERAL";"TAB3",#N/A,TRUE,"GENERAL";"TAB4",#N/A,TRUE,"GENERAL";"TAB5",#N/A,TRUE,"GENERAL"}</definedName>
    <definedName name="NNHE">#REF!</definedName>
    <definedName name="nnnhd">{"via1",#N/A,TRUE,"general";"via2",#N/A,TRUE,"general";"via3",#N/A,TRUE,"general"}</definedName>
    <definedName name="nnnnn">{"via1",#N/A,TRUE,"general";"via2",#N/A,TRUE,"general";"via3",#N/A,TRUE,"general"}</definedName>
    <definedName name="nnnnnd">{"TAB1",#N/A,TRUE,"GENERAL";"TAB2",#N/A,TRUE,"GENERAL";"TAB3",#N/A,TRUE,"GENERAL";"TAB4",#N/A,TRUE,"GENERAL";"TAB5",#N/A,TRUE,"GENERAL"}</definedName>
    <definedName name="nnnnnf">{"TAB1",#N/A,TRUE,"GENERAL";"TAB2",#N/A,TRUE,"GENERAL";"TAB3",#N/A,TRUE,"GENERAL";"TAB4",#N/A,TRUE,"GENERAL";"TAB5",#N/A,TRUE,"GENERAL"}</definedName>
    <definedName name="nnnnnh">{"via1",#N/A,TRUE,"general";"via2",#N/A,TRUE,"general";"via3",#N/A,TRUE,"general"}</definedName>
    <definedName name="NO">#REF!</definedName>
    <definedName name="NOMBRE">'[14]PALET DEL 21 FEB AL 5 MARZ'!#REF!</definedName>
    <definedName name="nr">#REF!</definedName>
    <definedName name="NRA">#REF!</definedName>
    <definedName name="NroCODIGO">#REF!</definedName>
    <definedName name="NroDOCUMENTO">#REF!</definedName>
    <definedName name="nt">#REF!</definedName>
    <definedName name="ntrewF">#REF!</definedName>
    <definedName name="nxn">{"via1",#N/A,TRUE,"general";"via2",#N/A,TRUE,"general";"via3",#N/A,TRUE,"general"}</definedName>
    <definedName name="ñl">#REF!</definedName>
    <definedName name="ññ">#REF!</definedName>
    <definedName name="ñok">#REF!</definedName>
    <definedName name="ñp">#REF!</definedName>
    <definedName name="ñpñpñ">{"via1",#N/A,TRUE,"general";"via2",#N/A,TRUE,"general";"via3",#N/A,TRUE,"general"}</definedName>
    <definedName name="ñpo">#REF!</definedName>
    <definedName name="O">#REF!</definedName>
    <definedName name="o9o9">{"via1",#N/A,TRUE,"general";"via2",#N/A,TRUE,"general";"via3",#N/A,TRUE,"general"}</definedName>
    <definedName name="obj">[1]Datos!$B$4</definedName>
    <definedName name="OBJETO">#REF!</definedName>
    <definedName name="Obra">[28]Datos!$B$2</definedName>
    <definedName name="OBSERVACIONES">'[14]PALET DEL 21 FEB AL 5 MARZ'!#REF!</definedName>
    <definedName name="OF">#REF!</definedName>
    <definedName name="oiret">{"TAB1",#N/A,TRUE,"GENERAL";"TAB2",#N/A,TRUE,"GENERAL";"TAB3",#N/A,TRUE,"GENERAL";"TAB4",#N/A,TRUE,"GENERAL";"TAB5",#N/A,TRUE,"GENERAL"}</definedName>
    <definedName name="oirgrth">{"TAB1",#N/A,TRUE,"GENERAL";"TAB2",#N/A,TRUE,"GENERAL";"TAB3",#N/A,TRUE,"GENERAL";"TAB4",#N/A,TRUE,"GENERAL";"TAB5",#N/A,TRUE,"GENERAL"}</definedName>
    <definedName name="OIUOIU">{"via1",#N/A,TRUE,"general";"via2",#N/A,TRUE,"general";"via3",#N/A,TRUE,"general"}</definedName>
    <definedName name="oo">#REF!</definedName>
    <definedName name="OOO">'[14]PALET DEL 21 FEB AL 5 MARZ'!#REF!</definedName>
    <definedName name="ooooiii">{"TAB1",#N/A,TRUE,"GENERAL";"TAB2",#N/A,TRUE,"GENERAL";"TAB3",#N/A,TRUE,"GENERAL";"TAB4",#N/A,TRUE,"GENERAL";"TAB5",#N/A,TRUE,"GENERAL"}</definedName>
    <definedName name="oooos">{"via1",#N/A,TRUE,"general";"via2",#N/A,TRUE,"general";"via3",#N/A,TRUE,"general"}</definedName>
    <definedName name="ORDEN">[25]FORMULA!#REF!</definedName>
    <definedName name="os">#REF!</definedName>
    <definedName name="OSCAR">#REF!</definedName>
    <definedName name="P">#REF!</definedName>
    <definedName name="p0p0">{"via1",#N/A,TRUE,"general";"via2",#N/A,TRUE,"general";"via3",#N/A,TRUE,"general"}</definedName>
    <definedName name="PA">#REF!</definedName>
    <definedName name="PACAN17">#REF!</definedName>
    <definedName name="PACON9">#REF!</definedName>
    <definedName name="PACor2">#REF!</definedName>
    <definedName name="PAEls9">#REF!</definedName>
    <definedName name="PAEXC13">#REF!</definedName>
    <definedName name="PAExc2">#REF!</definedName>
    <definedName name="PAGen1">#REF!</definedName>
    <definedName name="PAGen11">#REF!</definedName>
    <definedName name="PAGen12">#REF!</definedName>
    <definedName name="PAGen13">#REF!</definedName>
    <definedName name="PAGen16">#REF!</definedName>
    <definedName name="PAGen18">#REF!</definedName>
    <definedName name="PAGen19">#REF!</definedName>
    <definedName name="PAGen2">#REF!</definedName>
    <definedName name="PAGen20">#REF!</definedName>
    <definedName name="PAGen3">#REF!</definedName>
    <definedName name="PAGen4">#REF!</definedName>
    <definedName name="PAGen5">#REF!</definedName>
    <definedName name="PAGen6">#REF!</definedName>
    <definedName name="PAGen7">#REF!</definedName>
    <definedName name="PAGen8">#REF!</definedName>
    <definedName name="PAGen9">#REF!</definedName>
    <definedName name="PAJARITA">#REF!</definedName>
    <definedName name="PANOR17">#REF!</definedName>
    <definedName name="PAOTR16">#REF!</definedName>
    <definedName name="PAPIS9">#REF!</definedName>
    <definedName name="PARev11">#REF!</definedName>
    <definedName name="PASum11">#REF!</definedName>
    <definedName name="PASum15">#REF!</definedName>
    <definedName name="PINTURA">#REF!</definedName>
    <definedName name="PKHK">{"TAB1",#N/A,TRUE,"GENERAL";"TAB2",#N/A,TRUE,"GENERAL";"TAB3",#N/A,TRUE,"GENERAL";"TAB4",#N/A,TRUE,"GENERAL";"TAB5",#N/A,TRUE,"GENERAL"}</definedName>
    <definedName name="pkj">{"TAB1",#N/A,TRUE,"GENERAL";"TAB2",#N/A,TRUE,"GENERAL";"TAB3",#N/A,TRUE,"GENERAL";"TAB4",#N/A,TRUE,"GENERAL";"TAB5",#N/A,TRUE,"GENERAL"}</definedName>
    <definedName name="PLAD">{"TAB1",#N/A,TRUE,"GENERAL";"TAB2",#N/A,TRUE,"GENERAL";"TAB3",#N/A,TRUE,"GENERAL";"TAB4",#N/A,TRUE,"GENERAL";"TAB5",#N/A,TRUE,"GENERAL"}</definedName>
    <definedName name="plantaconcreto">#REF!</definedName>
    <definedName name="PLPLUNN">{"TAB1",#N/A,TRUE,"GENERAL";"TAB2",#N/A,TRUE,"GENERAL";"TAB3",#N/A,TRUE,"GENERAL";"TAB4",#N/A,TRUE,"GENERAL";"TAB5",#N/A,TRUE,"GENERAL"}</definedName>
    <definedName name="pñ">#REF!</definedName>
    <definedName name="po">#REF!</definedName>
    <definedName name="poi">#REF!</definedName>
    <definedName name="POIUP">{"via1",#N/A,TRUE,"general";"via2",#N/A,TRUE,"general";"via3",#N/A,TRUE,"general"}</definedName>
    <definedName name="POO">#REF!</definedName>
    <definedName name="popop">{"via1",#N/A,TRUE,"general";"via2",#N/A,TRUE,"general";"via3",#N/A,TRUE,"general"}</definedName>
    <definedName name="popp">{"via1",#N/A,TRUE,"general";"via2",#N/A,TRUE,"general";"via3",#N/A,TRUE,"general"}</definedName>
    <definedName name="popvds">{"TAB1",#N/A,TRUE,"GENERAL";"TAB2",#N/A,TRUE,"GENERAL";"TAB3",#N/A,TRUE,"GENERAL";"TAB4",#N/A,TRUE,"GENERAL";"TAB5",#N/A,TRUE,"GENERAL"}</definedName>
    <definedName name="pouig">{"via1",#N/A,TRUE,"general";"via2",#N/A,TRUE,"general";"via3",#N/A,TRUE,"general"}</definedName>
    <definedName name="pp">#REF!</definedName>
    <definedName name="ppmvwñ">#REF!</definedName>
    <definedName name="ppppp9">{"via1",#N/A,TRUE,"general";"via2",#N/A,TRUE,"general";"via3",#N/A,TRUE,"general"}</definedName>
    <definedName name="pppppd">{"TAB1",#N/A,TRUE,"GENERAL";"TAB2",#N/A,TRUE,"GENERAL";"TAB3",#N/A,TRUE,"GENERAL";"TAB4",#N/A,TRUE,"GENERAL";"TAB5",#N/A,TRUE,"GENERAL"}</definedName>
    <definedName name="pqroj">{"via1",#N/A,TRUE,"general";"via2",#N/A,TRUE,"general";"via3",#N/A,TRUE,"general"}</definedName>
    <definedName name="PRE">#REF!</definedName>
    <definedName name="PREACTAS">#REF!</definedName>
    <definedName name="PRECIO">[30]PRECIOS!$A$5:$M$167</definedName>
    <definedName name="precios">#REF!</definedName>
    <definedName name="pres">#REF!</definedName>
    <definedName name="PREST">#REF!</definedName>
    <definedName name="prestaciones">#REF!</definedName>
    <definedName name="PRESUPUESTO">#REF!</definedName>
    <definedName name="PRIMER">{"via1",#N/A,TRUE,"general";"via2",#N/A,TRUE,"general";"via3",#N/A,TRUE,"general"}</definedName>
    <definedName name="PRIMET">{"TAB1",#N/A,TRUE,"GENERAL";"TAB2",#N/A,TRUE,"GENERAL";"TAB3",#N/A,TRUE,"GENERAL";"TAB4",#N/A,TRUE,"GENERAL";"TAB5",#N/A,TRUE,"GENERAL"}</definedName>
    <definedName name="PRINT_AREA_MI">#REF!</definedName>
    <definedName name="PRINT_TITLES_MI">#REF!</definedName>
    <definedName name="Proponente">[28]Datos!$B$1</definedName>
    <definedName name="PRUEBA" localSheetId="1">[31]!absc</definedName>
    <definedName name="PRUEBA" localSheetId="2">[31]!absc</definedName>
    <definedName name="PRUEBA" localSheetId="7">[31]!absc</definedName>
    <definedName name="PRUEBA" localSheetId="8">[31]!absc</definedName>
    <definedName name="PRUEBA" localSheetId="9">[31]!absc</definedName>
    <definedName name="PRUEBA" localSheetId="10">[31]!absc</definedName>
    <definedName name="PRUEBA">[31]!absc</definedName>
    <definedName name="PRUEBA2">#REF!</definedName>
    <definedName name="PTA">#REF!</definedName>
    <definedName name="ptope">{"TAB1",#N/A,TRUE,"GENERAL";"TAB2",#N/A,TRUE,"GENERAL";"TAB3",#N/A,TRUE,"GENERAL";"TAB4",#N/A,TRUE,"GENERAL";"TAB5",#N/A,TRUE,"GENERAL"}</definedName>
    <definedName name="ptopes">{"via1",#N/A,TRUE,"general";"via2",#N/A,TRUE,"general";"via3",#N/A,TRUE,"general"}</definedName>
    <definedName name="q">#REF!</definedName>
    <definedName name="q1q1q">{"via1",#N/A,TRUE,"general";"via2",#N/A,TRUE,"general";"via3",#N/A,TRUE,"general"}</definedName>
    <definedName name="qaedtguj">{"via1",#N/A,TRUE,"general";"via2",#N/A,TRUE,"general";"via3",#N/A,TRUE,"general"}</definedName>
    <definedName name="QAQSWS">{"via1",#N/A,TRUE,"general";"via2",#N/A,TRUE,"general";"via3",#N/A,TRUE,"general"}</definedName>
    <definedName name="qaqwwxcr">{"via1",#N/A,TRUE,"general";"via2",#N/A,TRUE,"general";"via3",#N/A,TRUE,"general"}</definedName>
    <definedName name="qedcd">{"via1",#N/A,TRUE,"general";"via2",#N/A,TRUE,"general";"via3",#N/A,TRUE,"general"}</definedName>
    <definedName name="qeqewe">{"TAB1",#N/A,TRUE,"GENERAL";"TAB2",#N/A,TRUE,"GENERAL";"TAB3",#N/A,TRUE,"GENERAL";"TAB4",#N/A,TRUE,"GENERAL";"TAB5",#N/A,TRUE,"GENERAL"}</definedName>
    <definedName name="qewj">{"via1",#N/A,TRUE,"general";"via2",#N/A,TRUE,"general";"via3",#N/A,TRUE,"general"}</definedName>
    <definedName name="qq">#REF!</definedName>
    <definedName name="qqqqq">#REF!</definedName>
    <definedName name="qqqqqw">{"via1",#N/A,TRUE,"general";"via2",#N/A,TRUE,"general";"via3",#N/A,TRUE,"general"}</definedName>
    <definedName name="Quincenas">{"";"diez";"once";"doce";"trece";"catorce";"quince"}&amp;" "</definedName>
    <definedName name="qw">{"via1",#N/A,TRUE,"general";"via2",#N/A,TRUE,"general";"via3",#N/A,TRUE,"general"}</definedName>
    <definedName name="qwdas2">{"via1",#N/A,TRUE,"general";"via2",#N/A,TRUE,"general";"via3",#N/A,TRUE,"general"}</definedName>
    <definedName name="qweqe">{"TAB1",#N/A,TRUE,"GENERAL";"TAB2",#N/A,TRUE,"GENERAL";"TAB3",#N/A,TRUE,"GENERAL";"TAB4",#N/A,TRUE,"GENERAL";"TAB5",#N/A,TRUE,"GENERAL"}</definedName>
    <definedName name="qwqwqwj">{"TAB1",#N/A,TRUE,"GENERAL";"TAB2",#N/A,TRUE,"GENERAL";"TAB3",#N/A,TRUE,"GENERAL";"TAB4",#N/A,TRUE,"GENERAL";"TAB5",#N/A,TRUE,"GENERAL"}</definedName>
    <definedName name="rds">#REF!</definedName>
    <definedName name="real">#REF!</definedName>
    <definedName name="RECIBOS">#REF!</definedName>
    <definedName name="RECURSOS">[23]Recursos!$A$6:$D$124</definedName>
    <definedName name="regalias">#REF!</definedName>
    <definedName name="rege">{"TAB1",#N/A,TRUE,"GENERAL";"TAB2",#N/A,TRUE,"GENERAL";"TAB3",#N/A,TRUE,"GENERAL";"TAB4",#N/A,TRUE,"GENERAL";"TAB5",#N/A,TRUE,"GENERAL"}</definedName>
    <definedName name="regional">[16]CARRETERAS!$A$2</definedName>
    <definedName name="regresd">{"TAB1",#N/A,TRUE,"GENERAL";"TAB2",#N/A,TRUE,"GENERAL";"TAB3",#N/A,TRUE,"GENERAL";"TAB4",#N/A,TRUE,"GENERAL";"TAB5",#N/A,TRUE,"GENERAL"}</definedName>
    <definedName name="regthio">{"TAB1",#N/A,TRUE,"GENERAL";"TAB2",#N/A,TRUE,"GENERAL";"TAB3",#N/A,TRUE,"GENERAL";"TAB4",#N/A,TRUE,"GENERAL";"TAB5",#N/A,TRUE,"GENERAL"}</definedName>
    <definedName name="REJHE">{"via1",#N/A,TRUE,"general";"via2",#N/A,TRUE,"general";"via3",#N/A,TRUE,"general"}</definedName>
    <definedName name="relecon">[1]Datos!$B$14</definedName>
    <definedName name="RELLENO">#REF!</definedName>
    <definedName name="rer">{"via1",#N/A,TRUE,"general";"via2",#N/A,TRUE,"general";"via3",#N/A,TRUE,"general"}</definedName>
    <definedName name="rererw">{"TAB1",#N/A,TRUE,"GENERAL";"TAB2",#N/A,TRUE,"GENERAL";"TAB3",#N/A,TRUE,"GENERAL";"TAB4",#N/A,TRUE,"GENERAL";"TAB5",#N/A,TRUE,"GENERAL"}</definedName>
    <definedName name="rerg">{"TAB1",#N/A,TRUE,"GENERAL";"TAB2",#N/A,TRUE,"GENERAL";"TAB3",#N/A,TRUE,"GENERAL";"TAB4",#N/A,TRUE,"GENERAL";"TAB5",#N/A,TRUE,"GENERAL"}</definedName>
    <definedName name="rerrrrw">{"TAB1",#N/A,TRUE,"GENERAL";"TAB2",#N/A,TRUE,"GENERAL";"TAB3",#N/A,TRUE,"GENERAL";"TAB4",#N/A,TRUE,"GENERAL";"TAB5",#N/A,TRUE,"GENERAL"}</definedName>
    <definedName name="residente">'[16]GENERALIDADES '!$E$9</definedName>
    <definedName name="resul">#REF!</definedName>
    <definedName name="RESUMEN">#REF!</definedName>
    <definedName name="RETG4334">#REF!</definedName>
    <definedName name="retro">#REF!</definedName>
    <definedName name="RETTRE">{"via1",#N/A,TRUE,"general";"via2",#N/A,TRUE,"general";"via3",#N/A,TRUE,"general"}</definedName>
    <definedName name="rety">{"TAB1",#N/A,TRUE,"GENERAL";"TAB2",#N/A,TRUE,"GENERAL";"TAB3",#N/A,TRUE,"GENERAL";"TAB4",#N/A,TRUE,"GENERAL";"TAB5",#N/A,TRUE,"GENERAL"}</definedName>
    <definedName name="rewfreg">{"via1",#N/A,TRUE,"general";"via2",#N/A,TRUE,"general";"via3",#N/A,TRUE,"general"}</definedName>
    <definedName name="rewr">{"via1",#N/A,TRUE,"general";"via2",#N/A,TRUE,"general";"via3",#N/A,TRUE,"general"}</definedName>
    <definedName name="REWWER">{"TAB1",#N/A,TRUE,"GENERAL";"TAB2",#N/A,TRUE,"GENERAL";"TAB3",#N/A,TRUE,"GENERAL";"TAB4",#N/A,TRUE,"GENERAL";"TAB5",#N/A,TRUE,"GENERAL"}</definedName>
    <definedName name="reyepoi">{"TAB1",#N/A,TRUE,"GENERAL";"TAB2",#N/A,TRUE,"GENERAL";"TAB3",#N/A,TRUE,"GENERAL";"TAB4",#N/A,TRUE,"GENERAL";"TAB5",#N/A,TRUE,"GENERAL"}</definedName>
    <definedName name="reyety">{"via1",#N/A,TRUE,"general";"via2",#N/A,TRUE,"general";"via3",#N/A,TRUE,"general"}</definedName>
    <definedName name="reyty">{"via1",#N/A,TRUE,"general";"via2",#N/A,TRUE,"general";"via3",#N/A,TRUE,"general"}</definedName>
    <definedName name="reyyt">{"via1",#N/A,TRUE,"general";"via2",#N/A,TRUE,"general";"via3",#N/A,TRUE,"general"}</definedName>
    <definedName name="rfhnhjyu">{"TAB1",#N/A,TRUE,"GENERAL";"TAB2",#N/A,TRUE,"GENERAL";"TAB3",#N/A,TRUE,"GENERAL";"TAB4",#N/A,TRUE,"GENERAL";"TAB5",#N/A,TRUE,"GENERAL"}</definedName>
    <definedName name="rfrf">{"via1",#N/A,TRUE,"general";"via2",#N/A,TRUE,"general";"via3",#N/A,TRUE,"general"}</definedName>
    <definedName name="rfrfr">#REF!</definedName>
    <definedName name="rge">{"via1",#N/A,TRUE,"general";"via2",#N/A,TRUE,"general";"via3",#N/A,TRUE,"general"}</definedName>
    <definedName name="rgegg">{"via1",#N/A,TRUE,"general";"via2",#N/A,TRUE,"general";"via3",#N/A,TRUE,"general"}</definedName>
    <definedName name="rhh">{"TAB1",#N/A,TRUE,"GENERAL";"TAB2",#N/A,TRUE,"GENERAL";"TAB3",#N/A,TRUE,"GENERAL";"TAB4",#N/A,TRUE,"GENERAL";"TAB5",#N/A,TRUE,"GENERAL"}</definedName>
    <definedName name="rhrtd">{"TAB1",#N/A,TRUE,"GENERAL";"TAB2",#N/A,TRUE,"GENERAL";"TAB3",#N/A,TRUE,"GENERAL";"TAB4",#N/A,TRUE,"GENERAL";"TAB5",#N/A,TRUE,"GENERAL"}</definedName>
    <definedName name="rhtry">{"TAB1",#N/A,TRUE,"GENERAL";"TAB2",#N/A,TRUE,"GENERAL";"TAB3",#N/A,TRUE,"GENERAL";"TAB4",#N/A,TRUE,"GENERAL";"TAB5",#N/A,TRUE,"GENERAL"}</definedName>
    <definedName name="rj">{"TAB1",#N/A,TRUE,"GENERAL";"TAB2",#N/A,TRUE,"GENERAL";"TAB3",#N/A,TRUE,"GENERAL";"TAB4",#N/A,TRUE,"GENERAL";"TAB5",#N/A,TRUE,"GENERAL"}</definedName>
    <definedName name="rjjth">{"TAB1",#N/A,TRUE,"GENERAL";"TAB2",#N/A,TRUE,"GENERAL";"TAB3",#N/A,TRUE,"GENERAL";"TAB4",#N/A,TRUE,"GENERAL";"TAB5",#N/A,TRUE,"GENERAL"}</definedName>
    <definedName name="rjy">{"via1",#N/A,TRUE,"general";"via2",#N/A,TRUE,"general";"via3",#N/A,TRUE,"general"}</definedName>
    <definedName name="rkjyk">{"TAB1",#N/A,TRUE,"GENERAL";"TAB2",#N/A,TRUE,"GENERAL";"TAB3",#N/A,TRUE,"GENERAL";"TAB4",#N/A,TRUE,"GENERAL";"TAB5",#N/A,TRUE,"GENERAL"}</definedName>
    <definedName name="rkru">{"via1",#N/A,TRUE,"general";"via2",#N/A,TRUE,"general";"via3",#N/A,TRUE,"general"}</definedName>
    <definedName name="rky">{"TAB1",#N/A,TRUE,"GENERAL";"TAB2",#N/A,TRUE,"GENERAL";"TAB3",#N/A,TRUE,"GENERAL";"TAB4",#N/A,TRUE,"GENERAL";"TAB5",#N/A,TRUE,"GENERAL"}</definedName>
    <definedName name="rl">#REF!</definedName>
    <definedName name="rlo">#REF!</definedName>
    <definedName name="rm">#REF!</definedName>
    <definedName name="rñ">#REF!</definedName>
    <definedName name="RODILLO">#REF!</definedName>
    <definedName name="RR">#REF!</definedName>
    <definedName name="rrr">{"via1",#N/A,TRUE,"general";"via2",#N/A,TRUE,"general";"via3",#N/A,TRUE,"general"}</definedName>
    <definedName name="rrrrrb">{"via1",#N/A,TRUE,"general";"via2",#N/A,TRUE,"general";"via3",#N/A,TRUE,"general"}</definedName>
    <definedName name="rrrrrrre">{"TAB1",#N/A,TRUE,"GENERAL";"TAB2",#N/A,TRUE,"GENERAL";"TAB3",#N/A,TRUE,"GENERAL";"TAB4",#N/A,TRUE,"GENERAL";"TAB5",#N/A,TRUE,"GENERAL"}</definedName>
    <definedName name="rrrrt">{"via1",#N/A,TRUE,"general";"via2",#N/A,TRUE,"general";"via3",#N/A,TRUE,"general"}</definedName>
    <definedName name="rsdgsd5">{"TAB1",#N/A,TRUE,"GENERAL";"TAB2",#N/A,TRUE,"GENERAL";"TAB3",#N/A,TRUE,"GENERAL";"TAB4",#N/A,TRUE,"GENERAL";"TAB5",#N/A,TRUE,"GENERAL"}</definedName>
    <definedName name="rt">{"TAB1",#N/A,TRUE,"GENERAL";"TAB2",#N/A,TRUE,"GENERAL";"TAB3",#N/A,TRUE,"GENERAL";"TAB4",#N/A,TRUE,"GENERAL";"TAB5",#N/A,TRUE,"GENERAL"}</definedName>
    <definedName name="rte">{"TAB1",#N/A,TRUE,"GENERAL";"TAB2",#N/A,TRUE,"GENERAL";"TAB3",#N/A,TRUE,"GENERAL";"TAB4",#N/A,TRUE,"GENERAL";"TAB5",#N/A,TRUE,"GENERAL"}</definedName>
    <definedName name="rteg">{"via1",#N/A,TRUE,"general";"via2",#N/A,TRUE,"general";"via3",#N/A,TRUE,"general"}</definedName>
    <definedName name="rtert">{"TAB1",#N/A,TRUE,"GENERAL";"TAB2",#N/A,TRUE,"GENERAL";"TAB3",#N/A,TRUE,"GENERAL";"TAB4",#N/A,TRUE,"GENERAL";"TAB5",#N/A,TRUE,"GENERAL"}</definedName>
    <definedName name="rtes">{"via1",#N/A,TRUE,"general";"via2",#N/A,TRUE,"general";"via3",#N/A,TRUE,"general"}</definedName>
    <definedName name="rtewth">{"TAB1",#N/A,TRUE,"GENERAL";"TAB2",#N/A,TRUE,"GENERAL";"TAB3",#N/A,TRUE,"GENERAL";"TAB4",#N/A,TRUE,"GENERAL";"TAB5",#N/A,TRUE,"GENERAL"}</definedName>
    <definedName name="rthjtj">{"TAB1",#N/A,TRUE,"GENERAL";"TAB2",#N/A,TRUE,"GENERAL";"TAB3",#N/A,TRUE,"GENERAL";"TAB4",#N/A,TRUE,"GENERAL";"TAB5",#N/A,TRUE,"GENERAL"}</definedName>
    <definedName name="rthrthg">{"via1",#N/A,TRUE,"general";"via2",#N/A,TRUE,"general";"via3",#N/A,TRUE,"general"}</definedName>
    <definedName name="rthtrh">{"via1",#N/A,TRUE,"general";"via2",#N/A,TRUE,"general";"via3",#N/A,TRUE,"general"}</definedName>
    <definedName name="rtkk">{"via1",#N/A,TRUE,"general";"via2",#N/A,TRUE,"general";"via3",#N/A,TRUE,"general"}</definedName>
    <definedName name="rttthy">{"via1",#N/A,TRUE,"general";"via2",#N/A,TRUE,"general";"via3",#N/A,TRUE,"general"}</definedName>
    <definedName name="rtu">{"via1",#N/A,TRUE,"general";"via2",#N/A,TRUE,"general";"via3",#N/A,TRUE,"general"}</definedName>
    <definedName name="rtug">{"TAB1",#N/A,TRUE,"GENERAL";"TAB2",#N/A,TRUE,"GENERAL";"TAB3",#N/A,TRUE,"GENERAL";"TAB4",#N/A,TRUE,"GENERAL";"TAB5",#N/A,TRUE,"GENERAL"}</definedName>
    <definedName name="rtugsd">{"TAB1",#N/A,TRUE,"GENERAL";"TAB2",#N/A,TRUE,"GENERAL";"TAB3",#N/A,TRUE,"GENERAL";"TAB4",#N/A,TRUE,"GENERAL";"TAB5",#N/A,TRUE,"GENERAL"}</definedName>
    <definedName name="rturtu">{"via1",#N/A,TRUE,"general";"via2",#N/A,TRUE,"general";"via3",#N/A,TRUE,"general"}</definedName>
    <definedName name="rturu">{"via1",#N/A,TRUE,"general";"via2",#N/A,TRUE,"general";"via3",#N/A,TRUE,"general"}</definedName>
    <definedName name="rtut">{"via1",#N/A,TRUE,"general";"via2",#N/A,TRUE,"general";"via3",#N/A,TRUE,"general"}</definedName>
    <definedName name="rtutru">{"via1",#N/A,TRUE,"general";"via2",#N/A,TRUE,"general";"via3",#N/A,TRUE,"general"}</definedName>
    <definedName name="rtuy">{"via1",#N/A,TRUE,"general";"via2",#N/A,TRUE,"general";"via3",#N/A,TRUE,"general"}</definedName>
    <definedName name="rty">#REF!</definedName>
    <definedName name="rtyhr">{"TAB1",#N/A,TRUE,"GENERAL";"TAB2",#N/A,TRUE,"GENERAL";"TAB3",#N/A,TRUE,"GENERAL";"TAB4",#N/A,TRUE,"GENERAL";"TAB5",#N/A,TRUE,"GENERAL"}</definedName>
    <definedName name="rtym">{"via1",#N/A,TRUE,"general";"via2",#N/A,TRUE,"general";"via3",#N/A,TRUE,"general"}</definedName>
    <definedName name="rtyrey">{"TAB1",#N/A,TRUE,"GENERAL";"TAB2",#N/A,TRUE,"GENERAL";"TAB3",#N/A,TRUE,"GENERAL";"TAB4",#N/A,TRUE,"GENERAL";"TAB5",#N/A,TRUE,"GENERAL"}</definedName>
    <definedName name="rtyrh">{"via1",#N/A,TRUE,"general";"via2",#N/A,TRUE,"general";"via3",#N/A,TRUE,"general"}</definedName>
    <definedName name="RTYRTY">{"via1",#N/A,TRUE,"general";"via2",#N/A,TRUE,"general";"via3",#N/A,TRUE,"general"}</definedName>
    <definedName name="rtyt">{"TAB1",#N/A,TRUE,"GENERAL";"TAB2",#N/A,TRUE,"GENERAL";"TAB3",#N/A,TRUE,"GENERAL";"TAB4",#N/A,TRUE,"GENERAL";"TAB5",#N/A,TRUE,"GENERAL"}</definedName>
    <definedName name="rtytry">{"via1",#N/A,TRUE,"general";"via2",#N/A,TRUE,"general";"via3",#N/A,TRUE,"general"}</definedName>
    <definedName name="ruru">{"TAB1",#N/A,TRUE,"GENERAL";"TAB2",#N/A,TRUE,"GENERAL";"TAB3",#N/A,TRUE,"GENERAL";"TAB4",#N/A,TRUE,"GENERAL";"TAB5",#N/A,TRUE,"GENERAL"}</definedName>
    <definedName name="rutu">{"via1",#N/A,TRUE,"general";"via2",#N/A,TRUE,"general";"via3",#N/A,TRUE,"general"}</definedName>
    <definedName name="RW">[32]items!$C$4:$J$248</definedName>
    <definedName name="rwgetwg">#REF!</definedName>
    <definedName name="rwt">{"via1",#N/A,TRUE,"general";"via2",#N/A,TRUE,"general";"via3",#N/A,TRUE,"general"}</definedName>
    <definedName name="ry">{"via1",#N/A,TRUE,"general";"via2",#N/A,TRUE,"general";"via3",#N/A,TRUE,"general"}</definedName>
    <definedName name="ryeryb">{"TAB1",#N/A,TRUE,"GENERAL";"TAB2",#N/A,TRUE,"GENERAL";"TAB3",#N/A,TRUE,"GENERAL";"TAB4",#N/A,TRUE,"GENERAL";"TAB5",#N/A,TRUE,"GENERAL"}</definedName>
    <definedName name="rytrsdg">{"via1",#N/A,TRUE,"general";"via2",#N/A,TRUE,"general";"via3",#N/A,TRUE,"general"}</definedName>
    <definedName name="S">'[6]AC2-AG96'!#REF!</definedName>
    <definedName name="saa">{"via1",#N/A,TRUE,"general";"via2",#N/A,TRUE,"general";"via3",#N/A,TRUE,"general"}</definedName>
    <definedName name="SAD">{"via1",#N/A,TRUE,"general";"via2",#N/A,TRUE,"general";"via3",#N/A,TRUE,"general"}</definedName>
    <definedName name="SADF">{"via1",#N/A,TRUE,"general";"via2",#N/A,TRUE,"general";"via3",#N/A,TRUE,"general"}</definedName>
    <definedName name="sadff">{"TAB1",#N/A,TRUE,"GENERAL";"TAB2",#N/A,TRUE,"GENERAL";"TAB3",#N/A,TRUE,"GENERAL";"TAB4",#N/A,TRUE,"GENERAL";"TAB5",#N/A,TRUE,"GENERAL"}</definedName>
    <definedName name="sadfo">{"via1",#N/A,TRUE,"general";"via2",#N/A,TRUE,"general";"via3",#N/A,TRUE,"general"}</definedName>
    <definedName name="safdp">{"TAB1",#N/A,TRUE,"GENERAL";"TAB2",#N/A,TRUE,"GENERAL";"TAB3",#N/A,TRUE,"GENERAL";"TAB4",#N/A,TRUE,"GENERAL";"TAB5",#N/A,TRUE,"GENERAL"}</definedName>
    <definedName name="SALARIO">'[14]PALET DEL 21 FEB AL 5 MARZ'!#REF!</definedName>
    <definedName name="sbe">#REF!</definedName>
    <definedName name="sbgfbgdr">{"via1",#N/A,TRUE,"general";"via2",#N/A,TRUE,"general";"via3",#N/A,TRUE,"general"}</definedName>
    <definedName name="sc">#REF!</definedName>
    <definedName name="sd">{"TAB1",#N/A,TRUE,"GENERAL";"TAB2",#N/A,TRUE,"GENERAL";"TAB3",#N/A,TRUE,"GENERAL";"TAB4",#N/A,TRUE,"GENERAL";"TAB5",#N/A,TRUE,"GENERAL"}</definedName>
    <definedName name="sdaf">{"via1",#N/A,TRUE,"general";"via2",#N/A,TRUE,"general";"via3",#N/A,TRUE,"general"}</definedName>
    <definedName name="sdas">{"via1",#N/A,TRUE,"general";"via2",#N/A,TRUE,"general";"via3",#N/A,TRUE,"general"}</definedName>
    <definedName name="sdasdf">{"via1",#N/A,TRUE,"general";"via2",#N/A,TRUE,"general";"via3",#N/A,TRUE,"general"}</definedName>
    <definedName name="SDCDSCT">{"TAB1",#N/A,TRUE,"GENERAL";"TAB2",#N/A,TRUE,"GENERAL";"TAB3",#N/A,TRUE,"GENERAL";"TAB4",#N/A,TRUE,"GENERAL";"TAB5",#N/A,TRUE,"GENERAL"}</definedName>
    <definedName name="SDE">#REF!</definedName>
    <definedName name="SDFCE">{"TAB1",#N/A,TRUE,"GENERAL";"TAB2",#N/A,TRUE,"GENERAL";"TAB3",#N/A,TRUE,"GENERAL";"TAB4",#N/A,TRUE,"GENERAL";"TAB5",#N/A,TRUE,"GENERAL"}</definedName>
    <definedName name="sdfd">{"via1",#N/A,TRUE,"general";"via2",#N/A,TRUE,"general";"via3",#N/A,TRUE,"general"}</definedName>
    <definedName name="sdfds">{"via1",#N/A,TRUE,"general";"via2",#N/A,TRUE,"general";"via3",#N/A,TRUE,"general"}</definedName>
    <definedName name="SDFDSO">{"via1",#N/A,TRUE,"general";"via2",#N/A,TRUE,"general";"via3",#N/A,TRUE,"general"}</definedName>
    <definedName name="sdfdstp">{"TAB1",#N/A,TRUE,"GENERAL";"TAB2",#N/A,TRUE,"GENERAL";"TAB3",#N/A,TRUE,"GENERAL";"TAB4",#N/A,TRUE,"GENERAL";"TAB5",#N/A,TRUE,"GENERAL"}</definedName>
    <definedName name="SDFEO">{"via1",#N/A,TRUE,"general";"via2",#N/A,TRUE,"general";"via3",#N/A,TRUE,"general"}</definedName>
    <definedName name="sdfg">{"TAB1",#N/A,TRUE,"GENERAL";"TAB2",#N/A,TRUE,"GENERAL";"TAB3",#N/A,TRUE,"GENERAL";"TAB4",#N/A,TRUE,"GENERAL";"TAB5",#N/A,TRUE,"GENERAL"}</definedName>
    <definedName name="sdfgdsfk">{"via1",#N/A,TRUE,"general";"via2",#N/A,TRUE,"general";"via3",#N/A,TRUE,"general"}</definedName>
    <definedName name="sdfgsg">{"via1",#N/A,TRUE,"general";"via2",#N/A,TRUE,"general";"via3",#N/A,TRUE,"general"}</definedName>
    <definedName name="SDFLJK">{"TAB1",#N/A,TRUE,"GENERAL";"TAB2",#N/A,TRUE,"GENERAL";"TAB3",#N/A,TRUE,"GENERAL";"TAB4",#N/A,TRUE,"GENERAL";"TAB5",#N/A,TRUE,"GENERAL"}</definedName>
    <definedName name="sdfsd4">{"via1",#N/A,TRUE,"general";"via2",#N/A,TRUE,"general";"via3",#N/A,TRUE,"general"}</definedName>
    <definedName name="SDFSDF">{"TAB1",#N/A,TRUE,"GENERAL";"TAB2",#N/A,TRUE,"GENERAL";"TAB3",#N/A,TRUE,"GENERAL";"TAB4",#N/A,TRUE,"GENERAL";"TAB5",#N/A,TRUE,"GENERAL"}</definedName>
    <definedName name="sdfsdfb">{"via1",#N/A,TRUE,"general";"via2",#N/A,TRUE,"general";"via3",#N/A,TRUE,"general"}</definedName>
    <definedName name="SDFSF">{"TAB1",#N/A,TRUE,"GENERAL";"TAB2",#N/A,TRUE,"GENERAL";"TAB3",#N/A,TRUE,"GENERAL";"TAB4",#N/A,TRUE,"GENERAL";"TAB5",#N/A,TRUE,"GENERAL"}</definedName>
    <definedName name="sdfsv">{"TAB1",#N/A,TRUE,"GENERAL";"TAB2",#N/A,TRUE,"GENERAL";"TAB3",#N/A,TRUE,"GENERAL";"TAB4",#N/A,TRUE,"GENERAL";"TAB5",#N/A,TRUE,"GENERAL"}</definedName>
    <definedName name="sdgfd">{"TAB1",#N/A,TRUE,"GENERAL";"TAB2",#N/A,TRUE,"GENERAL";"TAB3",#N/A,TRUE,"GENERAL";"TAB4",#N/A,TRUE,"GENERAL";"TAB5",#N/A,TRUE,"GENERAL"}</definedName>
    <definedName name="sdgfgp">{"via1",#N/A,TRUE,"general";"via2",#N/A,TRUE,"general";"via3",#N/A,TRUE,"general"}</definedName>
    <definedName name="sdgfiu">{"via1",#N/A,TRUE,"general";"via2",#N/A,TRUE,"general";"via3",#N/A,TRUE,"general"}</definedName>
    <definedName name="sdgsd">{"TAB1",#N/A,TRUE,"GENERAL";"TAB2",#N/A,TRUE,"GENERAL";"TAB3",#N/A,TRUE,"GENERAL";"TAB4",#N/A,TRUE,"GENERAL";"TAB5",#N/A,TRUE,"GENERAL"}</definedName>
    <definedName name="sdgsg">{"via1",#N/A,TRUE,"general";"via2",#N/A,TRUE,"general";"via3",#N/A,TRUE,"general"}</definedName>
    <definedName name="SDIKOM">{"TAB1",#N/A,TRUE,"GENERAL";"TAB2",#N/A,TRUE,"GENERAL";"TAB3",#N/A,TRUE,"GENERAL";"TAB4",#N/A,TRUE,"GENERAL";"TAB5",#N/A,TRUE,"GENERAL"}</definedName>
    <definedName name="sdjcowewf">#REF!</definedName>
    <definedName name="sdkd">#REF!</definedName>
    <definedName name="sdsdfh">{"via1",#N/A,TRUE,"general";"via2",#N/A,TRUE,"general";"via3",#N/A,TRUE,"general"}</definedName>
    <definedName name="SE">#REF!</definedName>
    <definedName name="sec">[1]Datos!$B$12</definedName>
    <definedName name="SEN">#REF!</definedName>
    <definedName name="setrj">{"via1",#N/A,TRUE,"general";"via2",#N/A,TRUE,"general";"via3",#N/A,TRUE,"general"}</definedName>
    <definedName name="sett">{"via1",#N/A,TRUE,"general";"via2",#N/A,TRUE,"general";"via3",#N/A,TRUE,"general"}</definedName>
    <definedName name="sfasf">{"TAB1",#N/A,TRUE,"GENERAL";"TAB2",#N/A,TRUE,"GENERAL";"TAB3",#N/A,TRUE,"GENERAL";"TAB4",#N/A,TRUE,"GENERAL";"TAB5",#N/A,TRUE,"GENERAL"}</definedName>
    <definedName name="SFHSGFH">{"TAB1",#N/A,TRUE,"GENERAL";"TAB2",#N/A,TRUE,"GENERAL";"TAB3",#N/A,TRUE,"GENERAL";"TAB4",#N/A,TRUE,"GENERAL";"TAB5",#N/A,TRUE,"GENERAL"}</definedName>
    <definedName name="sfsd">{"via1",#N/A,TRUE,"general";"via2",#N/A,TRUE,"general";"via3",#N/A,TRUE,"general"}</definedName>
    <definedName name="sfsdf">{"TAB1",#N/A,TRUE,"GENERAL";"TAB2",#N/A,TRUE,"GENERAL";"TAB3",#N/A,TRUE,"GENERAL";"TAB4",#N/A,TRUE,"GENERAL";"TAB5",#N/A,TRUE,"GENERAL"}</definedName>
    <definedName name="sfsdferg">{"TAB1",#N/A,TRUE,"GENERAL";"TAB2",#N/A,TRUE,"GENERAL";"TAB3",#N/A,TRUE,"GENERAL";"TAB4",#N/A,TRUE,"GENERAL";"TAB5",#N/A,TRUE,"GENERAL"}</definedName>
    <definedName name="sfsdfs">{"TAB1",#N/A,TRUE,"GENERAL";"TAB2",#N/A,TRUE,"GENERAL";"TAB3",#N/A,TRUE,"GENERAL";"TAB4",#N/A,TRUE,"GENERAL";"TAB5",#N/A,TRUE,"GENERAL"}</definedName>
    <definedName name="SI">#REF!</definedName>
    <definedName name="sindy">{"TAB1",#N/A,TRUE,"GENERAL";"TAB2",#N/A,TRUE,"GENERAL";"TAB3",#N/A,TRUE,"GENERAL";"TAB4",#N/A,TRUE,"GENERAL";"TAB5",#N/A,TRUE,"GENERAL"}</definedName>
    <definedName name="sk">#REF!</definedName>
    <definedName name="slkjksh">#REF!</definedName>
    <definedName name="sm">#REF!</definedName>
    <definedName name="sn">#REF!</definedName>
    <definedName name="snw">#REF!</definedName>
    <definedName name="sñ">#REF!</definedName>
    <definedName name="so">#REF!</definedName>
    <definedName name="sr">#REF!</definedName>
    <definedName name="srwrwr">{"TAB1",#N/A,TRUE,"GENERAL";"TAB2",#N/A,TRUE,"GENERAL";"TAB3",#N/A,TRUE,"GENERAL";"TAB4",#N/A,TRUE,"GENERAL";"TAB5",#N/A,TRUE,"GENERAL"}</definedName>
    <definedName name="ss">#REF!</definedName>
    <definedName name="sss">#REF!</definedName>
    <definedName name="sssss7">{"via1",#N/A,TRUE,"general";"via2",#N/A,TRUE,"general";"via3",#N/A,TRUE,"general"}</definedName>
    <definedName name="sssssa">{"TAB1",#N/A,TRUE,"GENERAL";"TAB2",#N/A,TRUE,"GENERAL";"TAB3",#N/A,TRUE,"GENERAL";"TAB4",#N/A,TRUE,"GENERAL";"TAB5",#N/A,TRUE,"GENERAL"}</definedName>
    <definedName name="sssssy">{"via1",#N/A,TRUE,"general";"via2",#N/A,TRUE,"general";"via3",#N/A,TRUE,"general"}</definedName>
    <definedName name="stt">{"via1",#N/A,TRUE,"general";"via2",#N/A,TRUE,"general";"via3",#N/A,TRUE,"general"}</definedName>
    <definedName name="SUBA">'[33]SUB APU'!$A$1:$D$65536</definedName>
    <definedName name="SUBBASE">#REF!</definedName>
    <definedName name="swsw">{"via1",#N/A,TRUE,"general";"via2",#N/A,TRUE,"general";"via3",#N/A,TRUE,"general"}</definedName>
    <definedName name="swsw3">{"TAB1",#N/A,TRUE,"GENERAL";"TAB2",#N/A,TRUE,"GENERAL";"TAB3",#N/A,TRUE,"GENERAL";"TAB4",#N/A,TRUE,"GENERAL";"TAB5",#N/A,TRUE,"GENERAL"}</definedName>
    <definedName name="t" localSheetId="1">[34]!absc</definedName>
    <definedName name="t" localSheetId="2">[34]!absc</definedName>
    <definedName name="t" localSheetId="7">[34]!absc</definedName>
    <definedName name="t" localSheetId="8">[34]!absc</definedName>
    <definedName name="t" localSheetId="9">[34]!absc</definedName>
    <definedName name="t" localSheetId="10">[34]!absc</definedName>
    <definedName name="t">[34]!absc</definedName>
    <definedName name="T4GEH5">#REF!</definedName>
    <definedName name="t5t5">{"TAB1",#N/A,TRUE,"GENERAL";"TAB2",#N/A,TRUE,"GENERAL";"TAB3",#N/A,TRUE,"GENERAL";"TAB4",#N/A,TRUE,"GENERAL";"TAB5",#N/A,TRUE,"GENERAL"}</definedName>
    <definedName name="TABLA">#REF!</definedName>
    <definedName name="TANQUE">#REF!</definedName>
    <definedName name="tb">#REF!</definedName>
    <definedName name="tdy">{"TAB1",#N/A,TRUE,"GENERAL";"TAB2",#N/A,TRUE,"GENERAL";"TAB3",#N/A,TRUE,"GENERAL";"TAB4",#N/A,TRUE,"GENERAL";"TAB5",#N/A,TRUE,"GENERAL"}</definedName>
    <definedName name="tewst">{"TAB1",#N/A,TRUE,"GENERAL";"TAB2",#N/A,TRUE,"GENERAL";"TAB3",#N/A,TRUE,"GENERAL";"TAB4",#N/A,TRUE,"GENERAL";"TAB5",#N/A,TRUE,"GENERAL"}</definedName>
    <definedName name="teytrh">{"via1",#N/A,TRUE,"general";"via2",#N/A,TRUE,"general";"via3",#N/A,TRUE,"general"}</definedName>
    <definedName name="th">#REF!</definedName>
    <definedName name="thdh">{"TAB1",#N/A,TRUE,"GENERAL";"TAB2",#N/A,TRUE,"GENERAL";"TAB3",#N/A,TRUE,"GENERAL";"TAB4",#N/A,TRUE,"GENERAL";"TAB5",#N/A,TRUE,"GENERAL"}</definedName>
    <definedName name="thtj">{"via1",#N/A,TRUE,"general";"via2",#N/A,TRUE,"general";"via3",#N/A,TRUE,"general"}</definedName>
    <definedName name="tipov">#REF!</definedName>
    <definedName name="TITULO">#REF!</definedName>
    <definedName name="_xlnm.Print_Titles" localSheetId="0">Acta!$1:$5</definedName>
    <definedName name="tj">#REF!</definedName>
    <definedName name="tl">#REF!</definedName>
    <definedName name="tn">#REF!</definedName>
    <definedName name="tortas">{"TAB1",#N/A,TRUE,"GENERAL";"TAB2",#N/A,TRUE,"GENERAL";"TAB3",#N/A,TRUE,"GENERAL";"TAB4",#N/A,TRUE,"GENERAL";"TAB5",#N/A,TRUE,"GENERAL"}</definedName>
    <definedName name="tortas2">{"via1",#N/A,TRUE,"general";"via2",#N/A,TRUE,"general";"via3",#N/A,TRUE,"general"}</definedName>
    <definedName name="TOTAL">#REF!</definedName>
    <definedName name="TP">#REF!</definedName>
    <definedName name="Transportes">[28]Insum!$A$121:$E$125</definedName>
    <definedName name="TRAT">[35]desmonte!$E$48</definedName>
    <definedName name="TRES" localSheetId="1">[7]!absc</definedName>
    <definedName name="TRES" localSheetId="2">[7]!absc</definedName>
    <definedName name="TRES" localSheetId="7">[7]!absc</definedName>
    <definedName name="TRES" localSheetId="8">[7]!absc</definedName>
    <definedName name="TRES" localSheetId="9">[7]!absc</definedName>
    <definedName name="TRES" localSheetId="10">[7]!absc</definedName>
    <definedName name="TRES">[7]!absc</definedName>
    <definedName name="trest">{"TAB1",#N/A,TRUE,"GENERAL";"TAB2",#N/A,TRUE,"GENERAL";"TAB3",#N/A,TRUE,"GENERAL";"TAB4",#N/A,TRUE,"GENERAL";"TAB5",#N/A,TRUE,"GENERAL"}</definedName>
    <definedName name="tret">{"TAB1",#N/A,TRUE,"GENERAL";"TAB2",#N/A,TRUE,"GENERAL";"TAB3",#N/A,TRUE,"GENERAL";"TAB4",#N/A,TRUE,"GENERAL";"TAB5",#N/A,TRUE,"GENERAL"}</definedName>
    <definedName name="trh">{"via1",#N/A,TRUE,"general";"via2",#N/A,TRUE,"general";"via3",#N/A,TRUE,"general"}</definedName>
    <definedName name="trhfh">{"via1",#N/A,TRUE,"general";"via2",#N/A,TRUE,"general";"via3",#N/A,TRUE,"general"}</definedName>
    <definedName name="trjfgjh">{"via1",#N/A,TRUE,"general";"via2",#N/A,TRUE,"general";"via3",#N/A,TRUE,"general"}</definedName>
    <definedName name="trm">#REF!</definedName>
    <definedName name="tru">{"via1",#N/A,TRUE,"general";"via2",#N/A,TRUE,"general";"via3",#N/A,TRUE,"general"}</definedName>
    <definedName name="truds">{"via1",#N/A,TRUE,"general";"via2",#N/A,TRUE,"general";"via3",#N/A,TRUE,"general"}</definedName>
    <definedName name="trutu">{"via1",#N/A,TRUE,"general";"via2",#N/A,TRUE,"general";"via3",#N/A,TRUE,"general"}</definedName>
    <definedName name="trydfg">{"via1",#N/A,TRUE,"general";"via2",#N/A,TRUE,"general";"via3",#N/A,TRUE,"general"}</definedName>
    <definedName name="trydtrygf">{"via1",#N/A,TRUE,"general";"via2",#N/A,TRUE,"general";"via3",#N/A,TRUE,"general"}</definedName>
    <definedName name="TRYE5H">#REF!</definedName>
    <definedName name="tryery">{"TAB1",#N/A,TRUE,"GENERAL";"TAB2",#N/A,TRUE,"GENERAL";"TAB3",#N/A,TRUE,"GENERAL";"TAB4",#N/A,TRUE,"GENERAL";"TAB5",#N/A,TRUE,"GENERAL"}</definedName>
    <definedName name="tryi6">{"TAB1",#N/A,TRUE,"GENERAL";"TAB2",#N/A,TRUE,"GENERAL";"TAB3",#N/A,TRUE,"GENERAL";"TAB4",#N/A,TRUE,"GENERAL";"TAB5",#N/A,TRUE,"GENERAL"}</definedName>
    <definedName name="tryrth">{"via1",#N/A,TRUE,"general";"via2",#N/A,TRUE,"general";"via3",#N/A,TRUE,"general"}</definedName>
    <definedName name="tsert">{"TAB1",#N/A,TRUE,"GENERAL";"TAB2",#N/A,TRUE,"GENERAL";"TAB3",#N/A,TRUE,"GENERAL";"TAB4",#N/A,TRUE,"GENERAL";"TAB5",#N/A,TRUE,"GENERAL"}</definedName>
    <definedName name="tt">#REF!</definedName>
    <definedName name="TTR">{"via1",#N/A,TRUE,"general";"via2",#N/A,TRUE,"general";"via3",#N/A,TRUE,"general"}</definedName>
    <definedName name="ttrff">{"via1",#N/A,TRUE,"general";"via2",#N/A,TRUE,"general";"via3",#N/A,TRUE,"general"}</definedName>
    <definedName name="ttt">{"TAB1",#N/A,TRUE,"GENERAL";"TAB2",#N/A,TRUE,"GENERAL";"TAB3",#N/A,TRUE,"GENERAL";"TAB4",#N/A,TRUE,"GENERAL";"TAB5",#N/A,TRUE,"GENERAL"}</definedName>
    <definedName name="tttt">'[36]CRA.MODI'!#REF!</definedName>
    <definedName name="tttt7">{"via1",#N/A,TRUE,"general";"via2",#N/A,TRUE,"general";"via3",#N/A,TRUE,"general"}</definedName>
    <definedName name="tttthy">{"TAB1",#N/A,TRUE,"GENERAL";"TAB2",#N/A,TRUE,"GENERAL";"TAB3",#N/A,TRUE,"GENERAL";"TAB4",#N/A,TRUE,"GENERAL";"TAB5",#N/A,TRUE,"GENERAL"}</definedName>
    <definedName name="ttttr">{"via1",#N/A,TRUE,"general";"via2",#N/A,TRUE,"general";"via3",#N/A,TRUE,"general"}</definedName>
    <definedName name="ttttt">{"TAB1",#N/A,TRUE,"GENERAL";"TAB2",#N/A,TRUE,"GENERAL";"TAB3",#N/A,TRUE,"GENERAL";"TAB4",#N/A,TRUE,"GENERAL";"TAB5",#N/A,TRUE,"GENERAL"}</definedName>
    <definedName name="tu">{"via1",#N/A,TRUE,"general";"via2",#N/A,TRUE,"general";"via3",#N/A,TRUE,"general"}</definedName>
    <definedName name="tur">{"TAB1",#N/A,TRUE,"GENERAL";"TAB2",#N/A,TRUE,"GENERAL";"TAB3",#N/A,TRUE,"GENERAL";"TAB4",#N/A,TRUE,"GENERAL";"TAB5",#N/A,TRUE,"GENERAL"}</definedName>
    <definedName name="turu">{"TAB1",#N/A,TRUE,"GENERAL";"TAB2",#N/A,TRUE,"GENERAL";"TAB3",#N/A,TRUE,"GENERAL";"TAB4",#N/A,TRUE,"GENERAL";"TAB5",#N/A,TRUE,"GENERAL"}</definedName>
    <definedName name="twer">{"TAB1",#N/A,TRUE,"GENERAL";"TAB2",#N/A,TRUE,"GENERAL";"TAB3",#N/A,TRUE,"GENERAL";"TAB4",#N/A,TRUE,"GENERAL";"TAB5",#N/A,TRUE,"GENERAL"}</definedName>
    <definedName name="twet">{"TAB1",#N/A,TRUE,"GENERAL";"TAB2",#N/A,TRUE,"GENERAL";"TAB3",#N/A,TRUE,"GENERAL";"TAB4",#N/A,TRUE,"GENERAL";"TAB5",#N/A,TRUE,"GENERAL"}</definedName>
    <definedName name="ty">#REF!</definedName>
    <definedName name="tyery">{"via1",#N/A,TRUE,"general";"via2",#N/A,TRUE,"general";"via3",#N/A,TRUE,"general"}</definedName>
    <definedName name="tyj">{"TAB1",#N/A,TRUE,"GENERAL";"TAB2",#N/A,TRUE,"GENERAL";"TAB3",#N/A,TRUE,"GENERAL";"TAB4",#N/A,TRUE,"GENERAL";"TAB5",#N/A,TRUE,"GENERAL"}</definedName>
    <definedName name="tyjtyj">{"TAB1",#N/A,TRUE,"GENERAL";"TAB2",#N/A,TRUE,"GENERAL";"TAB3",#N/A,TRUE,"GENERAL";"TAB4",#N/A,TRUE,"GENERAL";"TAB5",#N/A,TRUE,"GENERAL"}</definedName>
    <definedName name="tyjytjuyjuy">{"TAB1",#N/A,TRUE,"GENERAL";"TAB2",#N/A,TRUE,"GENERAL";"TAB3",#N/A,TRUE,"GENERAL";"TAB4",#N/A,TRUE,"GENERAL";"TAB5",#N/A,TRUE,"GENERAL"}</definedName>
    <definedName name="tyk">{"via1",#N/A,TRUE,"general";"via2",#N/A,TRUE,"general";"via3",#N/A,TRUE,"general"}</definedName>
    <definedName name="tym">{"via1",#N/A,TRUE,"general";"via2",#N/A,TRUE,"general";"via3",#N/A,TRUE,"general"}</definedName>
    <definedName name="tyr">{"via1",#N/A,TRUE,"general";"via2",#N/A,TRUE,"general";"via3",#N/A,TRUE,"general"}</definedName>
    <definedName name="tytgfhgfh">{"TAB1",#N/A,TRUE,"GENERAL";"TAB2",#N/A,TRUE,"GENERAL";"TAB3",#N/A,TRUE,"GENERAL";"TAB4",#N/A,TRUE,"GENERAL";"TAB5",#N/A,TRUE,"GENERAL"}</definedName>
    <definedName name="tyty">{"TAB1",#N/A,TRUE,"GENERAL";"TAB2",#N/A,TRUE,"GENERAL";"TAB3",#N/A,TRUE,"GENERAL";"TAB4",#N/A,TRUE,"GENERAL";"TAB5",#N/A,TRUE,"GENERAL"}</definedName>
    <definedName name="tyu">#REF!</definedName>
    <definedName name="TYUIYI">{"TAB1",#N/A,TRUE,"GENERAL";"TAB2",#N/A,TRUE,"GENERAL";"TAB3",#N/A,TRUE,"GENERAL";"TAB4",#N/A,TRUE,"GENERAL";"TAB5",#N/A,TRUE,"GENERAL"}</definedName>
    <definedName name="tyujh">{"TAB1",#N/A,TRUE,"GENERAL";"TAB2",#N/A,TRUE,"GENERAL";"TAB3",#N/A,TRUE,"GENERAL";"TAB4",#N/A,TRUE,"GENERAL";"TAB5",#N/A,TRUE,"GENERAL"}</definedName>
    <definedName name="tyuty">{"TAB1",#N/A,TRUE,"GENERAL";"TAB2",#N/A,TRUE,"GENERAL";"TAB3",#N/A,TRUE,"GENERAL";"TAB4",#N/A,TRUE,"GENERAL";"TAB5",#N/A,TRUE,"GENERAL"}</definedName>
    <definedName name="tyutyu">{"via1",#N/A,TRUE,"general";"via2",#N/A,TRUE,"general";"via3",#N/A,TRUE,"general"}</definedName>
    <definedName name="tyxg">{"via1",#N/A,TRUE,"general";"via2",#N/A,TRUE,"general";"via3",#N/A,TRUE,"general"}</definedName>
    <definedName name="U">#REF!</definedName>
    <definedName name="u3u">{"TAB1",#N/A,TRUE,"GENERAL";"TAB2",#N/A,TRUE,"GENERAL";"TAB3",#N/A,TRUE,"GENERAL";"TAB4",#N/A,TRUE,"GENERAL";"TAB5",#N/A,TRUE,"GENERAL"}</definedName>
    <definedName name="u7u7">{"TAB1",#N/A,TRUE,"GENERAL";"TAB2",#N/A,TRUE,"GENERAL";"TAB3",#N/A,TRUE,"GENERAL";"TAB4",#N/A,TRUE,"GENERAL";"TAB5",#N/A,TRUE,"GENERAL"}</definedName>
    <definedName name="Ubicación">[28]Datos!$B$3</definedName>
    <definedName name="UI">{"via1",#N/A,TRUE,"general";"via2",#N/A,TRUE,"general";"via3",#N/A,TRUE,"general"}</definedName>
    <definedName name="uijhj">{"via1",#N/A,TRUE,"general";"via2",#N/A,TRUE,"general";"via3",#N/A,TRUE,"general"}</definedName>
    <definedName name="uio">{"TAB1",#N/A,TRUE,"GENERAL";"TAB2",#N/A,TRUE,"GENERAL";"TAB3",#N/A,TRUE,"GENERAL";"TAB4",#N/A,TRUE,"GENERAL";"TAB5",#N/A,TRUE,"GENERAL"}</definedName>
    <definedName name="uiou">{"TAB1",#N/A,TRUE,"GENERAL";"TAB2",#N/A,TRUE,"GENERAL";"TAB3",#N/A,TRUE,"GENERAL";"TAB4",#N/A,TRUE,"GENERAL";"TAB5",#N/A,TRUE,"GENERAL"}</definedName>
    <definedName name="uir">{"via1",#N/A,TRUE,"general";"via2",#N/A,TRUE,"general";"via3",#N/A,TRUE,"general"}</definedName>
    <definedName name="uituii">{"TAB1",#N/A,TRUE,"GENERAL";"TAB2",#N/A,TRUE,"GENERAL";"TAB3",#N/A,TRUE,"GENERAL";"TAB4",#N/A,TRUE,"GENERAL";"TAB5",#N/A,TRUE,"GENERAL"}</definedName>
    <definedName name="uityjj">{"via1",#N/A,TRUE,"general";"via2",#N/A,TRUE,"general";"via3",#N/A,TRUE,"general"}</definedName>
    <definedName name="uiufgj">{"TAB1",#N/A,TRUE,"GENERAL";"TAB2",#N/A,TRUE,"GENERAL";"TAB3",#N/A,TRUE,"GENERAL";"TAB4",#N/A,TRUE,"GENERAL";"TAB5",#N/A,TRUE,"GENERAL"}</definedName>
    <definedName name="UIUYI">{"TAB1",#N/A,TRUE,"GENERAL";"TAB2",#N/A,TRUE,"GENERAL";"TAB3",#N/A,TRUE,"GENERAL";"TAB4",#N/A,TRUE,"GENERAL";"TAB5",#N/A,TRUE,"GENERAL"}</definedName>
    <definedName name="Unidades">{"";"un";"dos";"tres";"cuatro";"cinco";"seis";"siete";"ocho";"nueve"}</definedName>
    <definedName name="UOUIV">{"TAB1",#N/A,TRUE,"GENERAL";"TAB2",#N/A,TRUE,"GENERAL";"TAB3",#N/A,TRUE,"GENERAL";"TAB4",#N/A,TRUE,"GENERAL";"TAB5",#N/A,TRUE,"GENERAL"}</definedName>
    <definedName name="uryur">{"TAB1",#N/A,TRUE,"GENERAL";"TAB2",#N/A,TRUE,"GENERAL";"TAB3",#N/A,TRUE,"GENERAL";"TAB4",#N/A,TRUE,"GENERAL";"TAB5",#N/A,TRUE,"GENERAL"}</definedName>
    <definedName name="ut">#REF!</definedName>
    <definedName name="uti">[1]Datos!$B$21</definedName>
    <definedName name="UTIL">#REF!</definedName>
    <definedName name="UTILIDAD">'[9]Formulario N° 4'!$F$131</definedName>
    <definedName name="uu">{"TAB1",#N/A,TRUE,"GENERAL";"TAB2",#N/A,TRUE,"GENERAL";"TAB3",#N/A,TRUE,"GENERAL";"TAB4",#N/A,TRUE,"GENERAL";"TAB5",#N/A,TRUE,"GENERAL"}</definedName>
    <definedName name="uuu">{"TAB1",#N/A,TRUE,"GENERAL";"TAB2",#N/A,TRUE,"GENERAL";"TAB3",#N/A,TRUE,"GENERAL";"TAB4",#N/A,TRUE,"GENERAL";"TAB5",#N/A,TRUE,"GENERAL"}</definedName>
    <definedName name="uuuuo">{"TAB1",#N/A,TRUE,"GENERAL";"TAB2",#N/A,TRUE,"GENERAL";"TAB3",#N/A,TRUE,"GENERAL";"TAB4",#N/A,TRUE,"GENERAL";"TAB5",#N/A,TRUE,"GENERAL"}</definedName>
    <definedName name="uuuuuj">{"via1",#N/A,TRUE,"general";"via2",#N/A,TRUE,"general";"via3",#N/A,TRUE,"general"}</definedName>
    <definedName name="uwkap">{"TAB1",#N/A,TRUE,"GENERAL";"TAB2",#N/A,TRUE,"GENERAL";"TAB3",#N/A,TRUE,"GENERAL";"TAB4",#N/A,TRUE,"GENERAL";"TAB5",#N/A,TRUE,"GENERAL"}</definedName>
    <definedName name="uxd">#REF!</definedName>
    <definedName name="uy">#REF!</definedName>
    <definedName name="uyiyiy">{"TAB1",#N/A,TRUE,"GENERAL";"TAB2",#N/A,TRUE,"GENERAL";"TAB3",#N/A,TRUE,"GENERAL";"TAB4",#N/A,TRUE,"GENERAL";"TAB5",#N/A,TRUE,"GENERAL"}</definedName>
    <definedName name="uytu">{"TAB1",#N/A,TRUE,"GENERAL";"TAB2",#N/A,TRUE,"GENERAL";"TAB3",#N/A,TRUE,"GENERAL";"TAB4",#N/A,TRUE,"GENERAL";"TAB5",#N/A,TRUE,"GENERAL"}</definedName>
    <definedName name="uyur">{"via1",#N/A,TRUE,"general";"via2",#N/A,TRUE,"general";"via3",#N/A,TRUE,"general"}</definedName>
    <definedName name="v">{"TAB1",#N/A,TRUE,"GENERAL";"TAB2",#N/A,TRUE,"GENERAL";"TAB3",#N/A,TRUE,"GENERAL";"TAB4",#N/A,TRUE,"GENERAL";"TAB5",#N/A,TRUE,"GENERAL"}</definedName>
    <definedName name="VAL">[37]INF.FINANCIERA!$A$52:$D$66</definedName>
    <definedName name="VALOR">[37]INF.FINANCIERA!$A$52:$D$61</definedName>
    <definedName name="valor1">#REF!</definedName>
    <definedName name="valor2">#REF!</definedName>
    <definedName name="VALOR3">#REF!</definedName>
    <definedName name="vb">#REF!</definedName>
    <definedName name="vbvbvbvb">{"TAB1",#N/A,TRUE,"GENERAL";"TAB2",#N/A,TRUE,"GENERAL";"TAB3",#N/A,TRUE,"GENERAL";"TAB4",#N/A,TRUE,"GENERAL";"TAB5",#N/A,TRUE,"GENERAL"}</definedName>
    <definedName name="vc">#REF!</definedName>
    <definedName name="vck">#REF!</definedName>
    <definedName name="vd">#REF!</definedName>
    <definedName name="vdfvuio">{"via1",#N/A,TRUE,"general";"via2",#N/A,TRUE,"general";"via3",#N/A,TRUE,"general"}</definedName>
    <definedName name="vdsvnj">{"via1",#N/A,TRUE,"general";"via2",#N/A,TRUE,"general";"via3",#N/A,TRUE,"general"}</definedName>
    <definedName name="vfbgnhyt">{"via1",#N/A,TRUE,"general";"via2",#N/A,TRUE,"general";"via3",#N/A,TRUE,"general"}</definedName>
    <definedName name="vfn">#REF!</definedName>
    <definedName name="vfvdv">{"TAB1",#N/A,TRUE,"GENERAL";"TAB2",#N/A,TRUE,"GENERAL";"TAB3",#N/A,TRUE,"GENERAL";"TAB4",#N/A,TRUE,"GENERAL";"TAB5",#N/A,TRUE,"GENERAL"}</definedName>
    <definedName name="vfvf">{"TAB1",#N/A,TRUE,"GENERAL";"TAB2",#N/A,TRUE,"GENERAL";"TAB3",#N/A,TRUE,"GENERAL";"TAB4",#N/A,TRUE,"GENERAL";"TAB5",#N/A,TRUE,"GENERAL"}</definedName>
    <definedName name="vg">#REF!</definedName>
    <definedName name="VIBRA">#REF!</definedName>
    <definedName name="VIBRADOR">[9]EQUIPO!$D$27</definedName>
    <definedName name="VIBRO">#REF!</definedName>
    <definedName name="vk">{"via1",#N/A,TRUE,"general";"via2",#N/A,TRUE,"general";"via3",#N/A,TRUE,"general"}</definedName>
    <definedName name="vm">#REF!</definedName>
    <definedName name="vmeoe">#REF!</definedName>
    <definedName name="vmeour">#REF!</definedName>
    <definedName name="vnbvxb">{"via1",#N/A,TRUE,"general";"via2",#N/A,TRUE,"general";"via3",#N/A,TRUE,"general"}</definedName>
    <definedName name="VNVBN">{"TAB1",#N/A,TRUE,"GENERAL";"TAB2",#N/A,TRUE,"GENERAL";"TAB3",#N/A,TRUE,"GENERAL";"TAB4",#N/A,TRUE,"GENERAL";"TAB5",#N/A,TRUE,"GENERAL"}</definedName>
    <definedName name="VOLQUETA">#REF!</definedName>
    <definedName name="volvo">#REF!</definedName>
    <definedName name="vrbasad1">[1]Datos!$B$6</definedName>
    <definedName name="vrbasad2">[1]Datos!$B$7</definedName>
    <definedName name="vrbasin">[1]Datos!$B$5</definedName>
    <definedName name="vsdfj">{"via1",#N/A,TRUE,"general";"via2",#N/A,TRUE,"general";"via3",#N/A,TRUE,"general"}</definedName>
    <definedName name="vt">{"via1",#N/A,TRUE,"general";"via2",#N/A,TRUE,"general";"via3",#N/A,TRUE,"general"}</definedName>
    <definedName name="vv">#REF!</definedName>
    <definedName name="vvcxv">{"TAB1",#N/A,TRUE,"GENERAL";"TAB2",#N/A,TRUE,"GENERAL";"TAB3",#N/A,TRUE,"GENERAL";"TAB4",#N/A,TRUE,"GENERAL";"TAB5",#N/A,TRUE,"GENERAL"}</definedName>
    <definedName name="vvvvt">{"via1",#N/A,TRUE,"general";"via2",#N/A,TRUE,"general";"via3",#N/A,TRUE,"general"}</definedName>
    <definedName name="vvvvvvf">{"via1",#N/A,TRUE,"general";"via2",#N/A,TRUE,"general";"via3",#N/A,TRUE,"general"}</definedName>
    <definedName name="vy">{"TAB1",#N/A,TRUE,"GENERAL";"TAB2",#N/A,TRUE,"GENERAL";"TAB3",#N/A,TRUE,"GENERAL";"TAB4",#N/A,TRUE,"GENERAL";"TAB5",#N/A,TRUE,"GENERAL"}</definedName>
    <definedName name="w2w2w">{"via1",#N/A,TRUE,"general";"via2",#N/A,TRUE,"general";"via3",#N/A,TRUE,"general"}</definedName>
    <definedName name="we">#REF!</definedName>
    <definedName name="wedrf">#REF!</definedName>
    <definedName name="wer">#REF!</definedName>
    <definedName name="werew">{"TAB1",#N/A,TRUE,"GENERAL";"TAB2",#N/A,TRUE,"GENERAL";"TAB3",#N/A,TRUE,"GENERAL";"TAB4",#N/A,TRUE,"GENERAL";"TAB5",#N/A,TRUE,"GENERAL"}</definedName>
    <definedName name="WEREWR">{"via1",#N/A,TRUE,"general";"via2",#N/A,TRUE,"general";"via3",#N/A,TRUE,"general"}</definedName>
    <definedName name="werfdsf">{"TAB1",#N/A,TRUE,"GENERAL";"TAB2",#N/A,TRUE,"GENERAL";"TAB3",#N/A,TRUE,"GENERAL";"TAB4",#N/A,TRUE,"GENERAL";"TAB5",#N/A,TRUE,"GENERAL"}</definedName>
    <definedName name="werh">{"via1",#N/A,TRUE,"general";"via2",#N/A,TRUE,"general";"via3",#N/A,TRUE,"general"}</definedName>
    <definedName name="wersfdfrguyo">{"via1",#N/A,TRUE,"general";"via2",#N/A,TRUE,"general";"via3",#N/A,TRUE,"general"}</definedName>
    <definedName name="werwr">{"via1",#N/A,TRUE,"general";"via2",#N/A,TRUE,"general";"via3",#N/A,TRUE,"general"}</definedName>
    <definedName name="WERWVN">{"TAB1",#N/A,TRUE,"GENERAL";"TAB2",#N/A,TRUE,"GENERAL";"TAB3",#N/A,TRUE,"GENERAL";"TAB4",#N/A,TRUE,"GENERAL";"TAB5",#N/A,TRUE,"GENERAL"}</definedName>
    <definedName name="wetrew">{"via1",#N/A,TRUE,"general";"via2",#N/A,TRUE,"general";"via3",#N/A,TRUE,"general"}</definedName>
    <definedName name="wettt">{"via1",#N/A,TRUE,"general";"via2",#N/A,TRUE,"general";"via3",#N/A,TRUE,"general"}</definedName>
    <definedName name="wetwretd">{"via1",#N/A,TRUE,"general";"via2",#N/A,TRUE,"general";"via3",#N/A,TRUE,"general"}</definedName>
    <definedName name="wew">{"via1",#N/A,TRUE,"general";"via2",#N/A,TRUE,"general";"via3",#N/A,TRUE,"general"}</definedName>
    <definedName name="wffag">{"via1",#N/A,TRUE,"general";"via2",#N/A,TRUE,"general";"via3",#N/A,TRUE,"general"}</definedName>
    <definedName name="wgfw4r32">#REF!</definedName>
    <definedName name="wj">#REF!</definedName>
    <definedName name="wl">#REF!</definedName>
    <definedName name="WQEEWQ">{"TAB1",#N/A,TRUE,"GENERAL";"TAB2",#N/A,TRUE,"GENERAL";"TAB3",#N/A,TRUE,"GENERAL";"TAB4",#N/A,TRUE,"GENERAL";"TAB5",#N/A,TRUE,"GENERAL"}</definedName>
    <definedName name="wrn.formu.">{"VIA1",#N/A,TRUE,"formul";"VIA2",#N/A,TRUE,"formul";"VIA3",#N/A,TRUE,"formul"}</definedName>
    <definedName name="wrn.GENERAL.">{"TAB1",#N/A,TRUE,"GENERAL";"TAB2",#N/A,TRUE,"GENERAL";"TAB3",#N/A,TRUE,"GENERAL";"TAB4",#N/A,TRUE,"GENERAL";"TAB5",#N/A,TRUE,"GENERAL"}</definedName>
    <definedName name="wrn.via.">{"via1",#N/A,TRUE,"general";"via2",#N/A,TRUE,"general";"via3",#N/A,TRUE,"general"}</definedName>
    <definedName name="ws">#REF!</definedName>
    <definedName name="wsnhed">{"via1",#N/A,TRUE,"general";"via2",#N/A,TRUE,"general";"via3",#N/A,TRUE,"general"}</definedName>
    <definedName name="wswswsqa">{"via1",#N/A,TRUE,"general";"via2",#N/A,TRUE,"general";"via3",#N/A,TRUE,"general"}</definedName>
    <definedName name="wtt">{"TAB1",#N/A,TRUE,"GENERAL";"TAB2",#N/A,TRUE,"GENERAL";"TAB3",#N/A,TRUE,"GENERAL";"TAB4",#N/A,TRUE,"GENERAL";"TAB5",#N/A,TRUE,"GENERAL"}</definedName>
    <definedName name="wuowqpdn">#REF!</definedName>
    <definedName name="ww">#REF!</definedName>
    <definedName name="wwded3">{"via1",#N/A,TRUE,"general";"via2",#N/A,TRUE,"general";"via3",#N/A,TRUE,"general"}</definedName>
    <definedName name="www">#REF!</definedName>
    <definedName name="wwwwe">{"TAB1",#N/A,TRUE,"GENERAL";"TAB2",#N/A,TRUE,"GENERAL";"TAB3",#N/A,TRUE,"GENERAL";"TAB4",#N/A,TRUE,"GENERAL";"TAB5",#N/A,TRUE,"GENERAL"}</definedName>
    <definedName name="wyty">{"via1",#N/A,TRUE,"general";"via2",#N/A,TRUE,"general";"via3",#N/A,TRUE,"general"}</definedName>
    <definedName name="x">#REF!</definedName>
    <definedName name="xb">#REF!</definedName>
    <definedName name="xcbvbs">{"TAB1",#N/A,TRUE,"GENERAL";"TAB2",#N/A,TRUE,"GENERAL";"TAB3",#N/A,TRUE,"GENERAL";"TAB4",#N/A,TRUE,"GENERAL";"TAB5",#N/A,TRUE,"GENERAL"}</definedName>
    <definedName name="xcxc">#REF!</definedName>
    <definedName name="xo">#REF!</definedName>
    <definedName name="xsxs">{"TAB1",#N/A,TRUE,"GENERAL";"TAB2",#N/A,TRUE,"GENERAL";"TAB3",#N/A,TRUE,"GENERAL";"TAB4",#N/A,TRUE,"GENERAL";"TAB5",#N/A,TRUE,"GENERAL"}</definedName>
    <definedName name="xx">#REF!</definedName>
    <definedName name="xxfg">{"via1",#N/A,TRUE,"general";"via2",#N/A,TRUE,"general";"via3",#N/A,TRUE,"general"}</definedName>
    <definedName name="XXX">'[38]4.2'!$B$38</definedName>
    <definedName name="xxxxxds">{"via1",#N/A,TRUE,"general";"via2",#N/A,TRUE,"general";"via3",#N/A,TRUE,"general"}</definedName>
    <definedName name="xxxxxxxxxx29">{"via1",#N/A,TRUE,"general";"via2",#N/A,TRUE,"general";"via3",#N/A,TRUE,"general"}</definedName>
    <definedName name="XZXZV">{"via1",#N/A,TRUE,"general";"via2",#N/A,TRUE,"general";"via3",#N/A,TRUE,"general"}</definedName>
    <definedName name="xzzzzzzzzzzzza">#REF!</definedName>
    <definedName name="y">{"via1",#N/A,TRUE,"general";"via2",#N/A,TRUE,"general";"via3",#N/A,TRUE,"general"}</definedName>
    <definedName name="y6y6">{"via1",#N/A,TRUE,"general";"via2",#N/A,TRUE,"general";"via3",#N/A,TRUE,"general"}</definedName>
    <definedName name="yery">{"via1",#N/A,TRUE,"general";"via2",#N/A,TRUE,"general";"via3",#N/A,TRUE,"general"}</definedName>
    <definedName name="yhy">{"TAB1",#N/A,TRUE,"GENERAL";"TAB2",#N/A,TRUE,"GENERAL";"TAB3",#N/A,TRUE,"GENERAL";"TAB4",#N/A,TRUE,"GENERAL";"TAB5",#N/A,TRUE,"GENERAL"}</definedName>
    <definedName name="yjyj">{"TAB1",#N/A,TRUE,"GENERAL";"TAB2",#N/A,TRUE,"GENERAL";"TAB3",#N/A,TRUE,"GENERAL";"TAB4",#N/A,TRUE,"GENERAL";"TAB5",#N/A,TRUE,"GENERAL"}</definedName>
    <definedName name="yn">#REF!</definedName>
    <definedName name="yrey">{"via1",#N/A,TRUE,"general";"via2",#N/A,TRUE,"general";"via3",#N/A,TRUE,"general"}</definedName>
    <definedName name="yry">{"via1",#N/A,TRUE,"general";"via2",#N/A,TRUE,"general";"via3",#N/A,TRUE,"general"}</definedName>
    <definedName name="ytj">{"TAB1",#N/A,TRUE,"GENERAL";"TAB2",#N/A,TRUE,"GENERAL";"TAB3",#N/A,TRUE,"GENERAL";"TAB4",#N/A,TRUE,"GENERAL";"TAB5",#N/A,TRUE,"GENERAL"}</definedName>
    <definedName name="ytjt6">{"via1",#N/A,TRUE,"general";"via2",#N/A,TRUE,"general";"via3",#N/A,TRUE,"general"}</definedName>
    <definedName name="ytrhhh">#REF!</definedName>
    <definedName name="ytrwyr">{"TAB1",#N/A,TRUE,"GENERAL";"TAB2",#N/A,TRUE,"GENERAL";"TAB3",#N/A,TRUE,"GENERAL";"TAB4",#N/A,TRUE,"GENERAL";"TAB5",#N/A,TRUE,"GENERAL"}</definedName>
    <definedName name="ytry">{"via1",#N/A,TRUE,"general";"via2",#N/A,TRUE,"general";"via3",#N/A,TRUE,"general"}</definedName>
    <definedName name="ytryrty">{"via1",#N/A,TRUE,"general";"via2",#N/A,TRUE,"general";"via3",#N/A,TRUE,"general"}</definedName>
    <definedName name="YTRYUYT">{"TAB1",#N/A,TRUE,"GENERAL";"TAB2",#N/A,TRUE,"GENERAL";"TAB3",#N/A,TRUE,"GENERAL";"TAB4",#N/A,TRUE,"GENERAL";"TAB5",#N/A,TRUE,"GENERAL"}</definedName>
    <definedName name="ytudfgd">{"TAB1",#N/A,TRUE,"GENERAL";"TAB2",#N/A,TRUE,"GENERAL";"TAB3",#N/A,TRUE,"GENERAL";"TAB4",#N/A,TRUE,"GENERAL";"TAB5",#N/A,TRUE,"GENERAL"}</definedName>
    <definedName name="yturtu7">{"TAB1",#N/A,TRUE,"GENERAL";"TAB2",#N/A,TRUE,"GENERAL";"TAB3",#N/A,TRUE,"GENERAL";"TAB4",#N/A,TRUE,"GENERAL";"TAB5",#N/A,TRUE,"GENERAL"}</definedName>
    <definedName name="yturu">{"TAB1",#N/A,TRUE,"GENERAL";"TAB2",#N/A,TRUE,"GENERAL";"TAB3",#N/A,TRUE,"GENERAL";"TAB4",#N/A,TRUE,"GENERAL";"TAB5",#N/A,TRUE,"GENERAL"}</definedName>
    <definedName name="ytuytfgh">{"via1",#N/A,TRUE,"general";"via2",#N/A,TRUE,"general";"via3",#N/A,TRUE,"general"}</definedName>
    <definedName name="yty">{"TAB1",#N/A,TRUE,"GENERAL";"TAB2",#N/A,TRUE,"GENERAL";"TAB3",#N/A,TRUE,"GENERAL";"TAB4",#N/A,TRUE,"GENERAL";"TAB5",#N/A,TRUE,"GENERAL"}</definedName>
    <definedName name="ytyyh">{"via1",#N/A,TRUE,"general";"via2",#N/A,TRUE,"general";"via3",#N/A,TRUE,"general"}</definedName>
    <definedName name="ytzacdfg">{"TAB1",#N/A,TRUE,"GENERAL";"TAB2",#N/A,TRUE,"GENERAL";"TAB3",#N/A,TRUE,"GENERAL";"TAB4",#N/A,TRUE,"GENERAL";"TAB5",#N/A,TRUE,"GENERAL"}</definedName>
    <definedName name="yu">{"TAB1",#N/A,TRUE,"GENERAL";"TAB2",#N/A,TRUE,"GENERAL";"TAB3",#N/A,TRUE,"GENERAL";"TAB4",#N/A,TRUE,"GENERAL";"TAB5",#N/A,TRUE,"GENERAL"}</definedName>
    <definedName name="yudre54">{"TAB1",#N/A,TRUE,"GENERAL";"TAB2",#N/A,TRUE,"GENERAL";"TAB3",#N/A,TRUE,"GENERAL";"TAB4",#N/A,TRUE,"GENERAL";"TAB5",#N/A,TRUE,"GENERAL"}</definedName>
    <definedName name="yuhgh">{"TAB1",#N/A,TRUE,"GENERAL";"TAB2",#N/A,TRUE,"GENERAL";"TAB3",#N/A,TRUE,"GENERAL";"TAB4",#N/A,TRUE,"GENERAL";"TAB5",#N/A,TRUE,"GENERAL"}</definedName>
    <definedName name="yui">#REF!</definedName>
    <definedName name="yutu">{"via1",#N/A,TRUE,"general";"via2",#N/A,TRUE,"general";"via3",#N/A,TRUE,"general"}</definedName>
    <definedName name="yuuiiy">{"via1",#N/A,TRUE,"general";"via2",#N/A,TRUE,"general";"via3",#N/A,TRUE,"general"}</definedName>
    <definedName name="yuuuuuu">{"via1",#N/A,TRUE,"general";"via2",#N/A,TRUE,"general";"via3",#N/A,TRUE,"general"}</definedName>
    <definedName name="yy">{"via1",#N/A,TRUE,"general";"via2",#N/A,TRUE,"general";"via3",#N/A,TRUE,"general"}</definedName>
    <definedName name="yyyuh">{"TAB1",#N/A,TRUE,"GENERAL";"TAB2",#N/A,TRUE,"GENERAL";"TAB3",#N/A,TRUE,"GENERAL";"TAB4",#N/A,TRUE,"GENERAL";"TAB5",#N/A,TRUE,"GENERAL"}</definedName>
    <definedName name="yyyyhhh">{"TAB1",#N/A,TRUE,"GENERAL";"TAB2",#N/A,TRUE,"GENERAL";"TAB3",#N/A,TRUE,"GENERAL";"TAB4",#N/A,TRUE,"GENERAL";"TAB5",#N/A,TRUE,"GENERAL"}</definedName>
    <definedName name="yyyyyf">{"via1",#N/A,TRUE,"general";"via2",#N/A,TRUE,"general";"via3",#N/A,TRUE,"general"}</definedName>
    <definedName name="zc">#REF!</definedName>
    <definedName name="zd">#REF!</definedName>
    <definedName name="zdervr">{"via1",#N/A,TRUE,"general";"via2",#N/A,TRUE,"general";"via3",#N/A,TRUE,"general"}</definedName>
    <definedName name="zdr">#REF!</definedName>
    <definedName name="zx">#REF!</definedName>
    <definedName name="zxczds">{"TAB1",#N/A,TRUE,"GENERAL";"TAB2",#N/A,TRUE,"GENERAL";"TAB3",#N/A,TRUE,"GENERAL";"TAB4",#N/A,TRUE,"GENERAL";"TAB5",#N/A,TRUE,"GENERAL"}</definedName>
    <definedName name="zxsdftyu">{"via1",#N/A,TRUE,"general";"via2",#N/A,TRUE,"general";"via3",#N/A,TRUE,"general"}</definedName>
    <definedName name="zxvxczv">{"via1",#N/A,TRUE,"general";"via2",#N/A,TRUE,"general";"via3",#N/A,TRUE,"general"}</definedName>
    <definedName name="zz">#REF!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62" roundtripDataChecksum="D2+Q+iRCRcPtpJ4beHbUFt2fwZQqd9BZjbjNsSBP2SQ="/>
    </ext>
  </extLst>
</workbook>
</file>

<file path=xl/calcChain.xml><?xml version="1.0" encoding="utf-8"?>
<calcChain xmlns="http://schemas.openxmlformats.org/spreadsheetml/2006/main">
  <c r="E2" i="34" l="1"/>
  <c r="O186" i="1" s="1"/>
  <c r="E2" i="13"/>
  <c r="Q41" i="1"/>
  <c r="Q15" i="1"/>
  <c r="Q14" i="1"/>
  <c r="E2" i="20"/>
  <c r="O211" i="1" s="1"/>
  <c r="P211" i="1" s="1"/>
  <c r="O187" i="1"/>
  <c r="P187" i="1" s="1"/>
  <c r="O166" i="1"/>
  <c r="P166" i="1" s="1"/>
  <c r="O165" i="1"/>
  <c r="P165" i="1" s="1"/>
  <c r="N211" i="1"/>
  <c r="N214" i="1"/>
  <c r="O159" i="1"/>
  <c r="P159" i="1" s="1"/>
  <c r="O188" i="1"/>
  <c r="P188" i="1" s="1"/>
  <c r="P214" i="1"/>
  <c r="P213" i="1"/>
  <c r="P212" i="1"/>
  <c r="P208" i="1"/>
  <c r="P207" i="1"/>
  <c r="P192" i="1"/>
  <c r="P191" i="1"/>
  <c r="P190" i="1"/>
  <c r="P189" i="1"/>
  <c r="P185" i="1"/>
  <c r="P184" i="1"/>
  <c r="P183" i="1"/>
  <c r="P182" i="1"/>
  <c r="P181" i="1"/>
  <c r="P180" i="1"/>
  <c r="P179" i="1"/>
  <c r="P178" i="1"/>
  <c r="P177" i="1"/>
  <c r="P174" i="1"/>
  <c r="P173" i="1"/>
  <c r="P172" i="1"/>
  <c r="P171" i="1"/>
  <c r="P170" i="1"/>
  <c r="P169" i="1"/>
  <c r="P168" i="1"/>
  <c r="P167" i="1"/>
  <c r="P164" i="1"/>
  <c r="P163" i="1"/>
  <c r="P162" i="1"/>
  <c r="P161" i="1"/>
  <c r="P160"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55" i="1"/>
  <c r="P54" i="1"/>
  <c r="P42" i="1"/>
  <c r="P14" i="1"/>
  <c r="P15" i="1"/>
  <c r="P16" i="1"/>
  <c r="P17" i="1"/>
  <c r="P18" i="1"/>
  <c r="P19" i="1"/>
  <c r="P20" i="1"/>
  <c r="P21" i="1"/>
  <c r="P22" i="1"/>
  <c r="P23" i="1"/>
  <c r="P24" i="1"/>
  <c r="P25" i="1"/>
  <c r="P26" i="1"/>
  <c r="P27" i="1"/>
  <c r="P28" i="1"/>
  <c r="P29" i="1"/>
  <c r="P30" i="1"/>
  <c r="P31" i="1"/>
  <c r="P32" i="1"/>
  <c r="P33" i="1"/>
  <c r="P34" i="1"/>
  <c r="P35" i="1"/>
  <c r="P36" i="1"/>
  <c r="P37" i="1"/>
  <c r="P38" i="1"/>
  <c r="P39" i="1"/>
  <c r="P13" i="1"/>
  <c r="P10" i="1"/>
  <c r="N177" i="1"/>
  <c r="N186" i="1"/>
  <c r="N166" i="1"/>
  <c r="N165" i="1"/>
  <c r="N163" i="1"/>
  <c r="G70" i="1"/>
  <c r="Q70" i="1" s="1"/>
  <c r="N216" i="1"/>
  <c r="N213" i="1"/>
  <c r="N212" i="1"/>
  <c r="N208" i="1"/>
  <c r="N207" i="1"/>
  <c r="N204" i="1"/>
  <c r="N203" i="1"/>
  <c r="N202" i="1"/>
  <c r="N201" i="1"/>
  <c r="N200" i="1"/>
  <c r="N198" i="1"/>
  <c r="N196" i="1"/>
  <c r="N194" i="1"/>
  <c r="N192" i="1"/>
  <c r="N191" i="1"/>
  <c r="N190" i="1"/>
  <c r="N189" i="1"/>
  <c r="N188" i="1"/>
  <c r="N187" i="1"/>
  <c r="N185" i="1"/>
  <c r="N184" i="1"/>
  <c r="N183" i="1"/>
  <c r="N182" i="1"/>
  <c r="N181" i="1"/>
  <c r="N180" i="1"/>
  <c r="N179" i="1"/>
  <c r="N178" i="1"/>
  <c r="N174" i="1"/>
  <c r="N173" i="1"/>
  <c r="N172" i="1"/>
  <c r="N171" i="1"/>
  <c r="N170" i="1"/>
  <c r="N169" i="1"/>
  <c r="N168" i="1"/>
  <c r="N167" i="1"/>
  <c r="N164" i="1"/>
  <c r="N161" i="1"/>
  <c r="N160"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69" i="1"/>
  <c r="N68" i="1"/>
  <c r="N67" i="1"/>
  <c r="N66" i="1"/>
  <c r="N65" i="1"/>
  <c r="N64" i="1"/>
  <c r="N63" i="1"/>
  <c r="N62" i="1"/>
  <c r="N61" i="1"/>
  <c r="N55" i="1"/>
  <c r="N54" i="1"/>
  <c r="N42" i="1"/>
  <c r="N14" i="1"/>
  <c r="N15" i="1"/>
  <c r="N16" i="1"/>
  <c r="N17" i="1"/>
  <c r="N18" i="1"/>
  <c r="N19" i="1"/>
  <c r="N20" i="1"/>
  <c r="N21" i="1"/>
  <c r="N22" i="1"/>
  <c r="N23" i="1"/>
  <c r="N24" i="1"/>
  <c r="N25" i="1"/>
  <c r="N26" i="1"/>
  <c r="N27" i="1"/>
  <c r="N28" i="1"/>
  <c r="N29" i="1"/>
  <c r="N30" i="1"/>
  <c r="N31" i="1"/>
  <c r="N32" i="1"/>
  <c r="N33" i="1"/>
  <c r="N34" i="1"/>
  <c r="N35" i="1"/>
  <c r="N36" i="1"/>
  <c r="N37" i="1"/>
  <c r="N38" i="1"/>
  <c r="N39" i="1"/>
  <c r="N13" i="1"/>
  <c r="N199" i="1"/>
  <c r="N195" i="1"/>
  <c r="N193" i="1"/>
  <c r="N162" i="1"/>
  <c r="P186" i="1" l="1"/>
  <c r="N159" i="1"/>
  <c r="N10" i="1"/>
  <c r="L199" i="1" l="1"/>
  <c r="W195" i="1"/>
  <c r="L193" i="1"/>
  <c r="L214" i="1"/>
  <c r="L213" i="1"/>
  <c r="L212" i="1"/>
  <c r="L208" i="1"/>
  <c r="L207" i="1"/>
  <c r="L204" i="1"/>
  <c r="L203" i="1"/>
  <c r="L202" i="1"/>
  <c r="L201" i="1"/>
  <c r="L200" i="1"/>
  <c r="L198" i="1"/>
  <c r="L196" i="1"/>
  <c r="L195" i="1"/>
  <c r="L194" i="1"/>
  <c r="L192" i="1"/>
  <c r="L191" i="1"/>
  <c r="L190" i="1"/>
  <c r="L189" i="1"/>
  <c r="L188" i="1"/>
  <c r="L187" i="1"/>
  <c r="L186" i="1"/>
  <c r="L185" i="1"/>
  <c r="L184" i="1"/>
  <c r="L183" i="1"/>
  <c r="L182" i="1"/>
  <c r="L181" i="1"/>
  <c r="L180" i="1"/>
  <c r="L179" i="1"/>
  <c r="L178" i="1"/>
  <c r="L177" i="1"/>
  <c r="L174" i="1"/>
  <c r="L173" i="1"/>
  <c r="L172" i="1"/>
  <c r="L171" i="1"/>
  <c r="L170" i="1"/>
  <c r="L169" i="1"/>
  <c r="L168" i="1"/>
  <c r="L167" i="1"/>
  <c r="L164" i="1"/>
  <c r="L161" i="1"/>
  <c r="L160"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69" i="1"/>
  <c r="L68" i="1"/>
  <c r="L67" i="1"/>
  <c r="L66" i="1"/>
  <c r="L65" i="1"/>
  <c r="L64" i="1"/>
  <c r="L63" i="1"/>
  <c r="L62" i="1"/>
  <c r="L61" i="1"/>
  <c r="L55" i="1"/>
  <c r="L54" i="1"/>
  <c r="L42" i="1"/>
  <c r="L39" i="1"/>
  <c r="L38" i="1"/>
  <c r="L37" i="1"/>
  <c r="L36" i="1"/>
  <c r="L35" i="1"/>
  <c r="L34" i="1"/>
  <c r="L33" i="1"/>
  <c r="L32" i="1"/>
  <c r="L31" i="1"/>
  <c r="L30" i="1"/>
  <c r="L29" i="1"/>
  <c r="L28" i="1"/>
  <c r="L27" i="1"/>
  <c r="L26" i="1"/>
  <c r="L25" i="1"/>
  <c r="L24" i="1"/>
  <c r="L23" i="1"/>
  <c r="L22" i="1"/>
  <c r="L21" i="1"/>
  <c r="L20" i="1"/>
  <c r="L19" i="1"/>
  <c r="L18" i="1"/>
  <c r="L17" i="1"/>
  <c r="L16" i="1"/>
  <c r="L13" i="1"/>
  <c r="W163" i="1"/>
  <c r="V159" i="1"/>
  <c r="W216" i="1"/>
  <c r="V216" i="1"/>
  <c r="W215" i="1"/>
  <c r="V215" i="1"/>
  <c r="W214" i="1"/>
  <c r="V214" i="1"/>
  <c r="W213" i="1"/>
  <c r="V213" i="1"/>
  <c r="W212" i="1"/>
  <c r="V212" i="1"/>
  <c r="V211" i="1"/>
  <c r="W210" i="1"/>
  <c r="V210" i="1"/>
  <c r="W209" i="1"/>
  <c r="V209" i="1"/>
  <c r="W208" i="1"/>
  <c r="V208" i="1"/>
  <c r="W207" i="1"/>
  <c r="V207" i="1"/>
  <c r="W206" i="1"/>
  <c r="V206" i="1"/>
  <c r="W205" i="1"/>
  <c r="V205" i="1"/>
  <c r="W204" i="1"/>
  <c r="V204" i="1"/>
  <c r="W203" i="1"/>
  <c r="V203" i="1"/>
  <c r="W202" i="1"/>
  <c r="V202" i="1"/>
  <c r="W201" i="1"/>
  <c r="V201" i="1"/>
  <c r="W200" i="1"/>
  <c r="V200" i="1"/>
  <c r="V199" i="1"/>
  <c r="W198" i="1"/>
  <c r="V198" i="1"/>
  <c r="V197" i="1"/>
  <c r="W196" i="1"/>
  <c r="V196" i="1"/>
  <c r="V195" i="1"/>
  <c r="W194" i="1"/>
  <c r="V194" i="1"/>
  <c r="V193" i="1"/>
  <c r="W192" i="1"/>
  <c r="V192" i="1"/>
  <c r="W191" i="1"/>
  <c r="V191" i="1"/>
  <c r="W190" i="1"/>
  <c r="V190" i="1"/>
  <c r="W189" i="1"/>
  <c r="V189" i="1"/>
  <c r="W188" i="1"/>
  <c r="V188" i="1"/>
  <c r="W187" i="1"/>
  <c r="V187" i="1"/>
  <c r="W186" i="1"/>
  <c r="V186" i="1"/>
  <c r="W185" i="1"/>
  <c r="V185" i="1"/>
  <c r="W184" i="1"/>
  <c r="V184" i="1"/>
  <c r="W183" i="1"/>
  <c r="V183" i="1"/>
  <c r="W182" i="1"/>
  <c r="V182" i="1"/>
  <c r="W181" i="1"/>
  <c r="V181" i="1"/>
  <c r="W180" i="1"/>
  <c r="V180" i="1"/>
  <c r="W179" i="1"/>
  <c r="V179" i="1"/>
  <c r="W178" i="1"/>
  <c r="V178" i="1"/>
  <c r="W177" i="1"/>
  <c r="V177" i="1"/>
  <c r="W176" i="1"/>
  <c r="V176" i="1"/>
  <c r="W175" i="1"/>
  <c r="V175" i="1"/>
  <c r="W174" i="1"/>
  <c r="V174" i="1"/>
  <c r="W173" i="1"/>
  <c r="V173" i="1"/>
  <c r="W172" i="1"/>
  <c r="V172" i="1"/>
  <c r="W171" i="1"/>
  <c r="V171" i="1"/>
  <c r="W170" i="1"/>
  <c r="V170" i="1"/>
  <c r="W169" i="1"/>
  <c r="V169" i="1"/>
  <c r="W168" i="1"/>
  <c r="V168" i="1"/>
  <c r="W167" i="1"/>
  <c r="V167" i="1"/>
  <c r="V166" i="1"/>
  <c r="V165" i="1"/>
  <c r="W164" i="1"/>
  <c r="V164" i="1"/>
  <c r="V163" i="1"/>
  <c r="V162" i="1"/>
  <c r="W161" i="1"/>
  <c r="V161" i="1"/>
  <c r="W160" i="1"/>
  <c r="V160" i="1"/>
  <c r="W158" i="1"/>
  <c r="V158" i="1"/>
  <c r="W157" i="1"/>
  <c r="V157" i="1"/>
  <c r="W156" i="1"/>
  <c r="V156" i="1"/>
  <c r="W155" i="1"/>
  <c r="V155" i="1"/>
  <c r="W154" i="1"/>
  <c r="V154" i="1"/>
  <c r="W153" i="1"/>
  <c r="V153" i="1"/>
  <c r="W152" i="1"/>
  <c r="V152" i="1"/>
  <c r="W151" i="1"/>
  <c r="V151" i="1"/>
  <c r="W150" i="1"/>
  <c r="V150" i="1"/>
  <c r="W149" i="1"/>
  <c r="V149" i="1"/>
  <c r="W148" i="1"/>
  <c r="V148" i="1"/>
  <c r="W147" i="1"/>
  <c r="V147" i="1"/>
  <c r="W146" i="1"/>
  <c r="V146" i="1"/>
  <c r="W145" i="1"/>
  <c r="V145" i="1"/>
  <c r="W144" i="1"/>
  <c r="V144" i="1"/>
  <c r="W143" i="1"/>
  <c r="V143" i="1"/>
  <c r="W142" i="1"/>
  <c r="V142" i="1"/>
  <c r="W141" i="1"/>
  <c r="V141" i="1"/>
  <c r="W140" i="1"/>
  <c r="V140" i="1"/>
  <c r="W139" i="1"/>
  <c r="V139" i="1"/>
  <c r="W138" i="1"/>
  <c r="V138" i="1"/>
  <c r="W137" i="1"/>
  <c r="V137" i="1"/>
  <c r="W136" i="1"/>
  <c r="V136" i="1"/>
  <c r="W135" i="1"/>
  <c r="V135" i="1"/>
  <c r="W134" i="1"/>
  <c r="V134" i="1"/>
  <c r="W133" i="1"/>
  <c r="V133" i="1"/>
  <c r="W132" i="1"/>
  <c r="V132" i="1"/>
  <c r="W131" i="1"/>
  <c r="V131" i="1"/>
  <c r="W130" i="1"/>
  <c r="V130" i="1"/>
  <c r="W129" i="1"/>
  <c r="V129" i="1"/>
  <c r="W128" i="1"/>
  <c r="V128" i="1"/>
  <c r="W127" i="1"/>
  <c r="V127" i="1"/>
  <c r="W126" i="1"/>
  <c r="V126" i="1"/>
  <c r="W125" i="1"/>
  <c r="V125" i="1"/>
  <c r="W124" i="1"/>
  <c r="V124" i="1"/>
  <c r="W123" i="1"/>
  <c r="V123" i="1"/>
  <c r="W122" i="1"/>
  <c r="V122" i="1"/>
  <c r="W121" i="1"/>
  <c r="V121" i="1"/>
  <c r="W120" i="1"/>
  <c r="V120" i="1"/>
  <c r="W119" i="1"/>
  <c r="V119" i="1"/>
  <c r="W118" i="1"/>
  <c r="V118" i="1"/>
  <c r="W117" i="1"/>
  <c r="V117" i="1"/>
  <c r="W116" i="1"/>
  <c r="V116" i="1"/>
  <c r="W115" i="1"/>
  <c r="V115" i="1"/>
  <c r="W114" i="1"/>
  <c r="V114" i="1"/>
  <c r="W113" i="1"/>
  <c r="V113" i="1"/>
  <c r="W112" i="1"/>
  <c r="V112" i="1"/>
  <c r="W111" i="1"/>
  <c r="V111" i="1"/>
  <c r="W110" i="1"/>
  <c r="V110" i="1"/>
  <c r="W109" i="1"/>
  <c r="V109" i="1"/>
  <c r="W108" i="1"/>
  <c r="V108" i="1"/>
  <c r="W107" i="1"/>
  <c r="V107" i="1"/>
  <c r="W106" i="1"/>
  <c r="V106" i="1"/>
  <c r="W105" i="1"/>
  <c r="V105" i="1"/>
  <c r="W104" i="1"/>
  <c r="V104" i="1"/>
  <c r="W103" i="1"/>
  <c r="V103" i="1"/>
  <c r="W102" i="1"/>
  <c r="V102" i="1"/>
  <c r="W101" i="1"/>
  <c r="V101" i="1"/>
  <c r="W100" i="1"/>
  <c r="V100" i="1"/>
  <c r="W99" i="1"/>
  <c r="V99" i="1"/>
  <c r="W98" i="1"/>
  <c r="V98" i="1"/>
  <c r="W97" i="1"/>
  <c r="V97" i="1"/>
  <c r="W96" i="1"/>
  <c r="V96" i="1"/>
  <c r="W95" i="1"/>
  <c r="V95" i="1"/>
  <c r="W94" i="1"/>
  <c r="V94" i="1"/>
  <c r="W93" i="1"/>
  <c r="V93" i="1"/>
  <c r="W92" i="1"/>
  <c r="V92" i="1"/>
  <c r="W91" i="1"/>
  <c r="V91" i="1"/>
  <c r="W90" i="1"/>
  <c r="V90" i="1"/>
  <c r="W89" i="1"/>
  <c r="V89" i="1"/>
  <c r="W88" i="1"/>
  <c r="V88" i="1"/>
  <c r="W87" i="1"/>
  <c r="V87" i="1"/>
  <c r="W86" i="1"/>
  <c r="V86" i="1"/>
  <c r="W85" i="1"/>
  <c r="V85" i="1"/>
  <c r="W84" i="1"/>
  <c r="V84" i="1"/>
  <c r="W83" i="1"/>
  <c r="V83" i="1"/>
  <c r="W82" i="1"/>
  <c r="V82" i="1"/>
  <c r="W81" i="1"/>
  <c r="V81" i="1"/>
  <c r="W80" i="1"/>
  <c r="V80" i="1"/>
  <c r="W79" i="1"/>
  <c r="V79" i="1"/>
  <c r="W78" i="1"/>
  <c r="V78" i="1"/>
  <c r="W77" i="1"/>
  <c r="V77" i="1"/>
  <c r="W76" i="1"/>
  <c r="V76" i="1"/>
  <c r="W75" i="1"/>
  <c r="V75" i="1"/>
  <c r="W74" i="1"/>
  <c r="V74" i="1"/>
  <c r="W73" i="1"/>
  <c r="V73" i="1"/>
  <c r="W72" i="1"/>
  <c r="V72" i="1"/>
  <c r="W71" i="1"/>
  <c r="V71" i="1"/>
  <c r="W70" i="1"/>
  <c r="V70" i="1"/>
  <c r="W69" i="1"/>
  <c r="V69" i="1"/>
  <c r="W68" i="1"/>
  <c r="V68" i="1"/>
  <c r="W67" i="1"/>
  <c r="V67" i="1"/>
  <c r="W66" i="1"/>
  <c r="V66" i="1"/>
  <c r="W65" i="1"/>
  <c r="V65" i="1"/>
  <c r="W64" i="1"/>
  <c r="V64" i="1"/>
  <c r="W63" i="1"/>
  <c r="V63" i="1"/>
  <c r="W62" i="1"/>
  <c r="V62" i="1"/>
  <c r="W61" i="1"/>
  <c r="V61" i="1"/>
  <c r="W60" i="1"/>
  <c r="V60" i="1"/>
  <c r="W59" i="1"/>
  <c r="V59" i="1"/>
  <c r="W58" i="1"/>
  <c r="V58" i="1"/>
  <c r="W57" i="1"/>
  <c r="V57" i="1"/>
  <c r="W56" i="1"/>
  <c r="V56" i="1"/>
  <c r="W55" i="1"/>
  <c r="V55" i="1"/>
  <c r="W54" i="1"/>
  <c r="V54" i="1"/>
  <c r="W53" i="1"/>
  <c r="V53" i="1"/>
  <c r="W52" i="1"/>
  <c r="V52" i="1"/>
  <c r="W51" i="1"/>
  <c r="V51" i="1"/>
  <c r="W50" i="1"/>
  <c r="V50" i="1"/>
  <c r="W49" i="1"/>
  <c r="V49" i="1"/>
  <c r="W48" i="1"/>
  <c r="V48" i="1"/>
  <c r="W47" i="1"/>
  <c r="V47" i="1"/>
  <c r="W46" i="1"/>
  <c r="V46" i="1"/>
  <c r="W45" i="1"/>
  <c r="V45" i="1"/>
  <c r="W44" i="1"/>
  <c r="V44" i="1"/>
  <c r="W43" i="1"/>
  <c r="V43" i="1"/>
  <c r="W42" i="1"/>
  <c r="V42" i="1"/>
  <c r="W41" i="1"/>
  <c r="V41" i="1"/>
  <c r="W40" i="1"/>
  <c r="V40" i="1"/>
  <c r="W39" i="1"/>
  <c r="V39" i="1"/>
  <c r="W38" i="1"/>
  <c r="V38" i="1"/>
  <c r="W37" i="1"/>
  <c r="V37" i="1"/>
  <c r="W36" i="1"/>
  <c r="V36" i="1"/>
  <c r="W35" i="1"/>
  <c r="V35" i="1"/>
  <c r="W34" i="1"/>
  <c r="V34" i="1"/>
  <c r="W33" i="1"/>
  <c r="V33" i="1"/>
  <c r="W32" i="1"/>
  <c r="V32" i="1"/>
  <c r="W31" i="1"/>
  <c r="V31" i="1"/>
  <c r="W30" i="1"/>
  <c r="V30" i="1"/>
  <c r="W29" i="1"/>
  <c r="V29" i="1"/>
  <c r="W28" i="1"/>
  <c r="V28" i="1"/>
  <c r="W27" i="1"/>
  <c r="V27" i="1"/>
  <c r="W26" i="1"/>
  <c r="V26" i="1"/>
  <c r="W25" i="1"/>
  <c r="V25" i="1"/>
  <c r="W24" i="1"/>
  <c r="V24" i="1"/>
  <c r="W23" i="1"/>
  <c r="V23" i="1"/>
  <c r="W22" i="1"/>
  <c r="V22" i="1"/>
  <c r="W21" i="1"/>
  <c r="V21" i="1"/>
  <c r="W20" i="1"/>
  <c r="V20" i="1"/>
  <c r="W19" i="1"/>
  <c r="V19" i="1"/>
  <c r="W18" i="1"/>
  <c r="V18" i="1"/>
  <c r="W17" i="1"/>
  <c r="V17" i="1"/>
  <c r="W16" i="1"/>
  <c r="V16" i="1"/>
  <c r="W15" i="1"/>
  <c r="V15" i="1"/>
  <c r="W14" i="1"/>
  <c r="V14" i="1"/>
  <c r="W13" i="1"/>
  <c r="V13" i="1"/>
  <c r="W12" i="1"/>
  <c r="V12" i="1"/>
  <c r="W11" i="1"/>
  <c r="V11" i="1"/>
  <c r="V10" i="1"/>
  <c r="V9" i="1"/>
  <c r="V8" i="1"/>
  <c r="J3" i="1"/>
  <c r="N197" i="1" l="1"/>
  <c r="L197" i="1"/>
  <c r="W197" i="1"/>
  <c r="W10" i="1"/>
  <c r="L10" i="1"/>
  <c r="N209" i="1"/>
  <c r="W165" i="1"/>
  <c r="L165" i="1"/>
  <c r="W162" i="1"/>
  <c r="L162" i="1"/>
  <c r="L166" i="1"/>
  <c r="W166" i="1"/>
  <c r="W159" i="1"/>
  <c r="L159" i="1"/>
  <c r="L163" i="1"/>
  <c r="L209" i="1"/>
  <c r="W199" i="1"/>
  <c r="W193" i="1"/>
  <c r="W211" i="1"/>
  <c r="L211" i="1"/>
  <c r="J165" i="1"/>
  <c r="N215" i="1" l="1"/>
  <c r="N175" i="1"/>
  <c r="N40" i="1"/>
  <c r="N205" i="1"/>
  <c r="E2" i="24"/>
  <c r="E2" i="23"/>
  <c r="N8" i="1" l="1"/>
  <c r="O8" i="1"/>
  <c r="N9" i="1"/>
  <c r="O9" i="1"/>
  <c r="L9" i="1"/>
  <c r="W9" i="1"/>
  <c r="AF9" i="1" s="1"/>
  <c r="G9" i="1" s="1"/>
  <c r="L8" i="1"/>
  <c r="W8" i="1"/>
  <c r="AF8" i="1" s="1"/>
  <c r="G8" i="1" s="1"/>
  <c r="AF7" i="1"/>
  <c r="AF10" i="1"/>
  <c r="G10" i="1" s="1"/>
  <c r="Q10" i="1" s="1"/>
  <c r="AF13" i="1"/>
  <c r="G13" i="1" s="1"/>
  <c r="Q13" i="1" s="1"/>
  <c r="AF16" i="1"/>
  <c r="G16" i="1" s="1"/>
  <c r="Q16" i="1" s="1"/>
  <c r="AF17" i="1"/>
  <c r="G17" i="1" s="1"/>
  <c r="Q17" i="1" s="1"/>
  <c r="AF18" i="1"/>
  <c r="G18" i="1" s="1"/>
  <c r="Q18" i="1" s="1"/>
  <c r="AF19" i="1"/>
  <c r="G19" i="1" s="1"/>
  <c r="Q19" i="1" s="1"/>
  <c r="AF20" i="1"/>
  <c r="G20" i="1" s="1"/>
  <c r="Q20" i="1" s="1"/>
  <c r="AF21" i="1"/>
  <c r="G21" i="1" s="1"/>
  <c r="Q21" i="1" s="1"/>
  <c r="AF22" i="1"/>
  <c r="G22" i="1" s="1"/>
  <c r="Q22" i="1" s="1"/>
  <c r="AF23" i="1"/>
  <c r="G23" i="1" s="1"/>
  <c r="Q23" i="1" s="1"/>
  <c r="AF24" i="1"/>
  <c r="G24" i="1" s="1"/>
  <c r="Q24" i="1" s="1"/>
  <c r="AF25" i="1"/>
  <c r="G25" i="1" s="1"/>
  <c r="Q25" i="1" s="1"/>
  <c r="AF26" i="1"/>
  <c r="G26" i="1" s="1"/>
  <c r="Q26" i="1" s="1"/>
  <c r="AF27" i="1"/>
  <c r="G27" i="1" s="1"/>
  <c r="Q27" i="1" s="1"/>
  <c r="AF28" i="1"/>
  <c r="G28" i="1" s="1"/>
  <c r="Q28" i="1" s="1"/>
  <c r="AF29" i="1"/>
  <c r="G29" i="1" s="1"/>
  <c r="Q29" i="1" s="1"/>
  <c r="AF30" i="1"/>
  <c r="G30" i="1" s="1"/>
  <c r="Q30" i="1" s="1"/>
  <c r="AF31" i="1"/>
  <c r="G31" i="1" s="1"/>
  <c r="Q31" i="1" s="1"/>
  <c r="AF32" i="1"/>
  <c r="G32" i="1" s="1"/>
  <c r="Q32" i="1" s="1"/>
  <c r="AF33" i="1"/>
  <c r="G33" i="1" s="1"/>
  <c r="Q33" i="1" s="1"/>
  <c r="AF34" i="1"/>
  <c r="G34" i="1" s="1"/>
  <c r="Q34" i="1" s="1"/>
  <c r="AF35" i="1"/>
  <c r="G35" i="1" s="1"/>
  <c r="Q35" i="1" s="1"/>
  <c r="AF36" i="1"/>
  <c r="G36" i="1" s="1"/>
  <c r="Q36" i="1" s="1"/>
  <c r="AF37" i="1"/>
  <c r="G37" i="1" s="1"/>
  <c r="Q37" i="1" s="1"/>
  <c r="AF38" i="1"/>
  <c r="G38" i="1" s="1"/>
  <c r="Q38" i="1" s="1"/>
  <c r="AF39" i="1"/>
  <c r="G39" i="1" s="1"/>
  <c r="Q39" i="1" s="1"/>
  <c r="AF42" i="1"/>
  <c r="G42" i="1" s="1"/>
  <c r="Q42" i="1" s="1"/>
  <c r="AF43" i="1"/>
  <c r="AF44" i="1"/>
  <c r="AF45" i="1"/>
  <c r="AF46" i="1"/>
  <c r="AF47" i="1"/>
  <c r="AF48" i="1"/>
  <c r="AF49" i="1"/>
  <c r="AF50" i="1"/>
  <c r="AF51" i="1"/>
  <c r="AF52" i="1"/>
  <c r="AF53" i="1"/>
  <c r="AF54" i="1"/>
  <c r="G54" i="1" s="1"/>
  <c r="Q54" i="1" s="1"/>
  <c r="AF55" i="1"/>
  <c r="G55" i="1" s="1"/>
  <c r="Q55" i="1" s="1"/>
  <c r="AF56" i="1"/>
  <c r="AF57" i="1"/>
  <c r="AF58" i="1"/>
  <c r="AF59" i="1"/>
  <c r="AF60" i="1"/>
  <c r="AF61" i="1"/>
  <c r="G61" i="1" s="1"/>
  <c r="Q61" i="1" s="1"/>
  <c r="AF62" i="1"/>
  <c r="G62" i="1" s="1"/>
  <c r="Q62" i="1" s="1"/>
  <c r="AF63" i="1"/>
  <c r="AF64" i="1"/>
  <c r="AF65" i="1"/>
  <c r="AF66" i="1"/>
  <c r="AF67" i="1"/>
  <c r="AF68" i="1"/>
  <c r="AF69" i="1"/>
  <c r="AF71" i="1"/>
  <c r="G71" i="1" s="1"/>
  <c r="Q71" i="1" s="1"/>
  <c r="AF72" i="1"/>
  <c r="AF73" i="1"/>
  <c r="AF74" i="1"/>
  <c r="AF75" i="1"/>
  <c r="AF76" i="1"/>
  <c r="AF77" i="1"/>
  <c r="AF78" i="1"/>
  <c r="AF79" i="1"/>
  <c r="G79" i="1" s="1"/>
  <c r="Q79" i="1" s="1"/>
  <c r="AF80" i="1"/>
  <c r="G80" i="1" s="1"/>
  <c r="Q80" i="1" s="1"/>
  <c r="AF81" i="1"/>
  <c r="AF82" i="1"/>
  <c r="AF83" i="1"/>
  <c r="AF84" i="1"/>
  <c r="AF85" i="1"/>
  <c r="AF86" i="1"/>
  <c r="AF87" i="1"/>
  <c r="AF88" i="1"/>
  <c r="G88" i="1" s="1"/>
  <c r="Q88" i="1" s="1"/>
  <c r="AF89" i="1"/>
  <c r="G89" i="1" s="1"/>
  <c r="Q89" i="1" s="1"/>
  <c r="AF90" i="1"/>
  <c r="AF91" i="1"/>
  <c r="AF92" i="1"/>
  <c r="AF93" i="1"/>
  <c r="AF94" i="1"/>
  <c r="AF95" i="1"/>
  <c r="AF96" i="1"/>
  <c r="G96" i="1" s="1"/>
  <c r="Q96" i="1" s="1"/>
  <c r="AF97" i="1"/>
  <c r="G97" i="1" s="1"/>
  <c r="Q97" i="1" s="1"/>
  <c r="AF98" i="1"/>
  <c r="AF99" i="1"/>
  <c r="AF100" i="1"/>
  <c r="AF102" i="1"/>
  <c r="AF103" i="1"/>
  <c r="AF104" i="1"/>
  <c r="AF105" i="1"/>
  <c r="G105" i="1" s="1"/>
  <c r="Q105" i="1" s="1"/>
  <c r="AF106" i="1"/>
  <c r="G106" i="1" s="1"/>
  <c r="Q106" i="1" s="1"/>
  <c r="AF107" i="1"/>
  <c r="AF108" i="1"/>
  <c r="AF109" i="1"/>
  <c r="AF110" i="1"/>
  <c r="AF111" i="1"/>
  <c r="AF112" i="1"/>
  <c r="AF113" i="1"/>
  <c r="AF114" i="1"/>
  <c r="G114" i="1" s="1"/>
  <c r="Q114" i="1" s="1"/>
  <c r="AF115" i="1"/>
  <c r="G115" i="1" s="1"/>
  <c r="Q115" i="1" s="1"/>
  <c r="AF116" i="1"/>
  <c r="AF117" i="1"/>
  <c r="AF118" i="1"/>
  <c r="AF119" i="1"/>
  <c r="AF120" i="1"/>
  <c r="AF121" i="1"/>
  <c r="AF122" i="1"/>
  <c r="G122" i="1" s="1"/>
  <c r="Q122" i="1" s="1"/>
  <c r="AF123" i="1"/>
  <c r="G123" i="1" s="1"/>
  <c r="Q123" i="1" s="1"/>
  <c r="AF124" i="1"/>
  <c r="AF125" i="1"/>
  <c r="AF126" i="1"/>
  <c r="AF127" i="1"/>
  <c r="AF128" i="1"/>
  <c r="AF129" i="1"/>
  <c r="AF130" i="1"/>
  <c r="AF131" i="1"/>
  <c r="G131" i="1" s="1"/>
  <c r="Q131" i="1" s="1"/>
  <c r="AF132" i="1"/>
  <c r="G132" i="1" s="1"/>
  <c r="Q132" i="1" s="1"/>
  <c r="AF133" i="1"/>
  <c r="AF134" i="1"/>
  <c r="AF135" i="1"/>
  <c r="AF136" i="1"/>
  <c r="AF137" i="1"/>
  <c r="AF138" i="1"/>
  <c r="AF139" i="1"/>
  <c r="AF140" i="1"/>
  <c r="G140" i="1" s="1"/>
  <c r="Q140" i="1" s="1"/>
  <c r="AF141" i="1"/>
  <c r="G141" i="1" s="1"/>
  <c r="Q141" i="1" s="1"/>
  <c r="AF142" i="1"/>
  <c r="AF143" i="1"/>
  <c r="AF144" i="1"/>
  <c r="AF145" i="1"/>
  <c r="AF146" i="1"/>
  <c r="AF147" i="1"/>
  <c r="G147" i="1" s="1"/>
  <c r="Q147" i="1" s="1"/>
  <c r="AF148" i="1"/>
  <c r="G148" i="1" s="1"/>
  <c r="Q148" i="1" s="1"/>
  <c r="AF149" i="1"/>
  <c r="AF150" i="1"/>
  <c r="AF151" i="1"/>
  <c r="AF152" i="1"/>
  <c r="AF153" i="1"/>
  <c r="AF154" i="1"/>
  <c r="AF155" i="1"/>
  <c r="AF156" i="1"/>
  <c r="G156" i="1" s="1"/>
  <c r="Q156" i="1" s="1"/>
  <c r="AF157" i="1"/>
  <c r="G157" i="1" s="1"/>
  <c r="Q157" i="1" s="1"/>
  <c r="AF158" i="1"/>
  <c r="G158" i="1" s="1"/>
  <c r="Q158" i="1" s="1"/>
  <c r="AF159" i="1"/>
  <c r="G159" i="1" s="1"/>
  <c r="Q159" i="1" s="1"/>
  <c r="AF160" i="1"/>
  <c r="G160" i="1" s="1"/>
  <c r="Q160" i="1" s="1"/>
  <c r="AF161" i="1"/>
  <c r="G161" i="1" s="1"/>
  <c r="Q161" i="1" s="1"/>
  <c r="AF162" i="1"/>
  <c r="G162" i="1" s="1"/>
  <c r="Q162" i="1" s="1"/>
  <c r="AF163" i="1"/>
  <c r="G163" i="1" s="1"/>
  <c r="Q163" i="1" s="1"/>
  <c r="AF164" i="1"/>
  <c r="G164" i="1" s="1"/>
  <c r="Q164" i="1" s="1"/>
  <c r="AF165" i="1"/>
  <c r="G165" i="1" s="1"/>
  <c r="Q165" i="1" s="1"/>
  <c r="AF166" i="1"/>
  <c r="G166" i="1" s="1"/>
  <c r="Q166" i="1" s="1"/>
  <c r="AF167" i="1"/>
  <c r="G167" i="1" s="1"/>
  <c r="Q167" i="1" s="1"/>
  <c r="AF168" i="1"/>
  <c r="G168" i="1" s="1"/>
  <c r="Q168" i="1" s="1"/>
  <c r="AF169" i="1"/>
  <c r="G169" i="1" s="1"/>
  <c r="Q169" i="1" s="1"/>
  <c r="AF170" i="1"/>
  <c r="G170" i="1" s="1"/>
  <c r="Q170" i="1" s="1"/>
  <c r="AF171" i="1"/>
  <c r="G171" i="1" s="1"/>
  <c r="Q171" i="1" s="1"/>
  <c r="AF172" i="1"/>
  <c r="G172" i="1" s="1"/>
  <c r="Q172" i="1" s="1"/>
  <c r="AF173" i="1"/>
  <c r="G173" i="1" s="1"/>
  <c r="Q173" i="1" s="1"/>
  <c r="AF174" i="1"/>
  <c r="G174" i="1" s="1"/>
  <c r="Q174" i="1" s="1"/>
  <c r="AF177" i="1"/>
  <c r="G177" i="1" s="1"/>
  <c r="Q177" i="1" s="1"/>
  <c r="AF178" i="1"/>
  <c r="G178" i="1" s="1"/>
  <c r="Q178" i="1" s="1"/>
  <c r="AF179" i="1"/>
  <c r="G179" i="1" s="1"/>
  <c r="Q179" i="1" s="1"/>
  <c r="AF180" i="1"/>
  <c r="G180" i="1" s="1"/>
  <c r="Q180" i="1" s="1"/>
  <c r="AF181" i="1"/>
  <c r="G181" i="1" s="1"/>
  <c r="Q181" i="1" s="1"/>
  <c r="AF182" i="1"/>
  <c r="G182" i="1" s="1"/>
  <c r="Q182" i="1" s="1"/>
  <c r="AF183" i="1"/>
  <c r="G183" i="1" s="1"/>
  <c r="Q183" i="1" s="1"/>
  <c r="AF184" i="1"/>
  <c r="G184" i="1" s="1"/>
  <c r="Q184" i="1" s="1"/>
  <c r="AF185" i="1"/>
  <c r="G185" i="1" s="1"/>
  <c r="Q185" i="1" s="1"/>
  <c r="AF186" i="1"/>
  <c r="G186" i="1" s="1"/>
  <c r="Q186" i="1" s="1"/>
  <c r="AF187" i="1"/>
  <c r="G187" i="1" s="1"/>
  <c r="Q187" i="1" s="1"/>
  <c r="AF188" i="1"/>
  <c r="G188" i="1" s="1"/>
  <c r="Q188" i="1" s="1"/>
  <c r="AF189" i="1"/>
  <c r="G189" i="1" s="1"/>
  <c r="Q189" i="1" s="1"/>
  <c r="AF190" i="1"/>
  <c r="G190" i="1" s="1"/>
  <c r="Q190" i="1" s="1"/>
  <c r="AF191" i="1"/>
  <c r="G191" i="1" s="1"/>
  <c r="Q191" i="1" s="1"/>
  <c r="AF192" i="1"/>
  <c r="G192" i="1" s="1"/>
  <c r="Q192" i="1" s="1"/>
  <c r="AF193" i="1"/>
  <c r="G193" i="1" s="1"/>
  <c r="AF194" i="1"/>
  <c r="G194" i="1" s="1"/>
  <c r="AF195" i="1"/>
  <c r="G195" i="1" s="1"/>
  <c r="AF196" i="1"/>
  <c r="G196" i="1" s="1"/>
  <c r="AF197" i="1"/>
  <c r="G197" i="1" s="1"/>
  <c r="AF198" i="1"/>
  <c r="G198" i="1" s="1"/>
  <c r="AF199" i="1"/>
  <c r="G199" i="1" s="1"/>
  <c r="AF200" i="1"/>
  <c r="G200" i="1" s="1"/>
  <c r="AF201" i="1"/>
  <c r="G201" i="1" s="1"/>
  <c r="AF202" i="1"/>
  <c r="G202" i="1" s="1"/>
  <c r="AF203" i="1"/>
  <c r="G203" i="1" s="1"/>
  <c r="AF204" i="1"/>
  <c r="G204" i="1" s="1"/>
  <c r="AF207" i="1"/>
  <c r="G207" i="1" s="1"/>
  <c r="Q207" i="1" s="1"/>
  <c r="AF208" i="1"/>
  <c r="G208" i="1" s="1"/>
  <c r="Q208" i="1" s="1"/>
  <c r="AF211" i="1"/>
  <c r="G211" i="1" s="1"/>
  <c r="Q211" i="1" s="1"/>
  <c r="AF212" i="1"/>
  <c r="G212" i="1" s="1"/>
  <c r="Q212" i="1" s="1"/>
  <c r="AF213" i="1"/>
  <c r="G213" i="1" s="1"/>
  <c r="Q213" i="1" s="1"/>
  <c r="AF214" i="1"/>
  <c r="G214" i="1" s="1"/>
  <c r="Q214" i="1" s="1"/>
  <c r="AF215" i="1"/>
  <c r="AF216" i="1"/>
  <c r="Q8" i="1" l="1"/>
  <c r="P8" i="1"/>
  <c r="Q9" i="1"/>
  <c r="P9" i="1"/>
  <c r="N11" i="1"/>
  <c r="N218" i="1" s="1"/>
  <c r="Q193" i="1"/>
  <c r="P193" i="1"/>
  <c r="Q194" i="1"/>
  <c r="P194" i="1"/>
  <c r="Q195" i="1"/>
  <c r="P195" i="1"/>
  <c r="Q196" i="1"/>
  <c r="P196" i="1"/>
  <c r="Q197" i="1"/>
  <c r="P197" i="1"/>
  <c r="Q198" i="1"/>
  <c r="P198" i="1"/>
  <c r="Q199" i="1"/>
  <c r="P199" i="1"/>
  <c r="Q200" i="1"/>
  <c r="P200" i="1"/>
  <c r="Q201" i="1"/>
  <c r="P201" i="1"/>
  <c r="Q202" i="1"/>
  <c r="P202" i="1"/>
  <c r="Q203" i="1"/>
  <c r="P203" i="1"/>
  <c r="Q204" i="1"/>
  <c r="P204" i="1"/>
  <c r="P209" i="1"/>
  <c r="P215" i="1"/>
  <c r="N220" i="1"/>
  <c r="N221" i="1"/>
  <c r="N222" i="1" s="1"/>
  <c r="N219" i="1"/>
  <c r="N223" i="1"/>
  <c r="G216" i="1"/>
  <c r="Q216" i="1" s="1"/>
  <c r="S70" i="1"/>
  <c r="T70" i="1" s="1"/>
  <c r="H70" i="1"/>
  <c r="N224" i="1" l="1"/>
  <c r="P205" i="1"/>
  <c r="P11" i="1"/>
  <c r="P40" i="1"/>
  <c r="P175" i="1"/>
  <c r="P216" i="1"/>
  <c r="J134" i="1"/>
  <c r="J135" i="1"/>
  <c r="F13" i="1"/>
  <c r="J198" i="1"/>
  <c r="F198" i="1"/>
  <c r="J197" i="1"/>
  <c r="F197" i="1"/>
  <c r="J196" i="1"/>
  <c r="F196" i="1"/>
  <c r="J195" i="1"/>
  <c r="F195" i="1"/>
  <c r="J194" i="1"/>
  <c r="F194" i="1"/>
  <c r="J193" i="1"/>
  <c r="F193" i="1"/>
  <c r="J192" i="1"/>
  <c r="F192" i="1"/>
  <c r="J191" i="1"/>
  <c r="F191" i="1"/>
  <c r="J190" i="1"/>
  <c r="F190" i="1"/>
  <c r="J189" i="1"/>
  <c r="F189" i="1"/>
  <c r="J188" i="1"/>
  <c r="F188" i="1"/>
  <c r="J187" i="1"/>
  <c r="F187" i="1"/>
  <c r="J186" i="1"/>
  <c r="F186" i="1"/>
  <c r="J185" i="1"/>
  <c r="F185" i="1"/>
  <c r="J184" i="1"/>
  <c r="F184" i="1"/>
  <c r="J183" i="1"/>
  <c r="F183" i="1"/>
  <c r="J182" i="1"/>
  <c r="F182" i="1"/>
  <c r="J181" i="1"/>
  <c r="F181" i="1"/>
  <c r="J180" i="1"/>
  <c r="F180" i="1"/>
  <c r="J179" i="1"/>
  <c r="F179" i="1"/>
  <c r="J178" i="1"/>
  <c r="F178" i="1"/>
  <c r="J177" i="1"/>
  <c r="F177" i="1"/>
  <c r="F199" i="1"/>
  <c r="J199" i="1"/>
  <c r="F200" i="1"/>
  <c r="J200" i="1"/>
  <c r="F201" i="1"/>
  <c r="J201" i="1"/>
  <c r="F202" i="1"/>
  <c r="J202" i="1"/>
  <c r="F203" i="1"/>
  <c r="J203" i="1"/>
  <c r="F204" i="1"/>
  <c r="J204" i="1"/>
  <c r="F207" i="1"/>
  <c r="J207" i="1"/>
  <c r="F208" i="1"/>
  <c r="J208" i="1"/>
  <c r="F211" i="1"/>
  <c r="J211" i="1"/>
  <c r="F212" i="1"/>
  <c r="J212" i="1"/>
  <c r="F213" i="1"/>
  <c r="J213" i="1"/>
  <c r="F214" i="1"/>
  <c r="J214" i="1"/>
  <c r="F216" i="1"/>
  <c r="J216" i="1"/>
  <c r="L216" i="1"/>
  <c r="F174" i="1"/>
  <c r="F173" i="1"/>
  <c r="F172" i="1"/>
  <c r="F171" i="1"/>
  <c r="F170" i="1"/>
  <c r="F169" i="1"/>
  <c r="F168" i="1"/>
  <c r="F167" i="1"/>
  <c r="F166" i="1"/>
  <c r="F165" i="1"/>
  <c r="F164" i="1"/>
  <c r="F163" i="1"/>
  <c r="F162" i="1"/>
  <c r="F161" i="1"/>
  <c r="F160" i="1"/>
  <c r="F159" i="1"/>
  <c r="F158" i="1"/>
  <c r="F157" i="1"/>
  <c r="F156" i="1"/>
  <c r="F148" i="1"/>
  <c r="F147" i="1"/>
  <c r="F141" i="1"/>
  <c r="F140" i="1"/>
  <c r="F132" i="1"/>
  <c r="F131" i="1"/>
  <c r="F123" i="1"/>
  <c r="F122" i="1"/>
  <c r="F115" i="1"/>
  <c r="F114" i="1"/>
  <c r="F106" i="1"/>
  <c r="F105" i="1"/>
  <c r="F97" i="1"/>
  <c r="F96" i="1"/>
  <c r="F89" i="1"/>
  <c r="F88" i="1"/>
  <c r="F80" i="1"/>
  <c r="F79" i="1"/>
  <c r="F71" i="1"/>
  <c r="F70" i="1"/>
  <c r="F62" i="1"/>
  <c r="F61" i="1"/>
  <c r="F55" i="1"/>
  <c r="F54" i="1"/>
  <c r="F42" i="1"/>
  <c r="P218" i="1" l="1"/>
  <c r="N225" i="1"/>
  <c r="H227" i="1" s="1"/>
  <c r="H182" i="1"/>
  <c r="R190" i="1"/>
  <c r="H198" i="1"/>
  <c r="H202" i="1"/>
  <c r="H211" i="1"/>
  <c r="L215" i="1"/>
  <c r="H199" i="1"/>
  <c r="R178" i="1"/>
  <c r="S186" i="1"/>
  <c r="T186" i="1" s="1"/>
  <c r="S194" i="1"/>
  <c r="T194" i="1" s="1"/>
  <c r="J209" i="1"/>
  <c r="J205" i="1"/>
  <c r="J215" i="1"/>
  <c r="R135" i="1"/>
  <c r="R134" i="1"/>
  <c r="F209" i="1"/>
  <c r="F215" i="1"/>
  <c r="R208" i="1"/>
  <c r="H208" i="1"/>
  <c r="R202" i="1"/>
  <c r="F205" i="1"/>
  <c r="S189" i="1"/>
  <c r="T189" i="1" s="1"/>
  <c r="H189" i="1"/>
  <c r="H203" i="1"/>
  <c r="S203" i="1"/>
  <c r="T203" i="1" s="1"/>
  <c r="H197" i="1"/>
  <c r="S197" i="1"/>
  <c r="T197" i="1" s="1"/>
  <c r="R207" i="1"/>
  <c r="H207" i="1"/>
  <c r="S181" i="1"/>
  <c r="T181" i="1" s="1"/>
  <c r="H181" i="1"/>
  <c r="H213" i="1"/>
  <c r="H195" i="1"/>
  <c r="H184" i="1"/>
  <c r="H216" i="1"/>
  <c r="H201" i="1"/>
  <c r="H196" i="1"/>
  <c r="H185" i="1"/>
  <c r="H200" i="1"/>
  <c r="H179" i="1"/>
  <c r="H183" i="1"/>
  <c r="H188" i="1"/>
  <c r="H192" i="1"/>
  <c r="H177" i="1"/>
  <c r="H212" i="1"/>
  <c r="H180" i="1"/>
  <c r="H193" i="1"/>
  <c r="H204" i="1"/>
  <c r="H214" i="1"/>
  <c r="H187" i="1"/>
  <c r="H191" i="1"/>
  <c r="H190" i="1"/>
  <c r="F175" i="1"/>
  <c r="H178" i="1"/>
  <c r="H186" i="1"/>
  <c r="H194" i="1"/>
  <c r="P224" i="1" l="1"/>
  <c r="P223" i="1"/>
  <c r="C229" i="1" s="1"/>
  <c r="P221" i="1"/>
  <c r="P222" i="1" s="1"/>
  <c r="P220" i="1"/>
  <c r="P219" i="1"/>
  <c r="H209" i="1"/>
  <c r="R209" i="1"/>
  <c r="H205" i="1"/>
  <c r="H215" i="1"/>
  <c r="R194" i="1"/>
  <c r="S190" i="1"/>
  <c r="T190" i="1" s="1"/>
  <c r="L205" i="1"/>
  <c r="R186" i="1"/>
  <c r="S178" i="1"/>
  <c r="T178" i="1" s="1"/>
  <c r="S208" i="1"/>
  <c r="T208" i="1" s="1"/>
  <c r="S207" i="1"/>
  <c r="T207" i="1" s="1"/>
  <c r="R189" i="1"/>
  <c r="R181" i="1"/>
  <c r="S202" i="1"/>
  <c r="T202" i="1" s="1"/>
  <c r="R203" i="1"/>
  <c r="R197" i="1"/>
  <c r="S187" i="1"/>
  <c r="T187" i="1" s="1"/>
  <c r="R187" i="1"/>
  <c r="S195" i="1"/>
  <c r="T195" i="1" s="1"/>
  <c r="R195" i="1"/>
  <c r="R177" i="1"/>
  <c r="S177" i="1"/>
  <c r="T177" i="1" s="1"/>
  <c r="S179" i="1"/>
  <c r="T179" i="1" s="1"/>
  <c r="R179" i="1"/>
  <c r="R193" i="1"/>
  <c r="S193" i="1"/>
  <c r="T193" i="1" s="1"/>
  <c r="S198" i="1"/>
  <c r="T198" i="1" s="1"/>
  <c r="R198" i="1"/>
  <c r="R188" i="1"/>
  <c r="S188" i="1"/>
  <c r="T188" i="1" s="1"/>
  <c r="R213" i="1"/>
  <c r="S213" i="1"/>
  <c r="T213" i="1" s="1"/>
  <c r="S214" i="1"/>
  <c r="T214" i="1" s="1"/>
  <c r="R214" i="1"/>
  <c r="R199" i="1"/>
  <c r="S199" i="1"/>
  <c r="T199" i="1" s="1"/>
  <c r="R212" i="1"/>
  <c r="S212" i="1"/>
  <c r="T212" i="1" s="1"/>
  <c r="R196" i="1"/>
  <c r="S196" i="1"/>
  <c r="T196" i="1" s="1"/>
  <c r="R211" i="1"/>
  <c r="S211" i="1"/>
  <c r="T211" i="1" s="1"/>
  <c r="S192" i="1"/>
  <c r="T192" i="1" s="1"/>
  <c r="R192" i="1"/>
  <c r="S200" i="1"/>
  <c r="T200" i="1" s="1"/>
  <c r="R200" i="1"/>
  <c r="S191" i="1"/>
  <c r="T191" i="1" s="1"/>
  <c r="R191" i="1"/>
  <c r="R204" i="1"/>
  <c r="S204" i="1"/>
  <c r="T204" i="1" s="1"/>
  <c r="S183" i="1"/>
  <c r="T183" i="1" s="1"/>
  <c r="R183" i="1"/>
  <c r="S201" i="1"/>
  <c r="T201" i="1" s="1"/>
  <c r="R201" i="1"/>
  <c r="R180" i="1"/>
  <c r="S180" i="1"/>
  <c r="T180" i="1" s="1"/>
  <c r="R216" i="1"/>
  <c r="S216" i="1"/>
  <c r="T216" i="1" s="1"/>
  <c r="S182" i="1"/>
  <c r="T182" i="1" s="1"/>
  <c r="R182" i="1"/>
  <c r="R185" i="1"/>
  <c r="S185" i="1"/>
  <c r="T185" i="1" s="1"/>
  <c r="S184" i="1"/>
  <c r="T184" i="1" s="1"/>
  <c r="R184" i="1"/>
  <c r="C231" i="1" l="1"/>
  <c r="R215" i="1"/>
  <c r="R205" i="1"/>
  <c r="T209" i="1"/>
  <c r="T215" i="1"/>
  <c r="T205" i="1"/>
  <c r="J174" i="1"/>
  <c r="J173" i="1"/>
  <c r="J172" i="1"/>
  <c r="J171" i="1"/>
  <c r="J170" i="1"/>
  <c r="J169" i="1"/>
  <c r="J168" i="1"/>
  <c r="J167" i="1"/>
  <c r="J166" i="1"/>
  <c r="J164"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71" i="1"/>
  <c r="J72" i="1"/>
  <c r="J80" i="1"/>
  <c r="J98" i="1"/>
  <c r="J42" i="1"/>
  <c r="J54" i="1"/>
  <c r="J61" i="1"/>
  <c r="J63" i="1"/>
  <c r="J103" i="1"/>
  <c r="J102" i="1"/>
  <c r="J100" i="1"/>
  <c r="J99" i="1"/>
  <c r="J97" i="1"/>
  <c r="J96" i="1"/>
  <c r="J95" i="1"/>
  <c r="J94" i="1"/>
  <c r="J93" i="1"/>
  <c r="J92" i="1"/>
  <c r="J91" i="1"/>
  <c r="J90" i="1"/>
  <c r="J89" i="1"/>
  <c r="J88" i="1"/>
  <c r="J87" i="1"/>
  <c r="J86" i="1"/>
  <c r="J85" i="1"/>
  <c r="J84" i="1"/>
  <c r="J83" i="1"/>
  <c r="J82" i="1"/>
  <c r="J81" i="1"/>
  <c r="J79" i="1"/>
  <c r="J78" i="1"/>
  <c r="J77" i="1"/>
  <c r="J76" i="1"/>
  <c r="J75" i="1"/>
  <c r="J74" i="1"/>
  <c r="J65" i="1"/>
  <c r="J64" i="1"/>
  <c r="J55" i="1"/>
  <c r="J73" i="1"/>
  <c r="J69" i="1"/>
  <c r="J68" i="1"/>
  <c r="J67" i="1"/>
  <c r="J66" i="1"/>
  <c r="J39" i="1"/>
  <c r="J38" i="1"/>
  <c r="F37" i="1"/>
  <c r="F36" i="1"/>
  <c r="J35" i="1"/>
  <c r="F34" i="1"/>
  <c r="J33" i="1"/>
  <c r="J32" i="1"/>
  <c r="J31" i="1"/>
  <c r="J30" i="1"/>
  <c r="F28" i="1"/>
  <c r="F27" i="1"/>
  <c r="F26" i="1"/>
  <c r="J25" i="1"/>
  <c r="F24" i="1"/>
  <c r="J23" i="1"/>
  <c r="J22" i="1"/>
  <c r="F21" i="1"/>
  <c r="F20" i="1"/>
  <c r="J19" i="1"/>
  <c r="F18" i="1"/>
  <c r="J17" i="1"/>
  <c r="F16" i="1"/>
  <c r="P225" i="1" l="1"/>
  <c r="S173" i="1"/>
  <c r="T173" i="1" s="1"/>
  <c r="H61" i="1"/>
  <c r="R80" i="1"/>
  <c r="R159" i="1"/>
  <c r="R115" i="1"/>
  <c r="H123" i="1"/>
  <c r="H131" i="1"/>
  <c r="S141" i="1"/>
  <c r="T141" i="1" s="1"/>
  <c r="R149" i="1"/>
  <c r="S157" i="1"/>
  <c r="T157" i="1" s="1"/>
  <c r="H161" i="1"/>
  <c r="H170" i="1"/>
  <c r="H54" i="1"/>
  <c r="R102" i="1"/>
  <c r="S164" i="1"/>
  <c r="T164" i="1" s="1"/>
  <c r="R55" i="1"/>
  <c r="R85" i="1"/>
  <c r="H97" i="1"/>
  <c r="R74" i="1"/>
  <c r="R88" i="1"/>
  <c r="R96" i="1"/>
  <c r="R63" i="1"/>
  <c r="S89" i="1"/>
  <c r="T89" i="1" s="1"/>
  <c r="R28" i="1"/>
  <c r="R77" i="1"/>
  <c r="R69" i="1"/>
  <c r="R72" i="1"/>
  <c r="R83" i="1"/>
  <c r="R91" i="1"/>
  <c r="H158" i="1"/>
  <c r="H162" i="1"/>
  <c r="H171" i="1"/>
  <c r="R92" i="1"/>
  <c r="R133" i="1"/>
  <c r="R172" i="1"/>
  <c r="S62" i="1"/>
  <c r="T62" i="1" s="1"/>
  <c r="S20" i="1"/>
  <c r="T20" i="1" s="1"/>
  <c r="R82" i="1"/>
  <c r="R94" i="1"/>
  <c r="S16" i="1"/>
  <c r="T16" i="1" s="1"/>
  <c r="S24" i="1"/>
  <c r="T24" i="1" s="1"/>
  <c r="S32" i="1"/>
  <c r="T32" i="1" s="1"/>
  <c r="S79" i="1"/>
  <c r="T79" i="1" s="1"/>
  <c r="R100" i="1"/>
  <c r="H163" i="1"/>
  <c r="H172" i="1"/>
  <c r="S158" i="1"/>
  <c r="T158" i="1" s="1"/>
  <c r="S170" i="1"/>
  <c r="T170" i="1" s="1"/>
  <c r="H166" i="1"/>
  <c r="S165" i="1"/>
  <c r="T165" i="1" s="1"/>
  <c r="R165" i="1"/>
  <c r="H168" i="1"/>
  <c r="H165" i="1"/>
  <c r="H174" i="1"/>
  <c r="H167" i="1"/>
  <c r="H164" i="1"/>
  <c r="H169" i="1"/>
  <c r="H173" i="1"/>
  <c r="H159" i="1"/>
  <c r="R151" i="1"/>
  <c r="R150" i="1"/>
  <c r="H157" i="1"/>
  <c r="H148" i="1"/>
  <c r="H140" i="1"/>
  <c r="H156" i="1"/>
  <c r="H160" i="1"/>
  <c r="H147" i="1"/>
  <c r="R128" i="1"/>
  <c r="H141" i="1"/>
  <c r="H122" i="1"/>
  <c r="H114" i="1"/>
  <c r="H105" i="1"/>
  <c r="H106" i="1"/>
  <c r="H132" i="1"/>
  <c r="H115" i="1"/>
  <c r="H42" i="1"/>
  <c r="H79" i="1"/>
  <c r="H88" i="1"/>
  <c r="H96" i="1"/>
  <c r="F19" i="1"/>
  <c r="H80" i="1"/>
  <c r="H89" i="1"/>
  <c r="J62" i="1"/>
  <c r="J29" i="1"/>
  <c r="F29" i="1"/>
  <c r="S71" i="1"/>
  <c r="T71" i="1" s="1"/>
  <c r="H71" i="1"/>
  <c r="J37" i="1"/>
  <c r="H37" i="1"/>
  <c r="R61" i="1"/>
  <c r="F39" i="1"/>
  <c r="H62" i="1"/>
  <c r="F23" i="1"/>
  <c r="J21" i="1"/>
  <c r="F30" i="1"/>
  <c r="H21" i="1"/>
  <c r="F22" i="1"/>
  <c r="J36" i="1"/>
  <c r="F31" i="1"/>
  <c r="H55" i="1"/>
  <c r="H29" i="1"/>
  <c r="J26" i="1"/>
  <c r="J20" i="1"/>
  <c r="J27" i="1"/>
  <c r="F35" i="1"/>
  <c r="J28" i="1"/>
  <c r="J34" i="1"/>
  <c r="J18" i="1"/>
  <c r="F32" i="1"/>
  <c r="J16" i="1"/>
  <c r="J24" i="1"/>
  <c r="F17" i="1"/>
  <c r="F25" i="1"/>
  <c r="F33" i="1"/>
  <c r="F38" i="1"/>
  <c r="R36" i="1"/>
  <c r="H36" i="1"/>
  <c r="H20" i="1"/>
  <c r="H28" i="1"/>
  <c r="H23" i="1"/>
  <c r="H19" i="1"/>
  <c r="H35" i="1"/>
  <c r="H26" i="1"/>
  <c r="H17" i="1"/>
  <c r="H33" i="1"/>
  <c r="H31" i="1"/>
  <c r="H22" i="1"/>
  <c r="H27" i="1"/>
  <c r="H38" i="1"/>
  <c r="H25" i="1"/>
  <c r="H30" i="1"/>
  <c r="R16" i="1"/>
  <c r="H18" i="1"/>
  <c r="H34" i="1"/>
  <c r="H39" i="1"/>
  <c r="H16" i="1"/>
  <c r="H24" i="1"/>
  <c r="H32" i="1"/>
  <c r="H40" i="1" l="1"/>
  <c r="H175" i="1"/>
  <c r="S96" i="1"/>
  <c r="T96" i="1" s="1"/>
  <c r="S88" i="1"/>
  <c r="T88" i="1" s="1"/>
  <c r="R173" i="1"/>
  <c r="S115" i="1"/>
  <c r="T115" i="1" s="1"/>
  <c r="R20" i="1"/>
  <c r="S28" i="1"/>
  <c r="T28" i="1" s="1"/>
  <c r="R89" i="1"/>
  <c r="R32" i="1"/>
  <c r="R141" i="1"/>
  <c r="R164" i="1"/>
  <c r="R157" i="1"/>
  <c r="S55" i="1"/>
  <c r="T55" i="1" s="1"/>
  <c r="S80" i="1"/>
  <c r="T80" i="1" s="1"/>
  <c r="L40" i="1"/>
  <c r="R79" i="1"/>
  <c r="L175" i="1"/>
  <c r="R24" i="1"/>
  <c r="S172" i="1"/>
  <c r="T172" i="1" s="1"/>
  <c r="R62" i="1"/>
  <c r="J40" i="1"/>
  <c r="R158" i="1"/>
  <c r="R104" i="1"/>
  <c r="S159" i="1"/>
  <c r="T159" i="1" s="1"/>
  <c r="R170" i="1"/>
  <c r="R142" i="1"/>
  <c r="S171" i="1"/>
  <c r="T171" i="1" s="1"/>
  <c r="R171" i="1"/>
  <c r="S167" i="1"/>
  <c r="T167" i="1" s="1"/>
  <c r="R167" i="1"/>
  <c r="S162" i="1"/>
  <c r="T162" i="1" s="1"/>
  <c r="R162" i="1"/>
  <c r="S174" i="1"/>
  <c r="T174" i="1" s="1"/>
  <c r="R174" i="1"/>
  <c r="S169" i="1"/>
  <c r="T169" i="1" s="1"/>
  <c r="R169" i="1"/>
  <c r="R168" i="1"/>
  <c r="S168" i="1"/>
  <c r="T168" i="1" s="1"/>
  <c r="R120" i="1"/>
  <c r="S166" i="1"/>
  <c r="T166" i="1" s="1"/>
  <c r="R166" i="1"/>
  <c r="R153" i="1"/>
  <c r="R140" i="1"/>
  <c r="S140" i="1"/>
  <c r="T140" i="1" s="1"/>
  <c r="R112" i="1"/>
  <c r="R137" i="1"/>
  <c r="R139" i="1"/>
  <c r="R156" i="1"/>
  <c r="S156" i="1"/>
  <c r="T156" i="1" s="1"/>
  <c r="R146" i="1"/>
  <c r="R155" i="1"/>
  <c r="S147" i="1"/>
  <c r="T147" i="1" s="1"/>
  <c r="R147" i="1"/>
  <c r="R136" i="1"/>
  <c r="R145" i="1"/>
  <c r="R138" i="1"/>
  <c r="R144" i="1"/>
  <c r="R143" i="1"/>
  <c r="S160" i="1"/>
  <c r="T160" i="1" s="1"/>
  <c r="R160" i="1"/>
  <c r="R148" i="1"/>
  <c r="S148" i="1"/>
  <c r="T148" i="1" s="1"/>
  <c r="S161" i="1"/>
  <c r="T161" i="1" s="1"/>
  <c r="R161" i="1"/>
  <c r="R154" i="1"/>
  <c r="R152" i="1"/>
  <c r="R127" i="1"/>
  <c r="R116" i="1"/>
  <c r="R124" i="1"/>
  <c r="S105" i="1"/>
  <c r="T105" i="1" s="1"/>
  <c r="R105" i="1"/>
  <c r="R126" i="1"/>
  <c r="S131" i="1"/>
  <c r="T131" i="1" s="1"/>
  <c r="R131" i="1"/>
  <c r="R132" i="1"/>
  <c r="S132" i="1"/>
  <c r="T132" i="1" s="1"/>
  <c r="R111" i="1"/>
  <c r="S114" i="1"/>
  <c r="T114" i="1" s="1"/>
  <c r="R114" i="1"/>
  <c r="R119" i="1"/>
  <c r="R109" i="1"/>
  <c r="R121" i="1"/>
  <c r="R110" i="1"/>
  <c r="S123" i="1"/>
  <c r="T123" i="1" s="1"/>
  <c r="R123" i="1"/>
  <c r="R129" i="1"/>
  <c r="R118" i="1"/>
  <c r="R117" i="1"/>
  <c r="R113" i="1"/>
  <c r="S122" i="1"/>
  <c r="T122" i="1" s="1"/>
  <c r="R122" i="1"/>
  <c r="R107" i="1"/>
  <c r="R125" i="1"/>
  <c r="S106" i="1"/>
  <c r="T106" i="1" s="1"/>
  <c r="R106" i="1"/>
  <c r="R108" i="1"/>
  <c r="R130" i="1"/>
  <c r="S42" i="1"/>
  <c r="T42" i="1" s="1"/>
  <c r="R42" i="1"/>
  <c r="R86" i="1"/>
  <c r="R93" i="1"/>
  <c r="R103" i="1"/>
  <c r="R98" i="1"/>
  <c r="R84" i="1"/>
  <c r="R90" i="1"/>
  <c r="R81" i="1"/>
  <c r="R87" i="1"/>
  <c r="R76" i="1"/>
  <c r="R78" i="1"/>
  <c r="R99" i="1"/>
  <c r="R75" i="1"/>
  <c r="R97" i="1"/>
  <c r="S97" i="1"/>
  <c r="T97" i="1" s="1"/>
  <c r="R95" i="1"/>
  <c r="S61" i="1"/>
  <c r="T61" i="1" s="1"/>
  <c r="R73" i="1"/>
  <c r="F40" i="1"/>
  <c r="R71" i="1"/>
  <c r="R67" i="1"/>
  <c r="R64" i="1"/>
  <c r="R68" i="1"/>
  <c r="R54" i="1"/>
  <c r="S54" i="1"/>
  <c r="T54" i="1" s="1"/>
  <c r="R65" i="1"/>
  <c r="R66" i="1"/>
  <c r="S36" i="1"/>
  <c r="T36" i="1" s="1"/>
  <c r="S31" i="1"/>
  <c r="T31" i="1" s="1"/>
  <c r="R31" i="1"/>
  <c r="S29" i="1"/>
  <c r="T29" i="1" s="1"/>
  <c r="R29" i="1"/>
  <c r="R35" i="1"/>
  <c r="S35" i="1"/>
  <c r="T35" i="1" s="1"/>
  <c r="S39" i="1"/>
  <c r="T39" i="1" s="1"/>
  <c r="R39" i="1"/>
  <c r="R37" i="1"/>
  <c r="S37" i="1"/>
  <c r="T37" i="1" s="1"/>
  <c r="S25" i="1"/>
  <c r="T25" i="1" s="1"/>
  <c r="R25" i="1"/>
  <c r="S38" i="1"/>
  <c r="T38" i="1" s="1"/>
  <c r="R38" i="1"/>
  <c r="S18" i="1"/>
  <c r="T18" i="1" s="1"/>
  <c r="R18" i="1"/>
  <c r="R27" i="1"/>
  <c r="S27" i="1"/>
  <c r="T27" i="1" s="1"/>
  <c r="R19" i="1"/>
  <c r="S19" i="1"/>
  <c r="T19" i="1" s="1"/>
  <c r="S30" i="1"/>
  <c r="T30" i="1" s="1"/>
  <c r="R30" i="1"/>
  <c r="S22" i="1"/>
  <c r="T22" i="1" s="1"/>
  <c r="R22" i="1"/>
  <c r="S26" i="1"/>
  <c r="T26" i="1" s="1"/>
  <c r="R26" i="1"/>
  <c r="S23" i="1"/>
  <c r="T23" i="1" s="1"/>
  <c r="R23" i="1"/>
  <c r="S33" i="1"/>
  <c r="T33" i="1" s="1"/>
  <c r="R33" i="1"/>
  <c r="S21" i="1"/>
  <c r="T21" i="1" s="1"/>
  <c r="R21" i="1"/>
  <c r="S17" i="1"/>
  <c r="T17" i="1" s="1"/>
  <c r="R17" i="1"/>
  <c r="S34" i="1"/>
  <c r="T34" i="1" s="1"/>
  <c r="R34" i="1"/>
  <c r="R40" i="1" l="1"/>
  <c r="T40" i="1"/>
  <c r="J10" i="1" l="1"/>
  <c r="F10" i="1"/>
  <c r="J9" i="1"/>
  <c r="F9" i="1"/>
  <c r="J8" i="1"/>
  <c r="F8" i="1"/>
  <c r="S10" i="1" l="1"/>
  <c r="T10" i="1" s="1"/>
  <c r="H9" i="1"/>
  <c r="L11" i="1"/>
  <c r="F11" i="1"/>
  <c r="F218" i="1" s="1"/>
  <c r="F223" i="1" s="1"/>
  <c r="J11" i="1"/>
  <c r="H10" i="1"/>
  <c r="H8" i="1"/>
  <c r="S8" i="1"/>
  <c r="H13" i="1"/>
  <c r="J13" i="1" s="1"/>
  <c r="H11" i="1" l="1"/>
  <c r="H218" i="1" s="1"/>
  <c r="H223" i="1" s="1"/>
  <c r="C230" i="1" s="1"/>
  <c r="R10" i="1"/>
  <c r="L218" i="1"/>
  <c r="F221" i="1"/>
  <c r="F222" i="1" s="1"/>
  <c r="F219" i="1"/>
  <c r="F220" i="1"/>
  <c r="R13" i="1"/>
  <c r="S13" i="1"/>
  <c r="T13" i="1" s="1"/>
  <c r="R8" i="1"/>
  <c r="T8" i="1"/>
  <c r="R9" i="1"/>
  <c r="S9" i="1"/>
  <c r="T9" i="1" s="1"/>
  <c r="L223" i="1" l="1"/>
  <c r="L221" i="1"/>
  <c r="L222" i="1" s="1"/>
  <c r="L220" i="1"/>
  <c r="L219" i="1"/>
  <c r="F225" i="1"/>
  <c r="F224" i="1"/>
  <c r="T11" i="1"/>
  <c r="R11" i="1"/>
  <c r="H219" i="1"/>
  <c r="H221" i="1"/>
  <c r="H220" i="1"/>
  <c r="L224" i="1" l="1"/>
  <c r="H222" i="1"/>
  <c r="H224" i="1" s="1"/>
  <c r="C232" i="1" s="1"/>
  <c r="L225" i="1" l="1"/>
  <c r="H225" i="1"/>
  <c r="J163" i="1"/>
  <c r="J175" i="1" s="1"/>
  <c r="J218" i="1" s="1"/>
  <c r="J223" i="1" s="1"/>
  <c r="R163" i="1"/>
  <c r="R175" i="1" s="1"/>
  <c r="R218" i="1" s="1"/>
  <c r="R221" i="1" l="1"/>
  <c r="R222" i="1" s="1"/>
  <c r="R220" i="1"/>
  <c r="R219" i="1"/>
  <c r="S163" i="1"/>
  <c r="T163" i="1" s="1"/>
  <c r="T175" i="1" s="1"/>
  <c r="R223" i="1"/>
  <c r="J220" i="1"/>
  <c r="J221" i="1"/>
  <c r="J219" i="1"/>
  <c r="R224" i="1" l="1"/>
  <c r="J222" i="1"/>
  <c r="T218" i="1"/>
  <c r="T223" i="1" l="1"/>
  <c r="J224" i="1"/>
  <c r="T219" i="1"/>
  <c r="T220" i="1"/>
  <c r="T221" i="1"/>
  <c r="T222" i="1" s="1"/>
  <c r="T224" i="1" l="1"/>
  <c r="T225" i="1"/>
  <c r="J225" i="1"/>
  <c r="R225" i="1" l="1"/>
</calcChain>
</file>

<file path=xl/sharedStrings.xml><?xml version="1.0" encoding="utf-8"?>
<sst xmlns="http://schemas.openxmlformats.org/spreadsheetml/2006/main" count="633" uniqueCount="278">
  <si>
    <t>CONTRATO No.</t>
  </si>
  <si>
    <t xml:space="preserve">No: -001-2026 PARQUE INDUSTRIAL CONEXO </t>
  </si>
  <si>
    <t>ACTA PARCIAL DE OBRA</t>
  </si>
  <si>
    <t>EJECUCION REDES ELÉCTRICAS PARA EL PARQUE INDUSTRIAL CONEXO LA NUBIA</t>
  </si>
  <si>
    <t>FECHA  DE INICIO:</t>
  </si>
  <si>
    <t>ACTA DE OBRA No</t>
  </si>
  <si>
    <t>FECHA DE VENCIMIENTO :</t>
  </si>
  <si>
    <t>FECHA PRESENTE ACTA:</t>
  </si>
  <si>
    <t>CONTRATANTE: CONEXO - LA NUBIA NIT 901.943.645-5</t>
  </si>
  <si>
    <t>CONDICIONES CONTRACTUALES</t>
  </si>
  <si>
    <t>ACUMULADO ANTERIOR</t>
  </si>
  <si>
    <t>ACTA No 1</t>
  </si>
  <si>
    <t>ACTA No 2</t>
  </si>
  <si>
    <t>ACTA No 3</t>
  </si>
  <si>
    <t>ACTA No 4</t>
  </si>
  <si>
    <t>NUEVO ACUMULADO</t>
  </si>
  <si>
    <t>SALDO CONTRACTUAL</t>
  </si>
  <si>
    <t>DESCRIPCIÓN</t>
  </si>
  <si>
    <t>UND</t>
  </si>
  <si>
    <t>CANT.</t>
  </si>
  <si>
    <t>V/UNIT</t>
  </si>
  <si>
    <t>VR. TOTAL</t>
  </si>
  <si>
    <t>VALOR</t>
  </si>
  <si>
    <t>Ejecutado Acta No 1</t>
  </si>
  <si>
    <t xml:space="preserve">Ejecutado Acta No 2  </t>
  </si>
  <si>
    <t>Ejecutado Acta No 3</t>
  </si>
  <si>
    <t>Ejecutado Acta No 4</t>
  </si>
  <si>
    <t>Ejecutado Acta No 5</t>
  </si>
  <si>
    <t>Ejecutado Acta No 6</t>
  </si>
  <si>
    <t>Ejecutado Acta No 7</t>
  </si>
  <si>
    <t>Ejecutado Acta No 8</t>
  </si>
  <si>
    <t>Ejecutado Acta No 9</t>
  </si>
  <si>
    <t>Ejecutado Acta No 10</t>
  </si>
  <si>
    <t xml:space="preserve">Acumulado </t>
  </si>
  <si>
    <t>PRELIMINARES</t>
  </si>
  <si>
    <t xml:space="preserve">CAMPAMENTO DE OBRA - TIPO CONTENEDOR 2 UNIDADES </t>
  </si>
  <si>
    <t>MES</t>
  </si>
  <si>
    <t>UNIDAD SANITARÍA MOVIL - 2 ASEOS SEMANALES</t>
  </si>
  <si>
    <t>SEGURIDAD INDUSTRIAL Y SEÑALIZACION GENERAL DE OBRA (deberá cumplir con todo lo indicado en el PMT. paleteros, señalización luminosa, señalización nocturna, etc. Deberá cubrir todos los costos de personal, mano de obra, suministro de materiales y equipos relacionados con los trabajos especificados.)</t>
  </si>
  <si>
    <t>GLB</t>
  </si>
  <si>
    <t>SUBTOTAL PRELIMINARES</t>
  </si>
  <si>
    <t>ACOMETIDAS MEDIATENSION</t>
  </si>
  <si>
    <t>SEI ACOMETIDA 3#1/0 XLPE 100% ALUMINIO EN CINTA +1#2 BD</t>
  </si>
  <si>
    <t>ML</t>
  </si>
  <si>
    <t>SUBTOTAL ACOMETIDAS</t>
  </si>
  <si>
    <t>ACOMETIDAS BAJA TENSION</t>
  </si>
  <si>
    <t>SEI ACOMETIDA 3#250 +1#250 + 1#2 THHN PARA TABLERO CONTADORES TRAFO ZC</t>
  </si>
  <si>
    <t>SEI ACOMETID12#350+4#350+1#3/0THHN P/TABLERO DISTRIBUCION TRAFO MANZ1</t>
  </si>
  <si>
    <t>SEI ACOMETID9#350+3#350+1#2/0 THHN P/TABLERO DISTRIBUCION TRAFO MANZ 2</t>
  </si>
  <si>
    <t>SEI ACOMETI18#350+6#350+1#4/0 THHN P/TABLERO DISTRIBUCION TRAFO MANZ3</t>
  </si>
  <si>
    <t>SEI ACOMETI18#350+6#350+1#4/0 THHN P/TABLEROS DISTRIBUCION TRAFO MANZ4</t>
  </si>
  <si>
    <t>SEI ACOMETI18#350+6#350+1#4/0 THHN P/TABLERO DISTRIBUCION TRAFO MANZ5</t>
  </si>
  <si>
    <t>SEI ACOMETIDA 6#250+2#250+1#2 THHN P/TABLERO CONTADORES TRAFO MANZ 1</t>
  </si>
  <si>
    <t>SEI ACOMETIDA 6#250+2#250+1#2 THHN P/TABLERO CONTADORES TRAFO MANZ 3</t>
  </si>
  <si>
    <t>SEI ACOMETIDA 6#250+2#250+1#2 THHN P/TABLERO CONTADORES TRAFO MANZ 4</t>
  </si>
  <si>
    <t>2,10</t>
  </si>
  <si>
    <t>SEI ACOMETIDA 6#250+2#250+1#2THHN P/TABLERO CONTADORES TRAFO MANZ 5</t>
  </si>
  <si>
    <t>2,11</t>
  </si>
  <si>
    <t>SEI ACOMETIDA 3#4 +1#4 + 1#8 THHN PARA TABLERO OFICINAS</t>
  </si>
  <si>
    <t>2,12</t>
  </si>
  <si>
    <t>SEI ACOMETIDA 3#4+1#4+1#8THHN P/TABLERO AIRE ACONDICIONADO OFICINAS</t>
  </si>
  <si>
    <t>2,13</t>
  </si>
  <si>
    <t>SEI ACOMETIDA 3#8 +1#8 + 1#10 THHN PARA TABLERO ZONAS COMUNES</t>
  </si>
  <si>
    <t>2,14</t>
  </si>
  <si>
    <t>SEI ACOMETIDA 3#8 +1#8 + 1#10 THHN PARA TABLERO RED CONTRA INCENDIO</t>
  </si>
  <si>
    <t>2,15</t>
  </si>
  <si>
    <t>SEI ACOMETIDA 3#8 +1#8 + 1#10 THHN PARA TABLERO HIDROSANITARIO</t>
  </si>
  <si>
    <t>2,16</t>
  </si>
  <si>
    <t>SEI BORNA TERMINAL #350</t>
  </si>
  <si>
    <t>UN</t>
  </si>
  <si>
    <t>2,17</t>
  </si>
  <si>
    <t>SEI BORNA TERMINAL #250</t>
  </si>
  <si>
    <t>2,18</t>
  </si>
  <si>
    <t>SEI BORNA TERMINAL #4/0</t>
  </si>
  <si>
    <t>2,19</t>
  </si>
  <si>
    <t>SEI BORNA TERMINAL #3/0</t>
  </si>
  <si>
    <t>2,20</t>
  </si>
  <si>
    <t>SEI BORNA TERMINAL #2/0</t>
  </si>
  <si>
    <t>2,21</t>
  </si>
  <si>
    <t>SEI BORNA TERMINAL #2</t>
  </si>
  <si>
    <t>2,22</t>
  </si>
  <si>
    <t>SEI BORNA TERMINAL #4</t>
  </si>
  <si>
    <t>2,23</t>
  </si>
  <si>
    <t>SEI BORNA TERMINAL #8</t>
  </si>
  <si>
    <t>2,24</t>
  </si>
  <si>
    <t>SEI BORNA TERMINAL #10</t>
  </si>
  <si>
    <t>SUBTOTAL ACOMETIDAS BAJA TENSION</t>
  </si>
  <si>
    <t>OBRAS BAJA TENSION</t>
  </si>
  <si>
    <t>SUMINISTRO TABLERO TRANSFERENCIA GENERAL ZONAS COMUNES 250 A CON ESPACION PARA MEDIDOR</t>
  </si>
  <si>
    <t>Gabinete metálico auto-soportado para uso interior IP30, de 200X80X50 cms construida en lámina acero Cold Rolled calibres 14 y 16, tratada quimicamente para desoxidación, desengrase y fosfatado y acabado final con pintura en polvo Ral-7032 depositada electrostaticamente. Marca TYT. Contiene instalado el siguiente equipo:</t>
  </si>
  <si>
    <t>Incluido</t>
  </si>
  <si>
    <t>Barraje trifasico electro-estañado para 250A, neutro y tierra. (global)</t>
  </si>
  <si>
    <t>Transferencia automatica trifasica 250A AC1 , integrada por dos contactores MC 225a bobina 220V, enclavados mecanicamente y manejados por control electronico Velasquez 220V</t>
  </si>
  <si>
    <t>Interruptor tripolar fijo 250A 50kA 240V Sentron3VJ SiemensRef:3VJ1225-5DA32-0AA0</t>
  </si>
  <si>
    <t>Interruptor tripolar fijo 80A 25kA 240V Sentron 3VJ Siemens Ref:3VJ1008-1DA32-0AA0</t>
  </si>
  <si>
    <t>Interruptor tripolar fijo 63A 25kA 240V Sentron 3VJ Siemens Ref:3VJ1006-1DA32-0AA0</t>
  </si>
  <si>
    <t>Interruptor tripolar fijo 40A 25kA 240V Sentron 3VJ Siemens Ref:3VJ1004-1DA32-0AA0</t>
  </si>
  <si>
    <t>Espacio de reserva</t>
  </si>
  <si>
    <t>Bloque de pruebas tipo cuchilla farcel</t>
  </si>
  <si>
    <t>Transformador de corriente 200/5A clase 0,5S tipo cable con certif. de calibración.</t>
  </si>
  <si>
    <t>Marquillas para identificación (global)</t>
  </si>
  <si>
    <t>INSTALACION TABLERO TRANSFERENCIA GENERAL ZONAS COMUNES 250 A CON ESPACION PARA MEDIDOR</t>
  </si>
  <si>
    <t>SUMINISTRO TABLERO DISTRIBUCION NORMAL 1000A 220V MANZANA 1</t>
  </si>
  <si>
    <t>Gabinete metálico auto-soportado para uso interior IP30, de 190X60X50 cms construida en lámina de acero Cold Rolled calibre 16, tratada quimicamente para desoxidación, desengrase y fosfatado y acabado final con pintura en polvo Ral-7032 depositada electrostaticamente. Marca TYT. Contiene instalado el siguiente equipo:</t>
  </si>
  <si>
    <t>Barraje trifasico electro-estañado para 1000A, neutro y tierra. (global)</t>
  </si>
  <si>
    <t>Interruptor tripolar regulable (700-1000)A 85/55kA 240/440V Sentron 3VA Siemens Ref:3VA1510-5EF32-0AA0</t>
  </si>
  <si>
    <t>Interruptor tripolar regulable (400-500)A 50kA 240V Sentron 3VJ Siemens Ref: 3VJ1450-5DB32-0AA0</t>
  </si>
  <si>
    <t>INSTALACION TABLERO DISTRIBUCION NORMAL 1000A 220V MANZANA 1</t>
  </si>
  <si>
    <t>SUMINISTRO TABLERO CONTADORES 4 SERVICIOS 600A 220V MANZANA 1</t>
  </si>
  <si>
    <t>Gabinete metálico auto-soportado para uso interior IP30, de 190X110X50 cms construida en lámina de acero Cold Rolled calibre 16, tratada quimicamente para desoxidación, desengrase y fosfatado y acabado final con pintura en polvo Ral-7032 depositada electrostaticamente. Marca TYT. Contiene instalado el siguiente equipo:</t>
  </si>
  <si>
    <t>Barraje trifasico electro-estañado para 600A, neutro,tierra,cableado de fuerza(global)</t>
  </si>
  <si>
    <t>Interruptor tripolar regulable (128-160)A 35kA 240V Sentron 3VJ Siemens Ref: 3VJ1216-3DB32-0AA0</t>
  </si>
  <si>
    <t>Transformador de corriente 100/5A clase 0,5S tipo cable con certif. de calibración.</t>
  </si>
  <si>
    <t>INSTALACION TABLERO CONTADORES 4 SERVICIOS 600A 220V MANZANA 1</t>
  </si>
  <si>
    <t>SUMINISTRO TABLERO CONTADORES 5 SERVICIOS 600A 220V MANZANA 1</t>
  </si>
  <si>
    <t>Gabinete metálico auto-soportado para uso interior IP30, de 190X135X50 cms construida en lámina de acero Cold Rolled calibre 16, tratada quimicamente para desoxidación, desengrase y fosfatado y acabado final con pintura en polvo Ral-7032 depositada electrostaticamente. Marca TYT. Contiene instalado el siguiente equipo:</t>
  </si>
  <si>
    <t>Barraje trifasico electro-estañado para 600A, neutro,tierra, cableado de fuerza(global)</t>
  </si>
  <si>
    <t>INSTALACION TABLERO CONTADORES 5 SERVICIOS 600A 220V MANZANA 1</t>
  </si>
  <si>
    <t>3,15</t>
  </si>
  <si>
    <t>SUMINISTRO TABLERO CONTADORES 6 SERVICIOS 800A 220V MANZANA 2</t>
  </si>
  <si>
    <t>Gabinete metálico auto-soportado para uso interior IP30, de 190X170X50 cms construida en lámina de acero Cold Rolled calibre 16, tratada quimicamente para desoxidación, desengrase y fosfatado y acabado final con pintura en polvo Ral-7032 depositada electrostaticamente. Marca TYT. Contiene instalado el siguiente equipo:</t>
  </si>
  <si>
    <t>Barraje trifasico electro-estañado para 800A, neutro,tierra,cableado de fuerza(global)</t>
  </si>
  <si>
    <t>Interruptor tripolar regulable (560-800)A 85/55kA 240/440V Sentron 3VA Siemens Ref:3VA1580-5EF32-0AA0</t>
  </si>
  <si>
    <t>Transformador de corriente 100/5A clase 0,5S tipo cable con certif. de calibración</t>
  </si>
  <si>
    <t>3,16</t>
  </si>
  <si>
    <t>INSTALACION TABLERO  CONTADORES 6 SERVICIOS 800A 220V MANZANA 2</t>
  </si>
  <si>
    <t>3,19</t>
  </si>
  <si>
    <t>SUMINISTRO TABLERO DISTRIBUCION NORMAL 1250A 220V MANZANA 3</t>
  </si>
  <si>
    <t>Gabinete metálico auto-soportado para uso interior IP30, de 190X80X50 cms construida en lámina de acero Cold Rolled calibre 16, tratada quimicamente para desoxidación, desengrase y fosfatado y acabado final con pintura en polvo Ral-7032 depositada electrostaticamente. Marca TYT. Contiene instalado el siguiente equipo:</t>
  </si>
  <si>
    <t>Barraje trifasico electro-estañado para 1250A, neutro y tierra. (global)</t>
  </si>
  <si>
    <t>Interruptor tripolar regulable (500-1250)A 85/55kA 240/440V Sentron 3VA Siemens Ref: 3VA2612-5HM32-0AA0</t>
  </si>
  <si>
    <t>Interruptor tripolar regulable (504-630)A 50kA 240V Sentron 3VJ Siemens Ref: 3VJ1463-50DB32-0AA0</t>
  </si>
  <si>
    <t>3,20</t>
  </si>
  <si>
    <t>INSTALACION TABLERO DISTRIBUCION NORMAL 1250A 220V MANZANA 3</t>
  </si>
  <si>
    <t>3,21</t>
  </si>
  <si>
    <t>SUMINISTRO TABLERO CONTADORES 6 SERVICIOS 600A 220V MANZANA 3</t>
  </si>
  <si>
    <t>3,22</t>
  </si>
  <si>
    <t>INSTALACION TABLERO CONTADORES 6 SERVICIOS 600A 220V MANZANA 3</t>
  </si>
  <si>
    <t>3,23</t>
  </si>
  <si>
    <t>SUMINISTRO TABLERO CONTADORES 5 SERVICIOS 600A 220V MANZANA 3</t>
  </si>
  <si>
    <t>Barraje trifasico electro-estañado para 600A, neutro,tierra, cableado de fuerza (global)</t>
  </si>
  <si>
    <t>3,24</t>
  </si>
  <si>
    <t>INSTALACION TABLERO CONTADORES 5 SERVICIOS 600A 220V MANZANA 3</t>
  </si>
  <si>
    <t>3,31</t>
  </si>
  <si>
    <t>SUMINISTRO TABLERO DISTRIBUCION NORMAL 1250A 220V MANZANA 4</t>
  </si>
  <si>
    <t>3,32</t>
  </si>
  <si>
    <t>INSTALACION TABLERO DISTRIBUCION NORMAL 1250A 220V MANZANA 4</t>
  </si>
  <si>
    <t>3,33</t>
  </si>
  <si>
    <t>SUMINISTRO TABLERO CONTADORES 6 SERVICIOS 600A 220V MANZANA 4</t>
  </si>
  <si>
    <t>3,34</t>
  </si>
  <si>
    <t>INSTALACION TABLERO CONTADORES 6 SERVICIOS 600A 220V MANZANA 4</t>
  </si>
  <si>
    <t>3,35</t>
  </si>
  <si>
    <t>SUMINISTRO TABLERO CONTADORES 5 SERVICIOS 600A 220V MANZANA 4</t>
  </si>
  <si>
    <t>3,36</t>
  </si>
  <si>
    <t>INSTALACION TABLERO CONTADORES 5 SERVICIOS 600A 220V MANZANA 4</t>
  </si>
  <si>
    <t>3,43</t>
  </si>
  <si>
    <t>SUMINISTRO TABLERO DISTRIBUCION NORMAL 1250A 220V MANZANA 5</t>
  </si>
  <si>
    <t>3,44</t>
  </si>
  <si>
    <t>INSTALACION TABLERO DISTRIBUCION NORMAL 1250A 220V MANZANA 5</t>
  </si>
  <si>
    <t>3,45</t>
  </si>
  <si>
    <t>SUMINISTRO TABLERO CONTADORES 6 SERVICIOS 600A 220V MANZANA 5</t>
  </si>
  <si>
    <t>Barraje trifasico electro-estañado para 600A, neutro, tierra, cableado  fuerza (global)</t>
  </si>
  <si>
    <t>3,46</t>
  </si>
  <si>
    <t>INSTALACION TABLERO CONTADORES 6 SERVICIOS 600A 220V MANZANA 5</t>
  </si>
  <si>
    <t>3,51</t>
  </si>
  <si>
    <t>SUMINISTRO PLANTA DE EMERGENCIA CABINADA 75 KVA  3F 220/127V CON ACCESORIOS - INCLUYE EXOSTO</t>
  </si>
  <si>
    <t>3,52</t>
  </si>
  <si>
    <t>INSTALACION PLANTA DE EMERGENCIA CABINADA 75 KVA  3F 220/127V CON ACCESORIOS -  INCLUYE EXOSTO</t>
  </si>
  <si>
    <t>3,59</t>
  </si>
  <si>
    <t>CONSTRUCCION DE CAJA CON MARCO Y TAPA PARA CAJA SUBTERRANEA DE PASO TIPO A SB850 CELSIA 1.3X1.3X1.2 - INCLUYE EXCAVACION Y RETIRO DE MATERIAL SOBRANTE</t>
  </si>
  <si>
    <t>3,60</t>
  </si>
  <si>
    <t>CONSTRUCCION DE CAJA CON MARCO Y TAPA PARA CAJA SUBTERRANEA DE PASO TIPO A SB858 CELSIA 0,9X0,9X1 - INCLUYE EXCAVACION Y RETIRO DE MATERIAL SOBRANTE</t>
  </si>
  <si>
    <t>3,61</t>
  </si>
  <si>
    <t>SEI CURVA PVC 4''</t>
  </si>
  <si>
    <t>3,62</t>
  </si>
  <si>
    <t>SEI TUBERIA PVC 4'' - INCLUYE EXCAVACION Y RELLENO MATERIAL DE SITIO</t>
  </si>
  <si>
    <t>3,63</t>
  </si>
  <si>
    <t>SEI CAMPANA PVC 4''</t>
  </si>
  <si>
    <t>3,64</t>
  </si>
  <si>
    <t>SEI CURVA PVC 6''</t>
  </si>
  <si>
    <t>SEI TUBERIA PVC 6'' - INCLUYE EXCAVACION Y RELLENO MATERIAL DE SITIO</t>
  </si>
  <si>
    <t>3,66</t>
  </si>
  <si>
    <t>SEI CAMPANA PVC 6''</t>
  </si>
  <si>
    <t>3,67</t>
  </si>
  <si>
    <t>SEI TABLERO DE DISTRIBUCION TRIFASICO 18 CTOS</t>
  </si>
  <si>
    <t>3,68</t>
  </si>
  <si>
    <t>SUMINISTRO DE LUMINARIA  NANO ST 60W VELNST60W.70NW66 7800LM 840 IP66 7P 100-277</t>
  </si>
  <si>
    <t>3,69</t>
  </si>
  <si>
    <t>SUMINISTRO DE LUMINARIA HIPLANE G2 75W VELHH75W.70NW66 11250LM 740 IP65 7P T3M 100-277 1-10V</t>
  </si>
  <si>
    <t>3,70</t>
  </si>
  <si>
    <t>INSTALACION DE LUMINARIA CON CARRO CANASTA, INCLUYE LA INSTALACION DE TODOS LOS ACCESORIOS</t>
  </si>
  <si>
    <t>3,71</t>
  </si>
  <si>
    <t>SEI POSTE CONCRETO 12MX510KGF</t>
  </si>
  <si>
    <t>3,72</t>
  </si>
  <si>
    <t>SEI ACOMETIDA 3#10 Cu AWG THHN</t>
  </si>
  <si>
    <t>3,73</t>
  </si>
  <si>
    <t>SEI TUBERIA PVC ¾”</t>
  </si>
  <si>
    <t>3,74</t>
  </si>
  <si>
    <t>SEI BREAKER BIFASICO 2X20A</t>
  </si>
  <si>
    <t>SUBTOTAL BAJA TENSION</t>
  </si>
  <si>
    <t>OBRA MEDIA TENSION Y SUBESTACIONES</t>
  </si>
  <si>
    <t>4,1R</t>
  </si>
  <si>
    <t>SEI ESTRUCTURA RECONECTADOR A CONJUNTO CON CRUCETA CENTRADA (INCLUYE SECCIONADOR DE CUCHILLAS, PARARRAYOS, CRUCETAS, HERRAJES, Transformador monofásico Auxiliar 0,5 KVA 13,2/0,24-0,12 Kv, GABINETE DE CONTROL)</t>
  </si>
  <si>
    <t>SEI FUSIBLE TIPO K DE 120AMP DE 15KV</t>
  </si>
  <si>
    <t>SEI PUESTA A TIERRA PARARRAYOS</t>
  </si>
  <si>
    <t>SEI DE CRUCETA AUXILIAR AUTOSOPORTADA EN T 2.4M</t>
  </si>
  <si>
    <t>SEI SOPORTE PARA CABLE MONOPOLAR</t>
  </si>
  <si>
    <t>SEI JUEGO TERMINAL ELASTOMERICO #1/0 15 KV EXTERIOR</t>
  </si>
  <si>
    <t>SEI BOTA TERMOENCOGIBLE TRES SALIDAS CALIBRE 1/0 AWG</t>
  </si>
  <si>
    <t>SEI TUBERIA GALVANIZADA IMC 4" (INCLUIR SOPORTE 6MTS CON 3 BANDAS COPAS DE 12" Y 3 DE 4" --- SOPORTE EN CHANEL  ABRAZADERA AJUSTABLE)</t>
  </si>
  <si>
    <t>CONSTRUCCION DE CAJA CON MARCO Y TAPA PARA CAJA SUBTERRANEA DE PASO TIPO A SB850 CELSIA 1.3X1.3X1.2MT - INCLUYE EXCAVACION Y RETIRO DE MATERIAL SOBRANTE</t>
  </si>
  <si>
    <t>CONSTRUCCION DE CAJA CON MARCO Y TAPA PARA CAJA SUBTERRANEA DE PASO TIPO B SB851 CELSIA 1.5X1.5X1.32MT - INCLUYE EXCAVACION Y RETIRO DE MATERIAL SOBRANTE</t>
  </si>
  <si>
    <t>CONSTRUCCION CAJA CON MARCO  TAPA PARA CAJA SUBTERRANEA D PASO TIPO 1 SB853 CELSIA 2.6X1.5X1.2 -NO INCLUYE CONSTRUCCION DE CAJA</t>
  </si>
  <si>
    <t>SEI BARRAJE ELASTOMERICO 4 VIAS 600A 15KV</t>
  </si>
  <si>
    <t>SEI CONECTOR TIPO CODO #1/0 15 KV EXTERIOR</t>
  </si>
  <si>
    <t>SUMINISTRO TRANSFORMADOR PADMOUNTED DE 75 KVA  3F 13200 / 220/127V ARM, incluye:
• Juego de (3) tres unidades de fusibles ELSP.
• Juego de (6) seis unidades de bujes insertos sencillos.
• Juego de (3) codos de conexión con su respectiva terminal.
• Juego de (3) tres codos DPS.</t>
  </si>
  <si>
    <t>INSTALACION TRANSFORMADOR PADMOUNTED DE 75 KVA  3F
13200 / 220/127V CON ACCESORIOS. INCLUYE CONSTRUCCION DE TRAMPA DE ACEITE</t>
  </si>
  <si>
    <t xml:space="preserve">SUMINISTRO TRANSFORMADOR PADMOUNTED DE  225 KVA  3F
13200 / 220/127V ARM, incluye:
• Juego de (3) tres unidades de fusibles ELSP.
• Juego de (6) seis unidades de bujes insertos sencillos.
• Juego de (3) codos de conexión con su respectiva terminal.
• Juego de (3) tres codos DPS. </t>
  </si>
  <si>
    <t>INSTALACION TRANSFORMADOR PADMOUNTED DE  225 KVA  3F 13200 / 220/127V CON ACCESORIOS. INCLUYE CONSTRUCCION DE TRAMPA DE ACEITE.</t>
  </si>
  <si>
    <t xml:space="preserve">SUMINISTRO TRANSFORMADOR PADMOUNTED DE 300 KVA  3F 13200 / 220/127V ARM, incluye:
• Juego de (3) tres unidades de fusibles ELSP.
• Juego de (6) seis unidades de bujes insertos sencillos.
• Juego de (3) codos de conexión con su respectiva terminal.
• Juego de (3) tres codos DPS. </t>
  </si>
  <si>
    <t>INSTALACION TRANSFORMADOR PADMOUNTED DE 300 KVA  3F 13200 / 220/127V CON ACCESORIOS. INCLUYE CONSTRUCCION DE TRAMPA DE ACEITE.</t>
  </si>
  <si>
    <t xml:space="preserve">SUMINISTRO TRANSFORMADOR PADMOUNTED DE 400 KVA  3F 13200 / 220/127V ARM, incluye:
• Juego de (3) tres unidades de fusibles ELSP.
• Juego de (6) seis unidades de bujes insertos sencillos.
• Juego de (3) codos de conexión con su respectiva terminal.
• Juego de (3) tres codos DPS. </t>
  </si>
  <si>
    <t xml:space="preserve">INSTALACION TRANSFORMADOR PADMOUNTED DE 400 KVA  3F 13200 / 220/127V CON ACCESORIOS. INCLUYE CONSTRUCCION DE TRAMPA DE ACEITE. </t>
  </si>
  <si>
    <t>SEI MATERIALES DELIMITACION DE SEGURIDAD EN PISO EN LA SUBESTACION</t>
  </si>
  <si>
    <t>SEI ACRILICOS Y MARCACION DE LA SUBESTACION</t>
  </si>
  <si>
    <t>SUMINISTRO CELDA DE MEDIDA INDIRECTA PARA ZONAS COMUNES INCLUYE 3 TP'S 13200/120V CLASE 0.5, 3 TC'S 1-5/5A CLASE 0.5S, MEDIDOR ELECTRONICO INDIRECTO 4 CUADRANTES CLASE 0.5S</t>
  </si>
  <si>
    <t xml:space="preserve">INSTALACION CELDA DE MEDIDA INDIRECTA PARA ZONAS COMUNES INCLUYE 3 TP'S 13200/120V CLASE 0.5, 3 TC'S 1-5/5A CLASE 0.5S, MEDIDOR ELECTRONICO INDIRECTO 4
CUADRANTES CLASE 0.5S </t>
  </si>
  <si>
    <t>SUBTOTAL OBRA MEDIA TENSION Y SUBESTACIÓN</t>
  </si>
  <si>
    <t>MALLA A TIERRA</t>
  </si>
  <si>
    <t>SEI MALLA  A TIERRA 5X4 MTS 4 ELECTRODOS EN CABLE BD #2/0, CUADRICULA 1MTS SEPARACION, INCLUYE EXCAVACIÓN INSTALACION Y RELLENO CON MATERIAL DE SITIO Y CONSTRUCCION DE CAJAS DE INSPECCION DE 30X30</t>
  </si>
  <si>
    <t>SEI CABLE BD #2/0 PARA EQUIPOTENCIALIZACIÓN</t>
  </si>
  <si>
    <t>SUBTOTAL MALLA  A TIERRA</t>
  </si>
  <si>
    <t>REDES DE DATOS</t>
  </si>
  <si>
    <t>SUMINISTRO CAJA CON MARCO Y TAPA PARA CAJA SUBTERRANEA DE PASO TIPO A SB858 CELSIA 0,9X0,9X1 - INCLUYE CONSTRUCCION DE CAJA, EXCAVACION Y RETIRO DE MATERIAL SOBRANTE</t>
  </si>
  <si>
    <t>SEI TUBERIA PVC 4'' - INCLUYE EXCAVACION Y RELLENO  MATERIAL DE SITIO</t>
  </si>
  <si>
    <t>SUBTOTAL REDES DE DATOS</t>
  </si>
  <si>
    <t>CERTIFICACION RETIE DISTRIBUCION TRANSFORMACION Y USO FINAL</t>
  </si>
  <si>
    <t>COSTO DIRECTO</t>
  </si>
  <si>
    <t>ADMINISTRACIÓN</t>
  </si>
  <si>
    <t>IMPREVISTOS</t>
  </si>
  <si>
    <t>UTILIDAD</t>
  </si>
  <si>
    <t>IVA SOBRE UTILIDAD (19%)</t>
  </si>
  <si>
    <t>AMORTIZACION (40%)</t>
  </si>
  <si>
    <t>RETENCION DE GARANTIA (5%)</t>
  </si>
  <si>
    <t xml:space="preserve">                                                      VALOR FACTURA</t>
  </si>
  <si>
    <t>VALOR A PAGAR ACTA</t>
  </si>
  <si>
    <t>AMORTIZACION PRESENTE ACTA</t>
  </si>
  <si>
    <t xml:space="preserve">AMORTIZACION TOTAL A LA FECHA </t>
  </si>
  <si>
    <t>RETENCION DE GARANTIA PRESENTE ACTA</t>
  </si>
  <si>
    <t xml:space="preserve">RETENCION DE GARANTIA TOTAL A LA FECHA </t>
  </si>
  <si>
    <t>Para constancia se firma por los que intervienen.</t>
  </si>
  <si>
    <t xml:space="preserve">REPRESENTANTE </t>
  </si>
  <si>
    <t>CONTRATISTA</t>
  </si>
  <si>
    <t>INTERVENTORIA</t>
  </si>
  <si>
    <t>CONTRATANTE</t>
  </si>
  <si>
    <t>RESIDENTE DE OBRA</t>
  </si>
  <si>
    <t>ITEM</t>
  </si>
  <si>
    <t>UNID</t>
  </si>
  <si>
    <t>CANTIDAD PRESUPUESTO</t>
  </si>
  <si>
    <t>CANTIDAD EJECUTADA</t>
  </si>
  <si>
    <t xml:space="preserve">2 UNIDAD SANITARÍA MOVIL - 2 ASEOS SEMANALES </t>
  </si>
  <si>
    <t xml:space="preserve">OBSERVACIONES: </t>
  </si>
  <si>
    <t>OBSERVACIONES: Se paga un mes del 19 de agosto al 18 de septiembre de 2026</t>
  </si>
  <si>
    <t>OBSERVACIONES: Se paga un mes del 04 de septiembre al 03 de octubre de 2026</t>
  </si>
  <si>
    <t>OBSERVACIONES: 1 CAJAS BAJA TENSION AL 70% DE SU EJECUCION BODEGA 57  TOTAL : 0,7 UN</t>
  </si>
  <si>
    <t>OBSERVACIONES: CANALIZACION Y TUBERIA DE BAJA TENSION TRAMOS BT55-BT-57:  24,20x2 TUBOS = 48,40 ML</t>
  </si>
  <si>
    <t>TRAMO BT53-BT55:  25,70 x 6 TUBOS = 154,20 ML                   TRAMO BT52-BT53:  19,50 x 10 TUBOS = 195,00 ML</t>
  </si>
  <si>
    <t>TRAMO BT37-BT38:  26,90 x 8 TUBOS = 215,20 ML</t>
  </si>
  <si>
    <t>EN EL ACTA 03 YA SE HABIAN PAGADO 26 DE LA BODEGA 52.</t>
  </si>
  <si>
    <t>CAMPANAS DE BAJA TENSION BODEGAS 37 (8), 39(8), 52(10), 53(16), 55(8), 57(2). TOTAL: 42 UN.</t>
  </si>
  <si>
    <t>OBSERVACIONES: CANALIZACION Y TUBERIA DE MEDIA TENSION TRAMOS MT55-MT-57:  21,70x2 TUBOS = 43,40 ML</t>
  </si>
  <si>
    <t>TRAMO MT53-MT55:  28,30 x 2 TUBOS = 56,60 ML                   TRAMO MT52-MT53:  17,06 x 2 TUBOS = 34,12 ML</t>
  </si>
  <si>
    <t>TRAMO MT39-MT40:  21,20 x 2 TUBOS = 42,40 ML           TRAMO MT39-MT37:  26,10 x 2 TUBOS = 52,20 ML</t>
  </si>
  <si>
    <t xml:space="preserve">OBSERVACIONES: TUBERIA DE MEDIA TENSION </t>
  </si>
  <si>
    <t>EN EL ACTA 03 YA SE HABIAN PAGADO DE LA BODEGA 52(4), 53(4), 55(4).</t>
  </si>
  <si>
    <t>CAMPANAS DE MEDIA TENSION BODEGAS 37 (2), 39(4), 40(2), 52(2), 53(4), 55(4), 57(2). TOTAL: 10 UN.</t>
  </si>
  <si>
    <t>OBSERVACIONES: 9 CAJAS MEDIA TENSION AL 70% DE SU EJECUCION BODEGA 37, 39, 40, 41, 51, 52, 53, 55 y 57  TOTAL : 6,3 UN</t>
  </si>
  <si>
    <t>OBSERVACIONES: 9 CAJAS DE DATOS AL 70% DE SU EJECUCION BODEGAS 52, 53, 55 y 57  TOTAL : 2,8 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</si>
</sst>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 #,##0.00_-;\-&quot;$&quot;\ * #,##0.00_-;_-&quot;$&quot;\ * &quot;-&quot;??_-;_-@_-"/>
    <numFmt numFmtId="43" formatCode="_-* #,##0.00_-;\-* #,##0.00_-;_-* &quot;-&quot;??_-;_-@_-"/>
    <numFmt numFmtId="164" formatCode="&quot;CONTRATO No : &quot;###\-##\ &quot;    OBJETO:&quot;"/>
    <numFmt numFmtId="165" formatCode="000"/>
    <numFmt numFmtId="166" formatCode="\$#,##0.00"/>
    <numFmt numFmtId="167" formatCode="[$-240A]d&quot; de &quot;mmmm&quot; de &quot;yyyy"/>
    <numFmt numFmtId="168" formatCode="_-&quot;$&quot;\ * #,##0_-;\-&quot;$&quot;\ * #,##0_-;_-&quot;$&quot;\ * &quot;-&quot;_-;_-@"/>
    <numFmt numFmtId="169" formatCode="0.0"/>
    <numFmt numFmtId="170" formatCode="_-* #,##0.0_-;\-* #,##0.0_-;_-* &quot;-&quot;_-;_-@"/>
    <numFmt numFmtId="171" formatCode="_-&quot;$&quot;\ * #,##0.00_-;\-&quot;$&quot;\ * #,##0.00_-;_-&quot;$&quot;\ * &quot;-&quot;??_-;_-@"/>
    <numFmt numFmtId="172" formatCode="_ &quot;$&quot;\ * #,##0_ ;_ &quot;$&quot;\ * \-#,##0_ ;_ &quot;$&quot;\ * &quot;-&quot;??_ ;_ @_ "/>
    <numFmt numFmtId="173" formatCode="_-* #,##0_-;\-* #,##0_-;_-* &quot;-&quot;_-;_-@"/>
    <numFmt numFmtId="174" formatCode="_(&quot;$&quot;\ * #,##0_);_(&quot;$&quot;\ * \(#,##0\);_(&quot;$&quot;\ * &quot;-&quot;??_);_(@_)"/>
    <numFmt numFmtId="175" formatCode="_-* #,##0.0000_-;\-* #,##0.0000_-;_-* &quot;-&quot;_-;_-@"/>
    <numFmt numFmtId="176" formatCode="[$$-240A]\ #,##0.00"/>
  </numFmts>
  <fonts count="2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rgb="FF000000"/>
      <name val="Arial"/>
      <family val="2"/>
    </font>
    <font>
      <sz val="11"/>
      <name val="Calibri"/>
      <family val="2"/>
    </font>
    <font>
      <sz val="9"/>
      <color theme="1"/>
      <name val="Arial"/>
      <family val="2"/>
    </font>
    <font>
      <sz val="9"/>
      <color rgb="FF000000"/>
      <name val="Arial"/>
      <family val="2"/>
    </font>
    <font>
      <b/>
      <sz val="9"/>
      <color theme="1"/>
      <name val="Arial"/>
      <family val="2"/>
    </font>
    <font>
      <b/>
      <sz val="8"/>
      <color theme="1"/>
      <name val="Arial"/>
      <family val="2"/>
    </font>
    <font>
      <b/>
      <sz val="10"/>
      <color theme="1"/>
      <name val="Arial"/>
      <family val="2"/>
    </font>
    <font>
      <sz val="10"/>
      <color theme="1"/>
      <name val="Arial"/>
      <family val="2"/>
    </font>
    <font>
      <b/>
      <sz val="11"/>
      <color rgb="FF000000"/>
      <name val="Arial"/>
      <family val="2"/>
    </font>
    <font>
      <b/>
      <sz val="10"/>
      <color rgb="FF000000"/>
      <name val="Arial"/>
      <family val="2"/>
    </font>
    <font>
      <sz val="11"/>
      <color theme="1"/>
      <name val="Calibri"/>
      <family val="2"/>
      <scheme val="minor"/>
    </font>
    <font>
      <b/>
      <sz val="11"/>
      <color theme="1"/>
      <name val="Calibri"/>
      <family val="2"/>
      <scheme val="minor"/>
    </font>
    <font>
      <sz val="11"/>
      <name val="Calibri"/>
      <family val="2"/>
      <scheme val="minor"/>
    </font>
    <font>
      <b/>
      <sz val="11"/>
      <name val="Calibri"/>
      <family val="2"/>
      <scheme val="minor"/>
    </font>
    <font>
      <sz val="11"/>
      <color theme="1"/>
      <name val="Calibri"/>
      <family val="2"/>
      <scheme val="minor"/>
    </font>
    <font>
      <sz val="11"/>
      <color rgb="FF000000"/>
      <name val="Aptos Narrow"/>
      <family val="2"/>
    </font>
    <font>
      <b/>
      <sz val="11"/>
      <color theme="1"/>
      <name val="Calibri"/>
      <family val="2"/>
      <scheme val="major"/>
    </font>
    <font>
      <sz val="11"/>
      <color theme="1"/>
      <name val="Calibri"/>
      <family val="2"/>
      <scheme val="major"/>
    </font>
    <font>
      <sz val="11"/>
      <color theme="1"/>
      <name val="Calibri"/>
      <family val="2"/>
      <scheme val="minor"/>
    </font>
    <font>
      <sz val="9"/>
      <color theme="1"/>
      <name val="Calibri"/>
      <family val="2"/>
      <scheme val="minor"/>
    </font>
    <font>
      <sz val="11"/>
      <color theme="1"/>
      <name val="Calibri"/>
      <family val="2"/>
      <scheme val="minor"/>
    </font>
  </fonts>
  <fills count="13">
    <fill>
      <patternFill patternType="none"/>
    </fill>
    <fill>
      <patternFill patternType="gray125"/>
    </fill>
    <fill>
      <patternFill patternType="solid">
        <fgColor rgb="FFFFFF00"/>
        <bgColor rgb="FFFFFF00"/>
      </patternFill>
    </fill>
    <fill>
      <patternFill patternType="solid">
        <fgColor theme="0"/>
        <bgColor theme="0"/>
      </patternFill>
    </fill>
    <fill>
      <patternFill patternType="solid">
        <fgColor rgb="FFFFFFFF"/>
        <bgColor rgb="FFFFFFFF"/>
      </patternFill>
    </fill>
    <fill>
      <patternFill patternType="solid">
        <fgColor rgb="FFF2F2F2"/>
        <bgColor rgb="FFF2F2F2"/>
      </patternFill>
    </fill>
    <fill>
      <patternFill patternType="solid">
        <fgColor theme="0"/>
        <bgColor indexed="64"/>
      </patternFill>
    </fill>
    <fill>
      <patternFill patternType="solid">
        <fgColor theme="3" tint="0.89999084444715716"/>
        <bgColor indexed="64"/>
      </patternFill>
    </fill>
    <fill>
      <patternFill patternType="solid">
        <fgColor rgb="FFFFFF00"/>
        <bgColor indexed="64"/>
      </patternFill>
    </fill>
    <fill>
      <patternFill patternType="solid">
        <fgColor rgb="FFFFFF00"/>
        <bgColor rgb="FFFFFFFF"/>
      </patternFill>
    </fill>
    <fill>
      <patternFill patternType="solid">
        <fgColor theme="0"/>
        <bgColor rgb="FFFFFFFF"/>
      </patternFill>
    </fill>
    <fill>
      <patternFill patternType="solid">
        <fgColor rgb="FFFFC000"/>
        <bgColor indexed="64"/>
      </patternFill>
    </fill>
    <fill>
      <patternFill patternType="solid">
        <fgColor rgb="FF92D050"/>
        <bgColor indexed="64"/>
      </patternFill>
    </fill>
  </fills>
  <borders count="85">
    <border>
      <left/>
      <right/>
      <top/>
      <bottom/>
      <diagonal/>
    </border>
    <border>
      <left style="medium">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right style="medium">
        <color rgb="FF000000"/>
      </right>
      <top/>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style="thin">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medium">
        <color rgb="FF000000"/>
      </right>
      <top/>
      <bottom/>
      <diagonal/>
    </border>
    <border>
      <left style="medium">
        <color rgb="FF000000"/>
      </left>
      <right style="medium">
        <color rgb="FF000000"/>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right/>
      <top style="thin">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bottom style="medium">
        <color rgb="FF000000"/>
      </bottom>
      <diagonal/>
    </border>
    <border>
      <left/>
      <right/>
      <top/>
      <bottom style="thin">
        <color rgb="FF000000"/>
      </bottom>
      <diagonal/>
    </border>
    <border>
      <left style="thin">
        <color rgb="FF000000"/>
      </left>
      <right style="medium">
        <color rgb="FF000000"/>
      </right>
      <top style="thin">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right/>
      <top style="medium">
        <color rgb="FF000000"/>
      </top>
      <bottom style="medium">
        <color rgb="FF000000"/>
      </bottom>
      <diagonal/>
    </border>
    <border>
      <left/>
      <right/>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rgb="FF000000"/>
      </left>
      <right style="medium">
        <color rgb="FF000000"/>
      </right>
      <top/>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medium">
        <color rgb="FF000000"/>
      </right>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44" fontId="17" fillId="0" borderId="0" applyFont="0" applyFill="0" applyBorder="0" applyAlignment="0" applyProtection="0"/>
    <xf numFmtId="0" fontId="6" fillId="0" borderId="55"/>
    <xf numFmtId="0" fontId="5" fillId="0" borderId="55"/>
    <xf numFmtId="44" fontId="5" fillId="0" borderId="55" applyFont="0" applyFill="0" applyBorder="0" applyAlignment="0" applyProtection="0"/>
    <xf numFmtId="9" fontId="21" fillId="0" borderId="0" applyFont="0" applyFill="0" applyBorder="0" applyAlignment="0" applyProtection="0"/>
    <xf numFmtId="0" fontId="4" fillId="0" borderId="55"/>
    <xf numFmtId="44" fontId="4" fillId="0" borderId="55" applyFont="0" applyFill="0" applyBorder="0" applyAlignment="0" applyProtection="0"/>
    <xf numFmtId="0" fontId="25" fillId="0" borderId="55"/>
    <xf numFmtId="43" fontId="27" fillId="0" borderId="0" applyFont="0" applyFill="0" applyBorder="0" applyAlignment="0" applyProtection="0"/>
  </cellStyleXfs>
  <cellXfs count="356">
    <xf numFmtId="0" fontId="0" fillId="0" borderId="0" xfId="0"/>
    <xf numFmtId="0" fontId="9" fillId="0" borderId="0" xfId="0" applyFont="1"/>
    <xf numFmtId="0" fontId="9" fillId="0" borderId="0" xfId="0" applyFont="1" applyAlignment="1">
      <alignment horizontal="center"/>
    </xf>
    <xf numFmtId="165" fontId="11" fillId="3" borderId="15" xfId="0" applyNumberFormat="1" applyFont="1" applyFill="1" applyBorder="1" applyAlignment="1">
      <alignment horizontal="center" vertical="center"/>
    </xf>
    <xf numFmtId="167" fontId="9" fillId="3" borderId="22" xfId="0" applyNumberFormat="1" applyFont="1" applyFill="1" applyBorder="1" applyAlignment="1">
      <alignment horizontal="center" vertical="center"/>
    </xf>
    <xf numFmtId="0" fontId="7" fillId="5" borderId="25" xfId="0" applyFont="1" applyFill="1" applyBorder="1" applyAlignment="1">
      <alignment horizontal="center" vertical="center" wrapText="1" readingOrder="1"/>
    </xf>
    <xf numFmtId="0" fontId="7" fillId="5" borderId="26" xfId="0" applyFont="1" applyFill="1" applyBorder="1" applyAlignment="1">
      <alignment horizontal="center" vertical="center" wrapText="1" readingOrder="1"/>
    </xf>
    <xf numFmtId="0" fontId="11" fillId="5" borderId="26" xfId="0" applyFont="1" applyFill="1" applyBorder="1" applyAlignment="1">
      <alignment horizontal="center" vertical="center"/>
    </xf>
    <xf numFmtId="2" fontId="7" fillId="5" borderId="26" xfId="0" applyNumberFormat="1" applyFont="1" applyFill="1" applyBorder="1" applyAlignment="1">
      <alignment horizontal="right" vertical="center"/>
    </xf>
    <xf numFmtId="0" fontId="7" fillId="5" borderId="26" xfId="0" applyFont="1" applyFill="1" applyBorder="1" applyAlignment="1">
      <alignment horizontal="center" vertical="center"/>
    </xf>
    <xf numFmtId="3" fontId="7" fillId="5" borderId="27" xfId="0" applyNumberFormat="1" applyFont="1" applyFill="1" applyBorder="1" applyAlignment="1">
      <alignment horizontal="right" vertical="center"/>
    </xf>
    <xf numFmtId="0" fontId="7" fillId="5" borderId="28" xfId="0" applyFont="1" applyFill="1" applyBorder="1" applyAlignment="1">
      <alignment horizontal="center" vertical="center"/>
    </xf>
    <xf numFmtId="0" fontId="7" fillId="5" borderId="29" xfId="0" applyFont="1" applyFill="1" applyBorder="1" applyAlignment="1">
      <alignment horizontal="center" vertical="center"/>
    </xf>
    <xf numFmtId="0" fontId="7" fillId="5" borderId="30" xfId="0" applyFont="1" applyFill="1" applyBorder="1" applyAlignment="1">
      <alignment horizontal="center" vertical="center"/>
    </xf>
    <xf numFmtId="0" fontId="12" fillId="0" borderId="0" xfId="0" applyFont="1" applyAlignment="1">
      <alignment horizontal="center" wrapText="1"/>
    </xf>
    <xf numFmtId="0" fontId="10" fillId="0" borderId="13" xfId="0" applyFont="1" applyBorder="1" applyAlignment="1">
      <alignment horizontal="center" vertical="center" wrapText="1" readingOrder="1"/>
    </xf>
    <xf numFmtId="0" fontId="13" fillId="0" borderId="31" xfId="0" applyFont="1" applyBorder="1" applyAlignment="1">
      <alignment horizontal="center" vertical="center" wrapText="1" readingOrder="1"/>
    </xf>
    <xf numFmtId="0" fontId="9" fillId="0" borderId="31" xfId="0" applyFont="1" applyBorder="1" applyAlignment="1">
      <alignment horizontal="center" vertical="center"/>
    </xf>
    <xf numFmtId="168" fontId="9" fillId="0" borderId="31" xfId="0" applyNumberFormat="1" applyFont="1" applyBorder="1" applyAlignment="1">
      <alignment horizontal="center" vertical="center" wrapText="1" readingOrder="1"/>
    </xf>
    <xf numFmtId="3" fontId="11" fillId="0" borderId="14" xfId="0" applyNumberFormat="1" applyFont="1" applyBorder="1" applyAlignment="1">
      <alignment horizontal="right" vertical="center" wrapText="1"/>
    </xf>
    <xf numFmtId="169" fontId="10" fillId="0" borderId="14" xfId="0" applyNumberFormat="1" applyFont="1" applyBorder="1" applyAlignment="1">
      <alignment horizontal="center" vertical="center" wrapText="1" readingOrder="1"/>
    </xf>
    <xf numFmtId="168" fontId="11" fillId="0" borderId="15" xfId="0" applyNumberFormat="1" applyFont="1" applyBorder="1" applyAlignment="1">
      <alignment vertical="center" wrapText="1"/>
    </xf>
    <xf numFmtId="169" fontId="10" fillId="0" borderId="32" xfId="0" applyNumberFormat="1" applyFont="1" applyBorder="1" applyAlignment="1">
      <alignment horizontal="center" vertical="center" wrapText="1" readingOrder="1"/>
    </xf>
    <xf numFmtId="168" fontId="11" fillId="0" borderId="15" xfId="0" applyNumberFormat="1" applyFont="1" applyBorder="1" applyAlignment="1">
      <alignment horizontal="left" vertical="center" wrapText="1"/>
    </xf>
    <xf numFmtId="170" fontId="9" fillId="0" borderId="33" xfId="0" applyNumberFormat="1" applyFont="1" applyBorder="1" applyAlignment="1">
      <alignment horizontal="right" vertical="center" wrapText="1"/>
    </xf>
    <xf numFmtId="169" fontId="9" fillId="0" borderId="0" xfId="0" applyNumberFormat="1" applyFont="1" applyAlignment="1">
      <alignment horizontal="center"/>
    </xf>
    <xf numFmtId="169" fontId="9" fillId="0" borderId="0" xfId="0" applyNumberFormat="1" applyFont="1"/>
    <xf numFmtId="2" fontId="9" fillId="0" borderId="0" xfId="0" applyNumberFormat="1" applyFont="1"/>
    <xf numFmtId="0" fontId="10" fillId="0" borderId="34" xfId="0" applyFont="1" applyBorder="1" applyAlignment="1">
      <alignment horizontal="center" vertical="center" wrapText="1" readingOrder="1"/>
    </xf>
    <xf numFmtId="0" fontId="14" fillId="0" borderId="35" xfId="0" applyFont="1" applyBorder="1" applyAlignment="1">
      <alignment horizontal="left" vertical="center" wrapText="1" readingOrder="1"/>
    </xf>
    <xf numFmtId="0" fontId="9" fillId="0" borderId="35" xfId="0" applyFont="1" applyBorder="1" applyAlignment="1">
      <alignment horizontal="center" vertical="center"/>
    </xf>
    <xf numFmtId="2" fontId="10" fillId="0" borderId="35" xfId="0" applyNumberFormat="1" applyFont="1" applyBorder="1" applyAlignment="1">
      <alignment horizontal="right" vertical="center" wrapText="1" readingOrder="1"/>
    </xf>
    <xf numFmtId="168" fontId="9" fillId="0" borderId="35" xfId="0" applyNumberFormat="1" applyFont="1" applyBorder="1" applyAlignment="1">
      <alignment horizontal="center" vertical="center" wrapText="1" readingOrder="1"/>
    </xf>
    <xf numFmtId="2" fontId="10" fillId="0" borderId="0" xfId="0" applyNumberFormat="1" applyFont="1" applyAlignment="1">
      <alignment horizontal="right" vertical="center" wrapText="1" readingOrder="1"/>
    </xf>
    <xf numFmtId="168" fontId="9" fillId="0" borderId="0" xfId="0" applyNumberFormat="1" applyFont="1" applyAlignment="1">
      <alignment horizontal="center" vertical="center" wrapText="1" readingOrder="1"/>
    </xf>
    <xf numFmtId="3" fontId="11" fillId="0" borderId="0" xfId="0" applyNumberFormat="1" applyFont="1" applyAlignment="1">
      <alignment horizontal="right" vertical="center" wrapText="1"/>
    </xf>
    <xf numFmtId="3" fontId="11" fillId="5" borderId="38" xfId="0" applyNumberFormat="1" applyFont="1" applyFill="1" applyBorder="1" applyAlignment="1">
      <alignment horizontal="right" vertical="center" wrapText="1"/>
    </xf>
    <xf numFmtId="172" fontId="11" fillId="5" borderId="38" xfId="0" applyNumberFormat="1" applyFont="1" applyFill="1" applyBorder="1" applyAlignment="1">
      <alignment horizontal="right" vertical="center" wrapText="1"/>
    </xf>
    <xf numFmtId="0" fontId="11" fillId="0" borderId="0" xfId="0" applyFont="1"/>
    <xf numFmtId="2" fontId="9" fillId="0" borderId="0" xfId="0" applyNumberFormat="1" applyFont="1" applyAlignment="1">
      <alignment horizontal="center"/>
    </xf>
    <xf numFmtId="9" fontId="11" fillId="3" borderId="41" xfId="0" applyNumberFormat="1" applyFont="1" applyFill="1" applyBorder="1" applyAlignment="1">
      <alignment vertical="center" wrapText="1"/>
    </xf>
    <xf numFmtId="3" fontId="9" fillId="3" borderId="42" xfId="0" applyNumberFormat="1" applyFont="1" applyFill="1" applyBorder="1" applyAlignment="1">
      <alignment horizontal="right" vertical="center" wrapText="1"/>
    </xf>
    <xf numFmtId="172" fontId="9" fillId="3" borderId="42" xfId="0" applyNumberFormat="1" applyFont="1" applyFill="1" applyBorder="1" applyAlignment="1">
      <alignment horizontal="right" vertical="center" wrapText="1"/>
    </xf>
    <xf numFmtId="172" fontId="9" fillId="3" borderId="44" xfId="0" applyNumberFormat="1" applyFont="1" applyFill="1" applyBorder="1" applyAlignment="1">
      <alignment horizontal="right" vertical="center" wrapText="1"/>
    </xf>
    <xf numFmtId="9" fontId="11" fillId="3" borderId="15" xfId="0" applyNumberFormat="1" applyFont="1" applyFill="1" applyBorder="1" applyAlignment="1">
      <alignment vertical="center" wrapText="1"/>
    </xf>
    <xf numFmtId="3" fontId="9" fillId="3" borderId="45" xfId="0" applyNumberFormat="1" applyFont="1" applyFill="1" applyBorder="1" applyAlignment="1">
      <alignment horizontal="right" vertical="center" wrapText="1"/>
    </xf>
    <xf numFmtId="172" fontId="9" fillId="3" borderId="45" xfId="0" applyNumberFormat="1" applyFont="1" applyFill="1" applyBorder="1" applyAlignment="1">
      <alignment horizontal="right" vertical="center" wrapText="1"/>
    </xf>
    <xf numFmtId="172" fontId="9" fillId="3" borderId="46" xfId="0" applyNumberFormat="1" applyFont="1" applyFill="1" applyBorder="1" applyAlignment="1">
      <alignment horizontal="right" vertical="center" wrapText="1"/>
    </xf>
    <xf numFmtId="3" fontId="11" fillId="5" borderId="48" xfId="0" applyNumberFormat="1" applyFont="1" applyFill="1" applyBorder="1" applyAlignment="1">
      <alignment horizontal="right" vertical="center" wrapText="1"/>
    </xf>
    <xf numFmtId="172" fontId="11" fillId="5" borderId="38" xfId="0" applyNumberFormat="1" applyFont="1" applyFill="1" applyBorder="1" applyAlignment="1">
      <alignment horizontal="center" vertical="center" wrapText="1"/>
    </xf>
    <xf numFmtId="2" fontId="9" fillId="0" borderId="0" xfId="0" applyNumberFormat="1" applyFont="1" applyAlignment="1">
      <alignment horizontal="right"/>
    </xf>
    <xf numFmtId="3" fontId="9" fillId="0" borderId="0" xfId="0" applyNumberFormat="1" applyFont="1" applyAlignment="1">
      <alignment horizontal="right"/>
    </xf>
    <xf numFmtId="173" fontId="9" fillId="0" borderId="0" xfId="0" applyNumberFormat="1" applyFont="1"/>
    <xf numFmtId="171" fontId="9" fillId="0" borderId="0" xfId="0" applyNumberFormat="1" applyFont="1"/>
    <xf numFmtId="168" fontId="9" fillId="0" borderId="0" xfId="0" applyNumberFormat="1" applyFont="1"/>
    <xf numFmtId="175" fontId="9" fillId="0" borderId="0" xfId="0" applyNumberFormat="1" applyFont="1"/>
    <xf numFmtId="0" fontId="9" fillId="0" borderId="50" xfId="0" applyFont="1" applyBorder="1"/>
    <xf numFmtId="2" fontId="9" fillId="0" borderId="50" xfId="0" applyNumberFormat="1" applyFont="1" applyBorder="1"/>
    <xf numFmtId="3" fontId="9" fillId="0" borderId="50" xfId="0" applyNumberFormat="1" applyFont="1" applyBorder="1" applyAlignment="1">
      <alignment horizontal="right"/>
    </xf>
    <xf numFmtId="0" fontId="11" fillId="0" borderId="0" xfId="0" applyFont="1" applyAlignment="1">
      <alignment horizontal="center"/>
    </xf>
    <xf numFmtId="3" fontId="11" fillId="0" borderId="0" xfId="0" applyNumberFormat="1" applyFont="1" applyAlignment="1">
      <alignment horizontal="right"/>
    </xf>
    <xf numFmtId="173" fontId="9" fillId="0" borderId="50" xfId="0" applyNumberFormat="1" applyFont="1" applyBorder="1"/>
    <xf numFmtId="169" fontId="7" fillId="5" borderId="28" xfId="0" applyNumberFormat="1" applyFont="1" applyFill="1" applyBorder="1" applyAlignment="1">
      <alignment horizontal="center" vertical="center"/>
    </xf>
    <xf numFmtId="169" fontId="0" fillId="0" borderId="0" xfId="0" applyNumberFormat="1"/>
    <xf numFmtId="9" fontId="11" fillId="0" borderId="15" xfId="0" applyNumberFormat="1" applyFont="1" applyBorder="1" applyAlignment="1">
      <alignment vertical="center" wrapText="1"/>
    </xf>
    <xf numFmtId="0" fontId="8" fillId="0" borderId="8" xfId="0" applyFont="1" applyBorder="1"/>
    <xf numFmtId="0" fontId="8" fillId="0" borderId="36" xfId="0" applyFont="1" applyBorder="1"/>
    <xf numFmtId="0" fontId="8" fillId="0" borderId="16" xfId="0" applyFont="1" applyBorder="1"/>
    <xf numFmtId="0" fontId="8" fillId="0" borderId="24" xfId="0" applyFont="1" applyBorder="1"/>
    <xf numFmtId="0" fontId="8" fillId="0" borderId="37" xfId="0" applyFont="1" applyBorder="1"/>
    <xf numFmtId="0" fontId="8" fillId="0" borderId="43" xfId="0" applyFont="1" applyBorder="1"/>
    <xf numFmtId="0" fontId="8" fillId="0" borderId="49" xfId="0" applyFont="1" applyBorder="1"/>
    <xf numFmtId="0" fontId="19" fillId="6" borderId="56" xfId="0" applyFont="1" applyFill="1" applyBorder="1" applyAlignment="1">
      <alignment horizontal="center" vertical="center"/>
    </xf>
    <xf numFmtId="0" fontId="0" fillId="0" borderId="57" xfId="0" applyBorder="1" applyAlignment="1">
      <alignment horizontal="left" vertical="center" wrapText="1"/>
    </xf>
    <xf numFmtId="0" fontId="19" fillId="6" borderId="58" xfId="0" applyFont="1" applyFill="1" applyBorder="1" applyAlignment="1">
      <alignment horizontal="center" vertical="center"/>
    </xf>
    <xf numFmtId="2" fontId="19" fillId="6" borderId="58" xfId="0" applyNumberFormat="1" applyFont="1" applyFill="1" applyBorder="1" applyAlignment="1">
      <alignment horizontal="center" vertical="center" wrapText="1"/>
    </xf>
    <xf numFmtId="44" fontId="19" fillId="6" borderId="58" xfId="1" applyFont="1" applyFill="1" applyBorder="1" applyAlignment="1">
      <alignment horizontal="center" vertical="center" wrapText="1"/>
    </xf>
    <xf numFmtId="0" fontId="19" fillId="6" borderId="55" xfId="0" applyFont="1" applyFill="1" applyBorder="1" applyAlignment="1">
      <alignment horizontal="center" vertical="center"/>
    </xf>
    <xf numFmtId="44" fontId="19" fillId="6" borderId="55" xfId="1" applyFont="1" applyFill="1" applyBorder="1" applyAlignment="1">
      <alignment horizontal="center" vertical="center" wrapText="1"/>
    </xf>
    <xf numFmtId="3" fontId="11" fillId="0" borderId="51" xfId="0" applyNumberFormat="1" applyFont="1" applyBorder="1" applyAlignment="1">
      <alignment horizontal="right" vertical="center" wrapText="1"/>
    </xf>
    <xf numFmtId="0" fontId="20" fillId="6" borderId="58" xfId="0" applyFont="1" applyFill="1" applyBorder="1" applyAlignment="1">
      <alignment horizontal="center" vertical="center" wrapText="1"/>
    </xf>
    <xf numFmtId="0" fontId="20" fillId="6" borderId="58" xfId="0" applyFont="1" applyFill="1" applyBorder="1" applyAlignment="1">
      <alignment horizontal="center" vertical="center"/>
    </xf>
    <xf numFmtId="44" fontId="20" fillId="6" borderId="58" xfId="1" applyFont="1" applyFill="1" applyBorder="1" applyAlignment="1">
      <alignment horizontal="center" vertical="center" wrapText="1"/>
    </xf>
    <xf numFmtId="44" fontId="20" fillId="6" borderId="59" xfId="1" applyFont="1" applyFill="1" applyBorder="1" applyAlignment="1">
      <alignment horizontal="center" vertical="center" wrapText="1"/>
    </xf>
    <xf numFmtId="0" fontId="20" fillId="6" borderId="55" xfId="0" applyFont="1" applyFill="1" applyBorder="1" applyAlignment="1">
      <alignment horizontal="center" vertical="center" wrapText="1"/>
    </xf>
    <xf numFmtId="0" fontId="20" fillId="6" borderId="55" xfId="0" applyFont="1" applyFill="1" applyBorder="1" applyAlignment="1">
      <alignment horizontal="center" vertical="center"/>
    </xf>
    <xf numFmtId="44" fontId="20" fillId="6" borderId="55" xfId="1" applyFont="1" applyFill="1" applyBorder="1" applyAlignment="1">
      <alignment horizontal="center" vertical="center" wrapText="1"/>
    </xf>
    <xf numFmtId="0" fontId="13" fillId="0" borderId="35" xfId="0" applyFont="1" applyBorder="1" applyAlignment="1">
      <alignment horizontal="left" vertical="center" wrapText="1" readingOrder="1"/>
    </xf>
    <xf numFmtId="168" fontId="11" fillId="0" borderId="35" xfId="0" applyNumberFormat="1" applyFont="1" applyBorder="1" applyAlignment="1">
      <alignment horizontal="center" vertical="center" wrapText="1" readingOrder="1"/>
    </xf>
    <xf numFmtId="169" fontId="7" fillId="0" borderId="32" xfId="0" applyNumberFormat="1" applyFont="1" applyBorder="1" applyAlignment="1">
      <alignment horizontal="center" vertical="center" wrapText="1" readingOrder="1"/>
    </xf>
    <xf numFmtId="170" fontId="11" fillId="0" borderId="33" xfId="0" applyNumberFormat="1" applyFont="1" applyBorder="1" applyAlignment="1">
      <alignment horizontal="right" vertical="center" wrapText="1"/>
    </xf>
    <xf numFmtId="169" fontId="11" fillId="0" borderId="0" xfId="0" applyNumberFormat="1" applyFont="1" applyAlignment="1">
      <alignment horizontal="center"/>
    </xf>
    <xf numFmtId="169" fontId="11" fillId="0" borderId="0" xfId="0" applyNumberFormat="1" applyFont="1"/>
    <xf numFmtId="2" fontId="11" fillId="0" borderId="0" xfId="0" applyNumberFormat="1" applyFont="1"/>
    <xf numFmtId="0" fontId="18" fillId="0" borderId="0" xfId="0" applyFont="1"/>
    <xf numFmtId="0" fontId="7" fillId="0" borderId="52" xfId="0" applyFont="1" applyBorder="1" applyAlignment="1">
      <alignment horizontal="center" vertical="center" wrapText="1" readingOrder="1"/>
    </xf>
    <xf numFmtId="0" fontId="7" fillId="0" borderId="57" xfId="0" applyFont="1" applyBorder="1" applyAlignment="1">
      <alignment horizontal="center" vertical="center" wrapText="1" readingOrder="1"/>
    </xf>
    <xf numFmtId="0" fontId="0" fillId="0" borderId="57" xfId="0" applyBorder="1" applyAlignment="1">
      <alignment horizontal="center" vertical="center"/>
    </xf>
    <xf numFmtId="0" fontId="0" fillId="0" borderId="55" xfId="0" applyBorder="1" applyAlignment="1">
      <alignment horizontal="center" vertical="center"/>
    </xf>
    <xf numFmtId="0" fontId="18" fillId="0" borderId="57" xfId="0" applyFont="1" applyBorder="1" applyAlignment="1">
      <alignment horizontal="left" vertical="center" wrapText="1"/>
    </xf>
    <xf numFmtId="0" fontId="18" fillId="0" borderId="57" xfId="0" applyFont="1" applyBorder="1" applyAlignment="1">
      <alignment horizontal="center" vertical="center" wrapText="1"/>
    </xf>
    <xf numFmtId="44" fontId="18" fillId="0" borderId="61" xfId="1" applyFont="1" applyBorder="1" applyAlignment="1">
      <alignment horizontal="center" vertical="center"/>
    </xf>
    <xf numFmtId="0" fontId="18" fillId="0" borderId="55" xfId="0" applyFont="1" applyBorder="1" applyAlignment="1">
      <alignment horizontal="center" vertical="center" wrapText="1"/>
    </xf>
    <xf numFmtId="44" fontId="18" fillId="0" borderId="55" xfId="1" applyFont="1" applyBorder="1" applyAlignment="1">
      <alignment horizontal="center" vertical="center"/>
    </xf>
    <xf numFmtId="171" fontId="11" fillId="0" borderId="39" xfId="0" applyNumberFormat="1" applyFont="1" applyBorder="1" applyAlignment="1">
      <alignment vertical="center" wrapText="1"/>
    </xf>
    <xf numFmtId="169" fontId="11" fillId="3" borderId="39" xfId="0" applyNumberFormat="1" applyFont="1" applyFill="1" applyBorder="1" applyAlignment="1">
      <alignment vertical="center" wrapText="1"/>
    </xf>
    <xf numFmtId="169" fontId="8" fillId="0" borderId="43" xfId="0" applyNumberFormat="1" applyFont="1" applyBorder="1"/>
    <xf numFmtId="169" fontId="8" fillId="0" borderId="49" xfId="0" applyNumberFormat="1" applyFont="1" applyBorder="1"/>
    <xf numFmtId="171" fontId="11" fillId="0" borderId="1" xfId="0" applyNumberFormat="1" applyFont="1" applyBorder="1" applyAlignment="1">
      <alignment vertical="center" wrapText="1"/>
    </xf>
    <xf numFmtId="171" fontId="11" fillId="0" borderId="23" xfId="0" applyNumberFormat="1" applyFont="1" applyBorder="1" applyAlignment="1">
      <alignment vertical="center" wrapText="1"/>
    </xf>
    <xf numFmtId="44" fontId="0" fillId="0" borderId="61" xfId="1" applyFont="1" applyBorder="1" applyAlignment="1">
      <alignment horizontal="center" vertical="center"/>
    </xf>
    <xf numFmtId="0" fontId="18" fillId="0" borderId="55" xfId="0" applyFont="1" applyBorder="1" applyAlignment="1">
      <alignment horizontal="left" vertical="center" wrapText="1"/>
    </xf>
    <xf numFmtId="0" fontId="20" fillId="6" borderId="64" xfId="0" applyFont="1" applyFill="1" applyBorder="1" applyAlignment="1">
      <alignment horizontal="center" vertical="center" wrapText="1"/>
    </xf>
    <xf numFmtId="0" fontId="20" fillId="6" borderId="57" xfId="0" applyFont="1" applyFill="1" applyBorder="1" applyAlignment="1">
      <alignment horizontal="center" vertical="center" wrapText="1"/>
    </xf>
    <xf numFmtId="0" fontId="11" fillId="0" borderId="57" xfId="0" applyFont="1" applyBorder="1" applyAlignment="1">
      <alignment horizontal="center" vertical="center"/>
    </xf>
    <xf numFmtId="168" fontId="11" fillId="0" borderId="57" xfId="0" applyNumberFormat="1" applyFont="1" applyBorder="1" applyAlignment="1">
      <alignment horizontal="center" vertical="center" wrapText="1" readingOrder="1"/>
    </xf>
    <xf numFmtId="3" fontId="11" fillId="0" borderId="57" xfId="0" applyNumberFormat="1" applyFont="1" applyBorder="1" applyAlignment="1">
      <alignment horizontal="right" vertical="center" wrapText="1"/>
    </xf>
    <xf numFmtId="44" fontId="19" fillId="6" borderId="57" xfId="1" applyFont="1" applyFill="1" applyBorder="1" applyAlignment="1">
      <alignment horizontal="center" vertical="center" wrapText="1"/>
    </xf>
    <xf numFmtId="3" fontId="9" fillId="0" borderId="15" xfId="0" applyNumberFormat="1" applyFont="1" applyBorder="1" applyAlignment="1">
      <alignment horizontal="right" vertical="center" wrapText="1"/>
    </xf>
    <xf numFmtId="3" fontId="9" fillId="0" borderId="51" xfId="0" applyNumberFormat="1" applyFont="1" applyBorder="1" applyAlignment="1">
      <alignment horizontal="right" vertical="center" wrapText="1"/>
    </xf>
    <xf numFmtId="44" fontId="18" fillId="0" borderId="57" xfId="1" applyFont="1" applyBorder="1" applyAlignment="1">
      <alignment horizontal="center" vertical="center"/>
    </xf>
    <xf numFmtId="0" fontId="20" fillId="7" borderId="68" xfId="3" applyFont="1" applyFill="1" applyBorder="1" applyAlignment="1">
      <alignment horizontal="center" vertical="center"/>
    </xf>
    <xf numFmtId="0" fontId="20" fillId="7" borderId="69" xfId="3" applyFont="1" applyFill="1" applyBorder="1" applyAlignment="1">
      <alignment horizontal="center" vertical="center" wrapText="1"/>
    </xf>
    <xf numFmtId="0" fontId="20" fillId="7" borderId="69" xfId="3" applyFont="1" applyFill="1" applyBorder="1" applyAlignment="1">
      <alignment horizontal="center" vertical="center"/>
    </xf>
    <xf numFmtId="2" fontId="20" fillId="7" borderId="69" xfId="3" applyNumberFormat="1" applyFont="1" applyFill="1" applyBorder="1" applyAlignment="1">
      <alignment horizontal="center" vertical="center" wrapText="1"/>
    </xf>
    <xf numFmtId="44" fontId="20" fillId="7" borderId="69" xfId="4" applyFont="1" applyFill="1" applyBorder="1" applyAlignment="1">
      <alignment horizontal="center" vertical="center" wrapText="1"/>
    </xf>
    <xf numFmtId="0" fontId="5" fillId="0" borderId="55" xfId="3"/>
    <xf numFmtId="0" fontId="5" fillId="0" borderId="60" xfId="3" applyBorder="1" applyAlignment="1">
      <alignment horizontal="center" vertical="center"/>
    </xf>
    <xf numFmtId="0" fontId="5" fillId="0" borderId="57" xfId="3" applyBorder="1" applyAlignment="1">
      <alignment horizontal="center" vertical="center" wrapText="1"/>
    </xf>
    <xf numFmtId="0" fontId="5" fillId="0" borderId="57" xfId="3" applyBorder="1" applyAlignment="1">
      <alignment horizontal="center" vertical="center"/>
    </xf>
    <xf numFmtId="0" fontId="5" fillId="6" borderId="70" xfId="3" applyFill="1" applyBorder="1"/>
    <xf numFmtId="0" fontId="5" fillId="6" borderId="71" xfId="3" applyFill="1" applyBorder="1"/>
    <xf numFmtId="0" fontId="5" fillId="6" borderId="72" xfId="3" applyFill="1" applyBorder="1"/>
    <xf numFmtId="0" fontId="5" fillId="6" borderId="73" xfId="3" applyFill="1" applyBorder="1"/>
    <xf numFmtId="0" fontId="5" fillId="6" borderId="55" xfId="3" applyFill="1"/>
    <xf numFmtId="0" fontId="5" fillId="6" borderId="74" xfId="3" applyFill="1" applyBorder="1"/>
    <xf numFmtId="0" fontId="5" fillId="6" borderId="59" xfId="3" applyFill="1" applyBorder="1"/>
    <xf numFmtId="0" fontId="5" fillId="6" borderId="66" xfId="3" applyFill="1" applyBorder="1"/>
    <xf numFmtId="0" fontId="5" fillId="6" borderId="75" xfId="3" applyFill="1" applyBorder="1"/>
    <xf numFmtId="0" fontId="5" fillId="0" borderId="57" xfId="3" applyBorder="1" applyAlignment="1">
      <alignment horizontal="left" vertical="center" wrapText="1"/>
    </xf>
    <xf numFmtId="9" fontId="9" fillId="0" borderId="0" xfId="5" applyFont="1"/>
    <xf numFmtId="9" fontId="9" fillId="0" borderId="0" xfId="5" applyFont="1" applyAlignment="1">
      <alignment horizontal="right"/>
    </xf>
    <xf numFmtId="0" fontId="22" fillId="0" borderId="55" xfId="0" applyFont="1" applyBorder="1" applyAlignment="1">
      <alignment horizontal="center" vertical="center"/>
    </xf>
    <xf numFmtId="44" fontId="9" fillId="0" borderId="0" xfId="0" applyNumberFormat="1" applyFont="1"/>
    <xf numFmtId="0" fontId="9" fillId="0" borderId="0" xfId="0" applyFont="1" applyAlignment="1">
      <alignment vertical="center"/>
    </xf>
    <xf numFmtId="0" fontId="9" fillId="0" borderId="0" xfId="0" applyFont="1" applyAlignment="1">
      <alignment vertical="center" wrapText="1"/>
    </xf>
    <xf numFmtId="2" fontId="10" fillId="0" borderId="32" xfId="0" applyNumberFormat="1" applyFont="1" applyBorder="1" applyAlignment="1">
      <alignment horizontal="center" vertical="center" wrapText="1" readingOrder="1"/>
    </xf>
    <xf numFmtId="44" fontId="20" fillId="6" borderId="76" xfId="1" applyFont="1" applyFill="1" applyBorder="1" applyAlignment="1">
      <alignment horizontal="center" vertical="center" wrapText="1"/>
    </xf>
    <xf numFmtId="44" fontId="20" fillId="6" borderId="36" xfId="1" applyFont="1" applyFill="1" applyBorder="1" applyAlignment="1">
      <alignment horizontal="center" vertical="center" wrapText="1"/>
    </xf>
    <xf numFmtId="0" fontId="19" fillId="6" borderId="57" xfId="0" applyFont="1" applyFill="1" applyBorder="1" applyAlignment="1">
      <alignment horizontal="center" vertical="center"/>
    </xf>
    <xf numFmtId="0" fontId="5" fillId="0" borderId="72" xfId="3" applyBorder="1" applyAlignment="1">
      <alignment vertical="top"/>
    </xf>
    <xf numFmtId="0" fontId="5" fillId="0" borderId="55" xfId="3" applyAlignment="1">
      <alignment vertical="top"/>
    </xf>
    <xf numFmtId="0" fontId="5" fillId="0" borderId="74" xfId="3" applyBorder="1" applyAlignment="1">
      <alignment vertical="top"/>
    </xf>
    <xf numFmtId="0" fontId="5" fillId="0" borderId="66" xfId="3" applyBorder="1" applyAlignment="1">
      <alignment vertical="top"/>
    </xf>
    <xf numFmtId="0" fontId="5" fillId="0" borderId="75" xfId="3" applyBorder="1" applyAlignment="1">
      <alignment vertical="top"/>
    </xf>
    <xf numFmtId="0" fontId="10" fillId="6" borderId="34" xfId="0" applyFont="1" applyFill="1" applyBorder="1" applyAlignment="1">
      <alignment horizontal="center" vertical="center" wrapText="1" readingOrder="1"/>
    </xf>
    <xf numFmtId="168" fontId="9" fillId="0" borderId="15" xfId="0" applyNumberFormat="1" applyFont="1" applyBorder="1" applyAlignment="1">
      <alignment vertical="center" wrapText="1"/>
    </xf>
    <xf numFmtId="168" fontId="9" fillId="0" borderId="15" xfId="0" applyNumberFormat="1" applyFont="1" applyBorder="1" applyAlignment="1">
      <alignment horizontal="left" vertical="center" wrapText="1"/>
    </xf>
    <xf numFmtId="2" fontId="19" fillId="0" borderId="58" xfId="0" applyNumberFormat="1" applyFont="1" applyBorder="1" applyAlignment="1">
      <alignment horizontal="center" vertical="center" wrapText="1"/>
    </xf>
    <xf numFmtId="2" fontId="20" fillId="0" borderId="58" xfId="0" applyNumberFormat="1" applyFont="1" applyBorder="1" applyAlignment="1">
      <alignment horizontal="center" vertical="center" wrapText="1"/>
    </xf>
    <xf numFmtId="2" fontId="20" fillId="0" borderId="55" xfId="0" applyNumberFormat="1" applyFont="1" applyBorder="1" applyAlignment="1">
      <alignment horizontal="center" vertical="center" wrapText="1"/>
    </xf>
    <xf numFmtId="2" fontId="10" fillId="0" borderId="31" xfId="0" applyNumberFormat="1" applyFont="1" applyBorder="1" applyAlignment="1">
      <alignment horizontal="center" vertical="center" wrapText="1" readingOrder="1"/>
    </xf>
    <xf numFmtId="2" fontId="10" fillId="0" borderId="35" xfId="0" applyNumberFormat="1" applyFont="1" applyBorder="1" applyAlignment="1">
      <alignment horizontal="center" vertical="center" wrapText="1" readingOrder="1"/>
    </xf>
    <xf numFmtId="2" fontId="7" fillId="0" borderId="35" xfId="0" applyNumberFormat="1" applyFont="1" applyBorder="1" applyAlignment="1">
      <alignment horizontal="center" vertical="center" wrapText="1" readingOrder="1"/>
    </xf>
    <xf numFmtId="2" fontId="7" fillId="0" borderId="57" xfId="0" applyNumberFormat="1" applyFont="1" applyBorder="1" applyAlignment="1">
      <alignment horizontal="center" vertical="center" wrapText="1" readingOrder="1"/>
    </xf>
    <xf numFmtId="169" fontId="10" fillId="6" borderId="32" xfId="0" applyNumberFormat="1" applyFont="1" applyFill="1" applyBorder="1" applyAlignment="1">
      <alignment horizontal="center" vertical="center" wrapText="1" readingOrder="1"/>
    </xf>
    <xf numFmtId="4" fontId="11" fillId="0" borderId="13" xfId="0" applyNumberFormat="1" applyFont="1" applyBorder="1" applyAlignment="1">
      <alignment horizontal="center" vertical="center" wrapText="1"/>
    </xf>
    <xf numFmtId="0" fontId="8" fillId="0" borderId="2" xfId="0" applyFont="1" applyBorder="1"/>
    <xf numFmtId="174" fontId="11" fillId="0" borderId="57" xfId="0" applyNumberFormat="1" applyFont="1" applyBorder="1" applyAlignment="1">
      <alignment vertical="center"/>
    </xf>
    <xf numFmtId="169" fontId="10" fillId="8" borderId="32" xfId="0" applyNumberFormat="1" applyFont="1" applyFill="1" applyBorder="1" applyAlignment="1">
      <alignment horizontal="center" vertical="center" wrapText="1" readingOrder="1"/>
    </xf>
    <xf numFmtId="0" fontId="10" fillId="0" borderId="77" xfId="0" applyFont="1" applyBorder="1" applyAlignment="1">
      <alignment horizontal="center" vertical="center" wrapText="1" readingOrder="1"/>
    </xf>
    <xf numFmtId="0" fontId="14" fillId="0" borderId="78" xfId="0" applyFont="1" applyBorder="1" applyAlignment="1">
      <alignment horizontal="left" vertical="center" wrapText="1" readingOrder="1"/>
    </xf>
    <xf numFmtId="0" fontId="9" fillId="0" borderId="78" xfId="0" applyFont="1" applyBorder="1" applyAlignment="1">
      <alignment horizontal="center" vertical="center"/>
    </xf>
    <xf numFmtId="2" fontId="10" fillId="0" borderId="78" xfId="0" applyNumberFormat="1" applyFont="1" applyBorder="1" applyAlignment="1">
      <alignment horizontal="center" vertical="center" wrapText="1" readingOrder="1"/>
    </xf>
    <xf numFmtId="3" fontId="11" fillId="5" borderId="79" xfId="0" applyNumberFormat="1" applyFont="1" applyFill="1" applyBorder="1" applyAlignment="1">
      <alignment horizontal="right" vertical="center" wrapText="1"/>
    </xf>
    <xf numFmtId="172" fontId="9" fillId="3" borderId="80" xfId="0" applyNumberFormat="1" applyFont="1" applyFill="1" applyBorder="1" applyAlignment="1">
      <alignment horizontal="right" vertical="center" wrapText="1"/>
    </xf>
    <xf numFmtId="172" fontId="9" fillId="3" borderId="81" xfId="0" applyNumberFormat="1" applyFont="1" applyFill="1" applyBorder="1" applyAlignment="1">
      <alignment horizontal="right" vertical="center" wrapText="1"/>
    </xf>
    <xf numFmtId="3" fontId="9" fillId="0" borderId="81" xfId="0" applyNumberFormat="1" applyFont="1" applyBorder="1" applyAlignment="1">
      <alignment horizontal="right" vertical="center" wrapText="1"/>
    </xf>
    <xf numFmtId="172" fontId="9" fillId="0" borderId="82" xfId="0" applyNumberFormat="1" applyFont="1" applyBorder="1" applyAlignment="1">
      <alignment horizontal="right" vertical="center" wrapText="1"/>
    </xf>
    <xf numFmtId="172" fontId="11" fillId="5" borderId="83" xfId="0" applyNumberFormat="1" applyFont="1" applyFill="1" applyBorder="1" applyAlignment="1">
      <alignment horizontal="center" vertical="center" wrapText="1"/>
    </xf>
    <xf numFmtId="0" fontId="3" fillId="0" borderId="57" xfId="0" applyFont="1" applyBorder="1" applyAlignment="1">
      <alignment horizontal="left" vertical="center" wrapText="1"/>
    </xf>
    <xf numFmtId="3" fontId="9" fillId="0" borderId="41" xfId="0" applyNumberFormat="1" applyFont="1" applyBorder="1" applyAlignment="1">
      <alignment horizontal="right" vertical="center" wrapText="1"/>
    </xf>
    <xf numFmtId="3" fontId="9" fillId="0" borderId="48" xfId="0" applyNumberFormat="1" applyFont="1" applyBorder="1" applyAlignment="1">
      <alignment vertical="center" wrapText="1"/>
    </xf>
    <xf numFmtId="0" fontId="8" fillId="0" borderId="54" xfId="0" applyFont="1" applyBorder="1"/>
    <xf numFmtId="3" fontId="9" fillId="0" borderId="45" xfId="0" applyNumberFormat="1" applyFont="1" applyBorder="1" applyAlignment="1">
      <alignment horizontal="right" vertical="center" wrapText="1"/>
    </xf>
    <xf numFmtId="9" fontId="11" fillId="0" borderId="51" xfId="0" applyNumberFormat="1" applyFont="1" applyBorder="1" applyAlignment="1">
      <alignment vertical="center" wrapText="1"/>
    </xf>
    <xf numFmtId="172" fontId="9" fillId="0" borderId="45" xfId="0" applyNumberFormat="1" applyFont="1" applyBorder="1" applyAlignment="1">
      <alignment horizontal="right" vertical="center" wrapText="1"/>
    </xf>
    <xf numFmtId="0" fontId="3" fillId="6" borderId="55" xfId="3" applyFont="1" applyFill="1"/>
    <xf numFmtId="43" fontId="3" fillId="0" borderId="57" xfId="9" applyFont="1" applyBorder="1" applyAlignment="1">
      <alignment horizontal="center" vertical="center"/>
    </xf>
    <xf numFmtId="0" fontId="8" fillId="0" borderId="84" xfId="0" applyFont="1" applyBorder="1"/>
    <xf numFmtId="0" fontId="5" fillId="0" borderId="71" xfId="3" applyBorder="1" applyAlignment="1">
      <alignment vertical="top"/>
    </xf>
    <xf numFmtId="0" fontId="5" fillId="0" borderId="73" xfId="3" applyBorder="1" applyAlignment="1">
      <alignment vertical="top"/>
    </xf>
    <xf numFmtId="0" fontId="5" fillId="0" borderId="59" xfId="3" applyBorder="1" applyAlignment="1">
      <alignment vertical="top"/>
    </xf>
    <xf numFmtId="0" fontId="2" fillId="0" borderId="70" xfId="3" applyFont="1" applyBorder="1" applyAlignment="1">
      <alignment vertical="top" wrapText="1"/>
    </xf>
    <xf numFmtId="0" fontId="5" fillId="0" borderId="73" xfId="3" applyBorder="1" applyAlignment="1">
      <alignment vertical="top" wrapText="1"/>
    </xf>
    <xf numFmtId="0" fontId="5" fillId="0" borderId="55" xfId="3" applyAlignment="1">
      <alignment vertical="top" wrapText="1"/>
    </xf>
    <xf numFmtId="0" fontId="5" fillId="0" borderId="74" xfId="3" applyBorder="1" applyAlignment="1">
      <alignment vertical="top" wrapText="1"/>
    </xf>
    <xf numFmtId="0" fontId="5" fillId="0" borderId="59" xfId="3" applyBorder="1" applyAlignment="1">
      <alignment vertical="top" wrapText="1"/>
    </xf>
    <xf numFmtId="0" fontId="5" fillId="0" borderId="66" xfId="3" applyBorder="1" applyAlignment="1">
      <alignment vertical="top" wrapText="1"/>
    </xf>
    <xf numFmtId="0" fontId="5" fillId="0" borderId="75" xfId="3" applyBorder="1" applyAlignment="1">
      <alignment vertical="top" wrapText="1"/>
    </xf>
    <xf numFmtId="0" fontId="1" fillId="0" borderId="57" xfId="0" applyFont="1" applyBorder="1" applyAlignment="1">
      <alignment horizontal="left" vertical="center" wrapText="1"/>
    </xf>
    <xf numFmtId="0" fontId="7" fillId="0" borderId="1" xfId="0" applyFont="1" applyBorder="1" applyAlignment="1">
      <alignment horizontal="center" wrapText="1"/>
    </xf>
    <xf numFmtId="0" fontId="8" fillId="0" borderId="2" xfId="0" applyFont="1" applyBorder="1"/>
    <xf numFmtId="0" fontId="8" fillId="0" borderId="3" xfId="0" applyFont="1" applyBorder="1"/>
    <xf numFmtId="0" fontId="8" fillId="0" borderId="8" xfId="0" applyFont="1" applyBorder="1"/>
    <xf numFmtId="0" fontId="0" fillId="0" borderId="0" xfId="0"/>
    <xf numFmtId="0" fontId="8" fillId="0" borderId="9" xfId="0" applyFont="1" applyBorder="1"/>
    <xf numFmtId="0" fontId="8" fillId="0" borderId="16" xfId="0" applyFont="1" applyBorder="1"/>
    <xf numFmtId="0" fontId="8" fillId="0" borderId="17" xfId="0" applyFont="1" applyBorder="1"/>
    <xf numFmtId="0" fontId="8" fillId="0" borderId="18" xfId="0" applyFont="1" applyBorder="1"/>
    <xf numFmtId="164" fontId="15" fillId="2" borderId="4" xfId="0" applyNumberFormat="1" applyFont="1" applyFill="1" applyBorder="1" applyAlignment="1">
      <alignment horizontal="center" vertical="center" wrapText="1"/>
    </xf>
    <xf numFmtId="0" fontId="8" fillId="0" borderId="5" xfId="0" applyFont="1" applyBorder="1"/>
    <xf numFmtId="165" fontId="16" fillId="0" borderId="4" xfId="0" applyNumberFormat="1" applyFont="1" applyBorder="1" applyAlignment="1">
      <alignment horizontal="center" vertical="center" wrapText="1"/>
    </xf>
    <xf numFmtId="0" fontId="8" fillId="0" borderId="6" xfId="0" applyFont="1" applyBorder="1"/>
    <xf numFmtId="0" fontId="7" fillId="0" borderId="4" xfId="0" applyFont="1" applyBorder="1" applyAlignment="1">
      <alignment horizontal="center" vertical="center"/>
    </xf>
    <xf numFmtId="0" fontId="8" fillId="0" borderId="7" xfId="0" applyFont="1" applyBorder="1"/>
    <xf numFmtId="0" fontId="9" fillId="0" borderId="10" xfId="0" applyFont="1" applyBorder="1" applyAlignment="1">
      <alignment horizontal="center" vertical="center" wrapText="1"/>
    </xf>
    <xf numFmtId="0" fontId="8" fillId="0" borderId="11" xfId="0" applyFont="1" applyBorder="1"/>
    <xf numFmtId="0" fontId="8" fillId="0" borderId="12" xfId="0" applyFont="1" applyBorder="1"/>
    <xf numFmtId="0" fontId="8" fillId="0" borderId="19" xfId="0" applyFont="1" applyBorder="1"/>
    <xf numFmtId="167" fontId="9" fillId="2" borderId="13" xfId="0" applyNumberFormat="1" applyFont="1" applyFill="1" applyBorder="1" applyAlignment="1">
      <alignment horizontal="center" vertical="center"/>
    </xf>
    <xf numFmtId="167" fontId="9" fillId="2" borderId="31" xfId="0" applyNumberFormat="1" applyFont="1" applyFill="1" applyBorder="1" applyAlignment="1">
      <alignment horizontal="center" vertical="center"/>
    </xf>
    <xf numFmtId="0" fontId="8" fillId="0" borderId="14" xfId="0" applyFont="1" applyBorder="1"/>
    <xf numFmtId="166" fontId="10" fillId="0" borderId="13" xfId="0" applyNumberFormat="1" applyFont="1" applyBorder="1" applyAlignment="1">
      <alignment horizontal="right" vertical="center"/>
    </xf>
    <xf numFmtId="166" fontId="10" fillId="0" borderId="20" xfId="0" applyNumberFormat="1" applyFont="1" applyBorder="1" applyAlignment="1">
      <alignment horizontal="right" vertical="center"/>
    </xf>
    <xf numFmtId="0" fontId="8" fillId="0" borderId="21" xfId="0" applyFont="1" applyBorder="1"/>
    <xf numFmtId="167" fontId="9" fillId="3" borderId="20" xfId="0" applyNumberFormat="1" applyFont="1" applyFill="1" applyBorder="1" applyAlignment="1">
      <alignment horizontal="center" vertical="center"/>
    </xf>
    <xf numFmtId="167" fontId="9" fillId="3" borderId="47" xfId="0" applyNumberFormat="1" applyFont="1" applyFill="1" applyBorder="1" applyAlignment="1">
      <alignment horizontal="center" vertical="center"/>
    </xf>
    <xf numFmtId="0" fontId="10" fillId="0" borderId="20" xfId="0" applyFont="1" applyBorder="1" applyAlignment="1">
      <alignment horizontal="right" vertical="center"/>
    </xf>
    <xf numFmtId="0" fontId="7" fillId="3" borderId="1" xfId="0" applyFont="1" applyFill="1" applyBorder="1" applyAlignment="1">
      <alignment horizontal="center" vertical="center"/>
    </xf>
    <xf numFmtId="0" fontId="8" fillId="0" borderId="23" xfId="0" applyFont="1" applyBorder="1"/>
    <xf numFmtId="0" fontId="8" fillId="0" borderId="24" xfId="0" applyFont="1" applyBorder="1"/>
    <xf numFmtId="0" fontId="7" fillId="0" borderId="1" xfId="0" applyFont="1" applyBorder="1" applyAlignment="1">
      <alignment horizontal="center" vertical="center" wrapText="1"/>
    </xf>
    <xf numFmtId="0" fontId="7" fillId="4"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8" fillId="0" borderId="23" xfId="0" applyFont="1" applyBorder="1" applyAlignment="1">
      <alignment wrapText="1"/>
    </xf>
    <xf numFmtId="0" fontId="8" fillId="0" borderId="16" xfId="0" applyFont="1" applyBorder="1" applyAlignment="1">
      <alignment wrapText="1"/>
    </xf>
    <xf numFmtId="0" fontId="8" fillId="0" borderId="24" xfId="0" applyFont="1" applyBorder="1" applyAlignment="1">
      <alignment wrapText="1"/>
    </xf>
    <xf numFmtId="0" fontId="7" fillId="10" borderId="1" xfId="0" applyFont="1" applyFill="1" applyBorder="1" applyAlignment="1">
      <alignment horizontal="center" vertical="center"/>
    </xf>
    <xf numFmtId="0" fontId="8" fillId="6" borderId="23" xfId="0" applyFont="1" applyFill="1" applyBorder="1"/>
    <xf numFmtId="0" fontId="8" fillId="6" borderId="16" xfId="0" applyFont="1" applyFill="1" applyBorder="1"/>
    <xf numFmtId="0" fontId="8" fillId="6" borderId="24" xfId="0" applyFont="1" applyFill="1" applyBorder="1"/>
    <xf numFmtId="0" fontId="7" fillId="0" borderId="1" xfId="0" applyFont="1" applyBorder="1" applyAlignment="1">
      <alignment horizontal="center" vertical="center"/>
    </xf>
    <xf numFmtId="0" fontId="7" fillId="9" borderId="1" xfId="0" applyFont="1" applyFill="1" applyBorder="1" applyAlignment="1">
      <alignment horizontal="center" vertical="center"/>
    </xf>
    <xf numFmtId="0" fontId="8" fillId="8" borderId="23" xfId="0" applyFont="1" applyFill="1" applyBorder="1"/>
    <xf numFmtId="0" fontId="8" fillId="8" borderId="16" xfId="0" applyFont="1" applyFill="1" applyBorder="1"/>
    <xf numFmtId="0" fontId="8" fillId="8" borderId="24" xfId="0" applyFont="1" applyFill="1" applyBorder="1"/>
    <xf numFmtId="0" fontId="11" fillId="3" borderId="40" xfId="0" applyFont="1" applyFill="1" applyBorder="1" applyAlignment="1">
      <alignment horizontal="center" vertical="center" wrapText="1"/>
    </xf>
    <xf numFmtId="0" fontId="11" fillId="3" borderId="6" xfId="0" applyFont="1" applyFill="1" applyBorder="1" applyAlignment="1">
      <alignment horizontal="center" vertical="center" wrapText="1"/>
    </xf>
    <xf numFmtId="0" fontId="11" fillId="3" borderId="5" xfId="0" applyFont="1" applyFill="1" applyBorder="1" applyAlignment="1">
      <alignment horizontal="center" vertical="center" wrapText="1"/>
    </xf>
    <xf numFmtId="174" fontId="11" fillId="0" borderId="55" xfId="0" applyNumberFormat="1" applyFont="1" applyBorder="1" applyAlignment="1">
      <alignment horizontal="center" vertical="center"/>
    </xf>
    <xf numFmtId="174" fontId="11" fillId="0" borderId="74" xfId="0" applyNumberFormat="1" applyFont="1" applyBorder="1" applyAlignment="1">
      <alignment horizontal="center" vertical="center"/>
    </xf>
    <xf numFmtId="0" fontId="11" fillId="5" borderId="48" xfId="0" applyFont="1" applyFill="1" applyBorder="1" applyAlignment="1">
      <alignment horizontal="center" vertical="center" wrapText="1"/>
    </xf>
    <xf numFmtId="0" fontId="11" fillId="5" borderId="54" xfId="0" applyFont="1" applyFill="1" applyBorder="1" applyAlignment="1">
      <alignment horizontal="center" vertical="center" wrapText="1"/>
    </xf>
    <xf numFmtId="0" fontId="11" fillId="5" borderId="37" xfId="0" applyFont="1" applyFill="1" applyBorder="1" applyAlignment="1">
      <alignment horizontal="center" vertical="center" wrapText="1"/>
    </xf>
    <xf numFmtId="0" fontId="11" fillId="0" borderId="55" xfId="0" applyFont="1" applyBorder="1" applyAlignment="1">
      <alignment horizontal="center"/>
    </xf>
    <xf numFmtId="171" fontId="9" fillId="0" borderId="0" xfId="0" applyNumberFormat="1" applyFont="1" applyAlignment="1">
      <alignment horizontal="center"/>
    </xf>
    <xf numFmtId="44" fontId="9" fillId="0" borderId="0" xfId="1" applyFont="1" applyAlignment="1">
      <alignment horizontal="center"/>
    </xf>
    <xf numFmtId="0" fontId="11" fillId="0" borderId="11" xfId="0" applyFont="1" applyBorder="1" applyAlignment="1">
      <alignment horizontal="center"/>
    </xf>
    <xf numFmtId="0" fontId="11" fillId="0" borderId="0" xfId="0" applyFont="1" applyAlignment="1">
      <alignment horizontal="center"/>
    </xf>
    <xf numFmtId="0" fontId="2" fillId="0" borderId="70" xfId="3" applyFont="1" applyBorder="1" applyAlignment="1">
      <alignment horizontal="left" vertical="top" wrapText="1"/>
    </xf>
    <xf numFmtId="0" fontId="5" fillId="0" borderId="71" xfId="3" applyBorder="1" applyAlignment="1">
      <alignment horizontal="left" vertical="top" wrapText="1"/>
    </xf>
    <xf numFmtId="0" fontId="5" fillId="0" borderId="72" xfId="3" applyBorder="1" applyAlignment="1">
      <alignment horizontal="left" vertical="top" wrapText="1"/>
    </xf>
    <xf numFmtId="0" fontId="5" fillId="0" borderId="73" xfId="3" applyBorder="1" applyAlignment="1">
      <alignment horizontal="left" vertical="top" wrapText="1"/>
    </xf>
    <xf numFmtId="0" fontId="5" fillId="0" borderId="55" xfId="3" applyAlignment="1">
      <alignment horizontal="left" vertical="top" wrapText="1"/>
    </xf>
    <xf numFmtId="0" fontId="5" fillId="0" borderId="74" xfId="3" applyBorder="1" applyAlignment="1">
      <alignment horizontal="left" vertical="top" wrapText="1"/>
    </xf>
    <xf numFmtId="0" fontId="5" fillId="0" borderId="59" xfId="3" applyBorder="1" applyAlignment="1">
      <alignment horizontal="left" vertical="top" wrapText="1"/>
    </xf>
    <xf numFmtId="0" fontId="5" fillId="0" borderId="66" xfId="3" applyBorder="1" applyAlignment="1">
      <alignment horizontal="left" vertical="top" wrapText="1"/>
    </xf>
    <xf numFmtId="0" fontId="5" fillId="0" borderId="75" xfId="3" applyBorder="1" applyAlignment="1">
      <alignment horizontal="left" vertical="top" wrapText="1"/>
    </xf>
    <xf numFmtId="0" fontId="1" fillId="0" borderId="70" xfId="3" applyFont="1" applyBorder="1" applyAlignment="1">
      <alignment horizontal="left" vertical="top" wrapText="1"/>
    </xf>
    <xf numFmtId="0" fontId="2" fillId="0" borderId="70" xfId="3" applyFont="1" applyBorder="1" applyAlignment="1">
      <alignment vertical="top" wrapText="1"/>
    </xf>
    <xf numFmtId="0" fontId="2" fillId="0" borderId="71" xfId="3" applyFont="1" applyBorder="1" applyAlignment="1">
      <alignment vertical="top" wrapText="1"/>
    </xf>
    <xf numFmtId="0" fontId="2" fillId="0" borderId="72" xfId="3" applyFont="1" applyBorder="1" applyAlignment="1">
      <alignment vertical="top" wrapText="1"/>
    </xf>
    <xf numFmtId="0" fontId="3" fillId="0" borderId="71" xfId="3" applyFont="1" applyBorder="1" applyAlignment="1">
      <alignment vertical="top" wrapText="1"/>
    </xf>
    <xf numFmtId="0" fontId="3" fillId="0" borderId="72" xfId="3" applyFont="1" applyBorder="1" applyAlignment="1">
      <alignment vertical="top" wrapText="1"/>
    </xf>
    <xf numFmtId="0" fontId="2" fillId="0" borderId="73" xfId="3" applyFont="1" applyBorder="1" applyAlignment="1">
      <alignment vertical="top"/>
    </xf>
    <xf numFmtId="0" fontId="3" fillId="0" borderId="55" xfId="3" applyFont="1" applyAlignment="1">
      <alignment vertical="top"/>
    </xf>
    <xf numFmtId="0" fontId="3" fillId="0" borderId="74" xfId="3" applyFont="1" applyBorder="1" applyAlignment="1">
      <alignment vertical="top"/>
    </xf>
    <xf numFmtId="0" fontId="2" fillId="0" borderId="59" xfId="3" applyFont="1" applyBorder="1" applyAlignment="1">
      <alignment vertical="top"/>
    </xf>
    <xf numFmtId="0" fontId="3" fillId="0" borderId="66" xfId="3" applyFont="1" applyBorder="1" applyAlignment="1">
      <alignment vertical="top"/>
    </xf>
    <xf numFmtId="0" fontId="3" fillId="0" borderId="75" xfId="3" applyFont="1" applyBorder="1" applyAlignment="1">
      <alignment vertical="top"/>
    </xf>
    <xf numFmtId="0" fontId="5" fillId="0" borderId="55" xfId="3" applyAlignment="1">
      <alignment vertical="top"/>
    </xf>
    <xf numFmtId="0" fontId="5" fillId="0" borderId="59" xfId="3" applyBorder="1" applyAlignment="1">
      <alignment horizontal="center" vertical="top"/>
    </xf>
    <xf numFmtId="0" fontId="5" fillId="0" borderId="66" xfId="3" applyBorder="1" applyAlignment="1">
      <alignment horizontal="center" vertical="top"/>
    </xf>
    <xf numFmtId="0" fontId="26" fillId="0" borderId="70" xfId="3" applyFont="1" applyBorder="1" applyAlignment="1">
      <alignment vertical="top" wrapText="1"/>
    </xf>
    <xf numFmtId="0" fontId="26" fillId="0" borderId="71" xfId="3" applyFont="1" applyBorder="1" applyAlignment="1">
      <alignment vertical="top" wrapText="1"/>
    </xf>
    <xf numFmtId="0" fontId="0" fillId="11" borderId="60" xfId="0" applyFill="1" applyBorder="1" applyAlignment="1">
      <alignment horizontal="center" vertical="center"/>
    </xf>
    <xf numFmtId="0" fontId="0" fillId="11" borderId="57" xfId="0" applyFill="1" applyBorder="1" applyAlignment="1">
      <alignment horizontal="left" vertical="center" wrapText="1"/>
    </xf>
    <xf numFmtId="0" fontId="0" fillId="11" borderId="57" xfId="0" applyFill="1" applyBorder="1" applyAlignment="1">
      <alignment horizontal="center" vertical="center"/>
    </xf>
    <xf numFmtId="44" fontId="19" fillId="11" borderId="58" xfId="1" applyFont="1" applyFill="1" applyBorder="1" applyAlignment="1">
      <alignment horizontal="center" vertical="center" wrapText="1"/>
    </xf>
    <xf numFmtId="3" fontId="9" fillId="11" borderId="51" xfId="0" applyNumberFormat="1" applyFont="1" applyFill="1" applyBorder="1" applyAlignment="1">
      <alignment horizontal="right" vertical="center" wrapText="1"/>
    </xf>
    <xf numFmtId="169" fontId="10" fillId="11" borderId="32" xfId="0" applyNumberFormat="1" applyFont="1" applyFill="1" applyBorder="1" applyAlignment="1">
      <alignment horizontal="center" vertical="center" wrapText="1" readingOrder="1"/>
    </xf>
    <xf numFmtId="168" fontId="9" fillId="11" borderId="15" xfId="0" applyNumberFormat="1" applyFont="1" applyFill="1" applyBorder="1" applyAlignment="1">
      <alignment vertical="center" wrapText="1"/>
    </xf>
    <xf numFmtId="168" fontId="9" fillId="11" borderId="15" xfId="0" applyNumberFormat="1" applyFont="1" applyFill="1" applyBorder="1" applyAlignment="1">
      <alignment horizontal="left" vertical="center" wrapText="1"/>
    </xf>
    <xf numFmtId="170" fontId="9" fillId="11" borderId="33" xfId="0" applyNumberFormat="1" applyFont="1" applyFill="1" applyBorder="1" applyAlignment="1">
      <alignment horizontal="right" vertical="center" wrapText="1"/>
    </xf>
    <xf numFmtId="0" fontId="9" fillId="11" borderId="0" xfId="0" applyFont="1" applyFill="1"/>
    <xf numFmtId="169" fontId="9" fillId="11" borderId="0" xfId="0" applyNumberFormat="1" applyFont="1" applyFill="1" applyAlignment="1">
      <alignment horizontal="center"/>
    </xf>
    <xf numFmtId="169" fontId="9" fillId="11" borderId="0" xfId="0" applyNumberFormat="1" applyFont="1" applyFill="1"/>
    <xf numFmtId="2" fontId="9" fillId="11" borderId="0" xfId="0" applyNumberFormat="1" applyFont="1" applyFill="1"/>
    <xf numFmtId="0" fontId="0" fillId="11" borderId="0" xfId="0" applyFill="1"/>
    <xf numFmtId="0" fontId="0" fillId="11" borderId="62" xfId="0" applyFill="1" applyBorder="1" applyAlignment="1">
      <alignment horizontal="center" vertical="center"/>
    </xf>
    <xf numFmtId="0" fontId="0" fillId="11" borderId="67" xfId="0" applyFill="1" applyBorder="1" applyAlignment="1">
      <alignment horizontal="left" vertical="center" wrapText="1"/>
    </xf>
    <xf numFmtId="0" fontId="0" fillId="11" borderId="67" xfId="0" applyFill="1" applyBorder="1" applyAlignment="1">
      <alignment horizontal="center" vertical="center"/>
    </xf>
    <xf numFmtId="44" fontId="19" fillId="11" borderId="64" xfId="1" applyFont="1" applyFill="1" applyBorder="1" applyAlignment="1">
      <alignment horizontal="center" vertical="center" wrapText="1"/>
    </xf>
    <xf numFmtId="0" fontId="0" fillId="11" borderId="63" xfId="0" applyFill="1" applyBorder="1" applyAlignment="1">
      <alignment horizontal="center" vertical="center"/>
    </xf>
    <xf numFmtId="44" fontId="19" fillId="11" borderId="57" xfId="1" applyFont="1" applyFill="1" applyBorder="1" applyAlignment="1">
      <alignment horizontal="center" vertical="center" wrapText="1"/>
    </xf>
    <xf numFmtId="44" fontId="0" fillId="11" borderId="57" xfId="1" applyFont="1" applyFill="1" applyBorder="1" applyAlignment="1">
      <alignment horizontal="center" vertical="center"/>
    </xf>
    <xf numFmtId="44" fontId="0" fillId="11" borderId="61" xfId="1" applyFont="1" applyFill="1" applyBorder="1" applyAlignment="1">
      <alignment horizontal="center" vertical="center"/>
    </xf>
    <xf numFmtId="168" fontId="11" fillId="11" borderId="15" xfId="0" applyNumberFormat="1" applyFont="1" applyFill="1" applyBorder="1" applyAlignment="1">
      <alignment vertical="center" wrapText="1"/>
    </xf>
    <xf numFmtId="168" fontId="11" fillId="11" borderId="15" xfId="0" applyNumberFormat="1" applyFont="1" applyFill="1" applyBorder="1" applyAlignment="1">
      <alignment horizontal="left" vertical="center" wrapText="1"/>
    </xf>
    <xf numFmtId="0" fontId="0" fillId="11" borderId="56" xfId="0" applyFill="1" applyBorder="1" applyAlignment="1">
      <alignment horizontal="center" vertical="center"/>
    </xf>
    <xf numFmtId="0" fontId="0" fillId="11" borderId="62" xfId="0" applyFill="1" applyBorder="1" applyAlignment="1">
      <alignment horizontal="center" vertical="center"/>
    </xf>
    <xf numFmtId="0" fontId="0" fillId="11" borderId="55" xfId="0" applyFill="1" applyBorder="1" applyAlignment="1">
      <alignment horizontal="center" vertical="center"/>
    </xf>
    <xf numFmtId="0" fontId="18" fillId="11" borderId="57" xfId="0" applyFont="1" applyFill="1" applyBorder="1" applyAlignment="1">
      <alignment horizontal="left" vertical="center" wrapText="1"/>
    </xf>
    <xf numFmtId="0" fontId="10" fillId="11" borderId="11" xfId="0" applyFont="1" applyFill="1" applyBorder="1" applyAlignment="1">
      <alignment horizontal="center" vertical="center" wrapText="1" readingOrder="1"/>
    </xf>
    <xf numFmtId="0" fontId="14" fillId="11" borderId="35" xfId="0" applyFont="1" applyFill="1" applyBorder="1" applyAlignment="1">
      <alignment horizontal="left" vertical="center" wrapText="1" readingOrder="1"/>
    </xf>
    <xf numFmtId="0" fontId="9" fillId="11" borderId="35" xfId="0" applyFont="1" applyFill="1" applyBorder="1" applyAlignment="1">
      <alignment horizontal="center" vertical="center"/>
    </xf>
    <xf numFmtId="2" fontId="10" fillId="11" borderId="35" xfId="0" applyNumberFormat="1" applyFont="1" applyFill="1" applyBorder="1" applyAlignment="1">
      <alignment horizontal="center" vertical="center" wrapText="1" readingOrder="1"/>
    </xf>
    <xf numFmtId="168" fontId="9" fillId="11" borderId="53" xfId="0" applyNumberFormat="1" applyFont="1" applyFill="1" applyBorder="1" applyAlignment="1">
      <alignment horizontal="center" vertical="center" wrapText="1" readingOrder="1"/>
    </xf>
    <xf numFmtId="0" fontId="10" fillId="11" borderId="55" xfId="0" applyFont="1" applyFill="1" applyBorder="1" applyAlignment="1">
      <alignment horizontal="center" vertical="center" wrapText="1" readingOrder="1"/>
    </xf>
    <xf numFmtId="168" fontId="9" fillId="11" borderId="35" xfId="0" applyNumberFormat="1" applyFont="1" applyFill="1" applyBorder="1" applyAlignment="1">
      <alignment horizontal="center" vertical="center" wrapText="1" readingOrder="1"/>
    </xf>
    <xf numFmtId="0" fontId="10" fillId="11" borderId="66" xfId="0" applyFont="1" applyFill="1" applyBorder="1" applyAlignment="1">
      <alignment horizontal="center" vertical="center" wrapText="1" readingOrder="1"/>
    </xf>
    <xf numFmtId="0" fontId="3" fillId="11" borderId="57" xfId="0" applyFont="1" applyFill="1" applyBorder="1" applyAlignment="1">
      <alignment horizontal="left" vertical="center" wrapText="1"/>
    </xf>
    <xf numFmtId="44" fontId="19" fillId="11" borderId="55" xfId="1" applyFont="1" applyFill="1" applyBorder="1" applyAlignment="1">
      <alignment horizontal="center" vertical="center" wrapText="1"/>
    </xf>
    <xf numFmtId="0" fontId="10" fillId="11" borderId="34" xfId="0" applyFont="1" applyFill="1" applyBorder="1" applyAlignment="1">
      <alignment horizontal="center" vertical="center" wrapText="1" readingOrder="1"/>
    </xf>
    <xf numFmtId="0" fontId="9" fillId="11" borderId="0" xfId="0" applyFont="1" applyFill="1" applyAlignment="1">
      <alignment vertical="center"/>
    </xf>
    <xf numFmtId="2" fontId="10" fillId="11" borderId="35" xfId="0" applyNumberFormat="1" applyFont="1" applyFill="1" applyBorder="1" applyAlignment="1">
      <alignment horizontal="right" vertical="center" wrapText="1" readingOrder="1"/>
    </xf>
    <xf numFmtId="176" fontId="24" fillId="11" borderId="51" xfId="0" applyNumberFormat="1" applyFont="1" applyFill="1" applyBorder="1" applyAlignment="1">
      <alignment horizontal="right" vertical="center" wrapText="1"/>
    </xf>
    <xf numFmtId="0" fontId="10" fillId="11" borderId="57" xfId="0" applyFont="1" applyFill="1" applyBorder="1" applyAlignment="1">
      <alignment horizontal="center" vertical="center" wrapText="1" readingOrder="1"/>
    </xf>
    <xf numFmtId="0" fontId="19" fillId="11" borderId="57" xfId="0" applyFont="1" applyFill="1" applyBorder="1" applyAlignment="1">
      <alignment horizontal="left" vertical="center" wrapText="1"/>
    </xf>
    <xf numFmtId="0" fontId="9" fillId="11" borderId="12" xfId="0" applyFont="1" applyFill="1" applyBorder="1" applyAlignment="1">
      <alignment horizontal="center" vertical="center"/>
    </xf>
    <xf numFmtId="44" fontId="23" fillId="11" borderId="15" xfId="1" applyFont="1" applyFill="1" applyBorder="1" applyAlignment="1">
      <alignment horizontal="right" vertical="center" wrapText="1"/>
    </xf>
    <xf numFmtId="44" fontId="9" fillId="11" borderId="15" xfId="1" applyFont="1" applyFill="1" applyBorder="1" applyAlignment="1">
      <alignment horizontal="right" vertical="center" wrapText="1"/>
    </xf>
    <xf numFmtId="0" fontId="19" fillId="11" borderId="60" xfId="0" applyFont="1" applyFill="1" applyBorder="1" applyAlignment="1">
      <alignment horizontal="center" vertical="center"/>
    </xf>
    <xf numFmtId="0" fontId="19" fillId="11" borderId="57" xfId="0" applyFont="1" applyFill="1" applyBorder="1" applyAlignment="1">
      <alignment horizontal="center" vertical="center"/>
    </xf>
    <xf numFmtId="2" fontId="19" fillId="11" borderId="57" xfId="0" applyNumberFormat="1" applyFont="1" applyFill="1" applyBorder="1" applyAlignment="1">
      <alignment horizontal="center" vertical="center" wrapText="1"/>
    </xf>
    <xf numFmtId="3" fontId="9" fillId="11" borderId="57" xfId="0" applyNumberFormat="1" applyFont="1" applyFill="1" applyBorder="1" applyAlignment="1">
      <alignment horizontal="right" vertical="center" wrapText="1"/>
    </xf>
    <xf numFmtId="0" fontId="0" fillId="11" borderId="58" xfId="0" applyFill="1" applyBorder="1" applyAlignment="1">
      <alignment horizontal="left" vertical="center" wrapText="1"/>
    </xf>
    <xf numFmtId="0" fontId="0" fillId="11" borderId="58" xfId="0" applyFill="1" applyBorder="1" applyAlignment="1">
      <alignment horizontal="center" vertical="center"/>
    </xf>
    <xf numFmtId="3" fontId="9" fillId="11" borderId="65" xfId="0" applyNumberFormat="1" applyFont="1" applyFill="1" applyBorder="1" applyAlignment="1">
      <alignment horizontal="right" vertical="center" wrapText="1"/>
    </xf>
    <xf numFmtId="0" fontId="10" fillId="12" borderId="34" xfId="0" applyFont="1" applyFill="1" applyBorder="1" applyAlignment="1">
      <alignment horizontal="center" vertical="center" wrapText="1" readingOrder="1"/>
    </xf>
    <xf numFmtId="0" fontId="14" fillId="12" borderId="35" xfId="0" applyFont="1" applyFill="1" applyBorder="1" applyAlignment="1">
      <alignment horizontal="left" vertical="center" wrapText="1" readingOrder="1"/>
    </xf>
    <xf numFmtId="0" fontId="9" fillId="12" borderId="35" xfId="0" applyFont="1" applyFill="1" applyBorder="1" applyAlignment="1">
      <alignment horizontal="center" vertical="center"/>
    </xf>
    <xf numFmtId="2" fontId="10" fillId="12" borderId="35" xfId="0" applyNumberFormat="1" applyFont="1" applyFill="1" applyBorder="1" applyAlignment="1">
      <alignment horizontal="center" vertical="center" wrapText="1" readingOrder="1"/>
    </xf>
    <xf numFmtId="168" fontId="9" fillId="12" borderId="35" xfId="0" applyNumberFormat="1" applyFont="1" applyFill="1" applyBorder="1" applyAlignment="1">
      <alignment horizontal="center" vertical="center" wrapText="1" readingOrder="1"/>
    </xf>
    <xf numFmtId="44" fontId="0" fillId="12" borderId="61" xfId="1" applyFont="1" applyFill="1" applyBorder="1" applyAlignment="1">
      <alignment horizontal="center" vertical="center"/>
    </xf>
    <xf numFmtId="169" fontId="10" fillId="12" borderId="32" xfId="0" applyNumberFormat="1" applyFont="1" applyFill="1" applyBorder="1" applyAlignment="1">
      <alignment horizontal="center" vertical="center" wrapText="1" readingOrder="1"/>
    </xf>
    <xf numFmtId="168" fontId="9" fillId="12" borderId="15" xfId="0" applyNumberFormat="1" applyFont="1" applyFill="1" applyBorder="1" applyAlignment="1">
      <alignment vertical="center" wrapText="1"/>
    </xf>
    <xf numFmtId="168" fontId="9" fillId="12" borderId="15" xfId="0" applyNumberFormat="1" applyFont="1" applyFill="1" applyBorder="1" applyAlignment="1">
      <alignment horizontal="left" vertical="center" wrapText="1"/>
    </xf>
    <xf numFmtId="170" fontId="9" fillId="12" borderId="33" xfId="0" applyNumberFormat="1" applyFont="1" applyFill="1" applyBorder="1" applyAlignment="1">
      <alignment horizontal="right" vertical="center" wrapText="1"/>
    </xf>
    <xf numFmtId="0" fontId="9" fillId="12" borderId="0" xfId="0" applyFont="1" applyFill="1" applyAlignment="1">
      <alignment vertical="center" wrapText="1"/>
    </xf>
    <xf numFmtId="169" fontId="9" fillId="12" borderId="0" xfId="0" applyNumberFormat="1" applyFont="1" applyFill="1" applyAlignment="1">
      <alignment horizontal="center"/>
    </xf>
    <xf numFmtId="169" fontId="9" fillId="12" borderId="0" xfId="0" applyNumberFormat="1" applyFont="1" applyFill="1"/>
    <xf numFmtId="2" fontId="9" fillId="12" borderId="0" xfId="0" applyNumberFormat="1" applyFont="1" applyFill="1"/>
    <xf numFmtId="0" fontId="0" fillId="12" borderId="0" xfId="0" applyFill="1"/>
    <xf numFmtId="0" fontId="9" fillId="12" borderId="0" xfId="0" applyFont="1" applyFill="1"/>
  </cellXfs>
  <cellStyles count="10">
    <cellStyle name="Millares" xfId="9" builtinId="3"/>
    <cellStyle name="Moneda" xfId="1" builtinId="4"/>
    <cellStyle name="Moneda 2" xfId="4" xr:uid="{368B1D5F-AFF4-43BD-BCA7-2F2AE02C9F72}"/>
    <cellStyle name="Moneda 2 2" xfId="7" xr:uid="{5B9B7AA5-B0E1-4F25-BFE7-B04C0CDD57FA}"/>
    <cellStyle name="Normal" xfId="0" builtinId="0"/>
    <cellStyle name="Normal 2" xfId="2" xr:uid="{1E1535DA-C7C1-4621-BD14-D8BEB656AD63}"/>
    <cellStyle name="Normal 3" xfId="3" xr:uid="{367AF2B9-881E-45E0-8628-8A463A6D98A6}"/>
    <cellStyle name="Normal 3 2" xfId="6" xr:uid="{16B15114-D7D8-4B9F-9FF0-3D2D339D602C}"/>
    <cellStyle name="Normal 4" xfId="8" xr:uid="{FE284B03-AD79-4742-B01F-752DA135824D}"/>
    <cellStyle name="Porcentaje" xfId="5" builtinId="5"/>
  </cellStyles>
  <dxfs count="1">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externalLink" Target="externalLinks/externalLink15.xml"/><Relationship Id="rId39" Type="http://schemas.openxmlformats.org/officeDocument/2006/relationships/externalLink" Target="externalLinks/externalLink28.xml"/><Relationship Id="rId21" Type="http://schemas.openxmlformats.org/officeDocument/2006/relationships/externalLink" Target="externalLinks/externalLink10.xml"/><Relationship Id="rId34" Type="http://schemas.openxmlformats.org/officeDocument/2006/relationships/externalLink" Target="externalLinks/externalLink23.xml"/><Relationship Id="rId42" Type="http://schemas.openxmlformats.org/officeDocument/2006/relationships/externalLink" Target="externalLinks/externalLink31.xml"/><Relationship Id="rId47" Type="http://schemas.openxmlformats.org/officeDocument/2006/relationships/externalLink" Target="externalLinks/externalLink36.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5.xml"/><Relationship Id="rId29" Type="http://schemas.openxmlformats.org/officeDocument/2006/relationships/externalLink" Target="externalLinks/externalLink18.xml"/><Relationship Id="rId11" Type="http://schemas.openxmlformats.org/officeDocument/2006/relationships/worksheet" Target="worksheets/sheet11.xml"/><Relationship Id="rId24" Type="http://schemas.openxmlformats.org/officeDocument/2006/relationships/externalLink" Target="externalLinks/externalLink13.xml"/><Relationship Id="rId32" Type="http://schemas.openxmlformats.org/officeDocument/2006/relationships/externalLink" Target="externalLinks/externalLink21.xml"/><Relationship Id="rId37" Type="http://schemas.openxmlformats.org/officeDocument/2006/relationships/externalLink" Target="externalLinks/externalLink26.xml"/><Relationship Id="rId40" Type="http://schemas.openxmlformats.org/officeDocument/2006/relationships/externalLink" Target="externalLinks/externalLink29.xml"/><Relationship Id="rId45" Type="http://schemas.openxmlformats.org/officeDocument/2006/relationships/externalLink" Target="externalLinks/externalLink34.xml"/><Relationship Id="rId66"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openxmlformats.org/officeDocument/2006/relationships/externalLink" Target="externalLinks/externalLink20.xml"/><Relationship Id="rId44" Type="http://schemas.openxmlformats.org/officeDocument/2006/relationships/externalLink" Target="externalLinks/externalLink33.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externalLink" Target="externalLinks/externalLink16.xml"/><Relationship Id="rId30" Type="http://schemas.openxmlformats.org/officeDocument/2006/relationships/externalLink" Target="externalLinks/externalLink19.xml"/><Relationship Id="rId35" Type="http://schemas.openxmlformats.org/officeDocument/2006/relationships/externalLink" Target="externalLinks/externalLink24.xml"/><Relationship Id="rId43" Type="http://schemas.openxmlformats.org/officeDocument/2006/relationships/externalLink" Target="externalLinks/externalLink32.xml"/><Relationship Id="rId48" Type="http://schemas.openxmlformats.org/officeDocument/2006/relationships/externalLink" Target="externalLinks/externalLink37.xml"/><Relationship Id="rId64"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externalLink" Target="externalLinks/externalLink14.xml"/><Relationship Id="rId33" Type="http://schemas.openxmlformats.org/officeDocument/2006/relationships/externalLink" Target="externalLinks/externalLink22.xml"/><Relationship Id="rId38" Type="http://schemas.openxmlformats.org/officeDocument/2006/relationships/externalLink" Target="externalLinks/externalLink27.xml"/><Relationship Id="rId46" Type="http://schemas.openxmlformats.org/officeDocument/2006/relationships/externalLink" Target="externalLinks/externalLink35.xml"/><Relationship Id="rId67" Type="http://schemas.microsoft.com/office/2006/relationships/vbaProject" Target="vbaProject.bin"/><Relationship Id="rId20" Type="http://schemas.openxmlformats.org/officeDocument/2006/relationships/externalLink" Target="externalLinks/externalLink9.xml"/><Relationship Id="rId41" Type="http://schemas.openxmlformats.org/officeDocument/2006/relationships/externalLink" Target="externalLinks/externalLink30.xml"/><Relationship Id="rId62"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4.xml"/><Relationship Id="rId23" Type="http://schemas.openxmlformats.org/officeDocument/2006/relationships/externalLink" Target="externalLinks/externalLink12.xml"/><Relationship Id="rId28" Type="http://schemas.openxmlformats.org/officeDocument/2006/relationships/externalLink" Target="externalLinks/externalLink17.xml"/><Relationship Id="rId36" Type="http://schemas.openxmlformats.org/officeDocument/2006/relationships/externalLink" Target="externalLinks/externalLink25.xml"/><Relationship Id="rId49" Type="http://schemas.openxmlformats.org/officeDocument/2006/relationships/externalLink" Target="externalLinks/externalLink3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5" Type="http://schemas.openxmlformats.org/officeDocument/2006/relationships/image" Target="../media/image16.png"/><Relationship Id="rId4" Type="http://schemas.openxmlformats.org/officeDocument/2006/relationships/image" Target="../media/image1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5" Type="http://schemas.openxmlformats.org/officeDocument/2006/relationships/image" Target="../media/image20.png"/><Relationship Id="rId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12.png"/><Relationship Id="rId5" Type="http://schemas.openxmlformats.org/officeDocument/2006/relationships/image" Target="../media/image24.png"/><Relationship Id="rId4" Type="http://schemas.openxmlformats.org/officeDocument/2006/relationships/image" Target="../media/image23.png"/></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12.png"/><Relationship Id="rId5" Type="http://schemas.openxmlformats.org/officeDocument/2006/relationships/image" Target="../media/image25.png"/><Relationship Id="rId4" Type="http://schemas.openxmlformats.org/officeDocument/2006/relationships/image" Target="../media/image23.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12.png"/><Relationship Id="rId5" Type="http://schemas.openxmlformats.org/officeDocument/2006/relationships/image" Target="../media/image29.png"/><Relationship Id="rId4" Type="http://schemas.openxmlformats.org/officeDocument/2006/relationships/image" Target="../media/image2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30.png"/><Relationship Id="rId1" Type="http://schemas.openxmlformats.org/officeDocument/2006/relationships/image" Target="../media/image12.png"/><Relationship Id="rId5" Type="http://schemas.openxmlformats.org/officeDocument/2006/relationships/image" Target="../media/image33.png"/><Relationship Id="rId4"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editAs="oneCell">
    <xdr:from>
      <xdr:col>1</xdr:col>
      <xdr:colOff>1836420</xdr:colOff>
      <xdr:row>0</xdr:row>
      <xdr:rowOff>152400</xdr:rowOff>
    </xdr:from>
    <xdr:to>
      <xdr:col>1</xdr:col>
      <xdr:colOff>3075305</xdr:colOff>
      <xdr:row>2</xdr:row>
      <xdr:rowOff>266700</xdr:rowOff>
    </xdr:to>
    <xdr:pic>
      <xdr:nvPicPr>
        <xdr:cNvPr id="5" name="Imagen 4">
          <a:extLst>
            <a:ext uri="{FF2B5EF4-FFF2-40B4-BE49-F238E27FC236}">
              <a16:creationId xmlns:a16="http://schemas.microsoft.com/office/drawing/2014/main" id="{E47A99BD-E1EF-41DE-8B1C-EB677EFABB85}"/>
            </a:ext>
          </a:extLst>
        </xdr:cNvPr>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362200" y="152400"/>
          <a:ext cx="1242060" cy="94488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361950</xdr:colOff>
      <xdr:row>3</xdr:row>
      <xdr:rowOff>25400</xdr:rowOff>
    </xdr:from>
    <xdr:to>
      <xdr:col>1</xdr:col>
      <xdr:colOff>1850363</xdr:colOff>
      <xdr:row>21</xdr:row>
      <xdr:rowOff>175260</xdr:rowOff>
    </xdr:to>
    <xdr:pic>
      <xdr:nvPicPr>
        <xdr:cNvPr id="2" name="Imagen 1">
          <a:extLst>
            <a:ext uri="{FF2B5EF4-FFF2-40B4-BE49-F238E27FC236}">
              <a16:creationId xmlns:a16="http://schemas.microsoft.com/office/drawing/2014/main" id="{AD9FA455-3B0B-0AB6-08F6-D001AFC689E4}"/>
            </a:ext>
          </a:extLst>
        </xdr:cNvPr>
        <xdr:cNvPicPr>
          <a:picLocks noChangeAspect="1"/>
        </xdr:cNvPicPr>
      </xdr:nvPicPr>
      <xdr:blipFill>
        <a:blip xmlns:r="http://schemas.openxmlformats.org/officeDocument/2006/relationships" r:embed="rId1"/>
        <a:stretch>
          <a:fillRect/>
        </a:stretch>
      </xdr:blipFill>
      <xdr:spPr>
        <a:xfrm>
          <a:off x="361950" y="1183640"/>
          <a:ext cx="2235173" cy="3441700"/>
        </a:xfrm>
        <a:prstGeom prst="rect">
          <a:avLst/>
        </a:prstGeom>
      </xdr:spPr>
    </xdr:pic>
    <xdr:clientData/>
  </xdr:twoCellAnchor>
  <xdr:twoCellAnchor editAs="oneCell">
    <xdr:from>
      <xdr:col>1</xdr:col>
      <xdr:colOff>1931669</xdr:colOff>
      <xdr:row>3</xdr:row>
      <xdr:rowOff>28575</xdr:rowOff>
    </xdr:from>
    <xdr:to>
      <xdr:col>1</xdr:col>
      <xdr:colOff>3760510</xdr:colOff>
      <xdr:row>21</xdr:row>
      <xdr:rowOff>68580</xdr:rowOff>
    </xdr:to>
    <xdr:pic>
      <xdr:nvPicPr>
        <xdr:cNvPr id="3" name="Imagen 2">
          <a:extLst>
            <a:ext uri="{FF2B5EF4-FFF2-40B4-BE49-F238E27FC236}">
              <a16:creationId xmlns:a16="http://schemas.microsoft.com/office/drawing/2014/main" id="{B7CFA31D-9CDB-8DD3-E3F0-C031888865E7}"/>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678429" y="1186815"/>
          <a:ext cx="1828841" cy="3331845"/>
        </a:xfrm>
        <a:prstGeom prst="rect">
          <a:avLst/>
        </a:prstGeom>
      </xdr:spPr>
    </xdr:pic>
    <xdr:clientData/>
  </xdr:twoCellAnchor>
  <xdr:twoCellAnchor editAs="oneCell">
    <xdr:from>
      <xdr:col>1</xdr:col>
      <xdr:colOff>3942080</xdr:colOff>
      <xdr:row>2</xdr:row>
      <xdr:rowOff>151131</xdr:rowOff>
    </xdr:from>
    <xdr:to>
      <xdr:col>4</xdr:col>
      <xdr:colOff>231789</xdr:colOff>
      <xdr:row>21</xdr:row>
      <xdr:rowOff>68581</xdr:rowOff>
    </xdr:to>
    <xdr:pic>
      <xdr:nvPicPr>
        <xdr:cNvPr id="4" name="Imagen 3">
          <a:extLst>
            <a:ext uri="{FF2B5EF4-FFF2-40B4-BE49-F238E27FC236}">
              <a16:creationId xmlns:a16="http://schemas.microsoft.com/office/drawing/2014/main" id="{4465C81E-63A6-4883-BC13-F39191E13F0E}"/>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4688840" y="1126491"/>
          <a:ext cx="2058049" cy="33921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1800225</xdr:colOff>
      <xdr:row>3</xdr:row>
      <xdr:rowOff>50799</xdr:rowOff>
    </xdr:from>
    <xdr:to>
      <xdr:col>2</xdr:col>
      <xdr:colOff>592189</xdr:colOff>
      <xdr:row>24</xdr:row>
      <xdr:rowOff>0</xdr:rowOff>
    </xdr:to>
    <xdr:pic>
      <xdr:nvPicPr>
        <xdr:cNvPr id="4" name="Imagen 3">
          <a:extLst>
            <a:ext uri="{FF2B5EF4-FFF2-40B4-BE49-F238E27FC236}">
              <a16:creationId xmlns:a16="http://schemas.microsoft.com/office/drawing/2014/main" id="{50309C1D-267F-4379-D0A6-89FD81C1B534}"/>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2543175" y="1717674"/>
          <a:ext cx="1944739" cy="3749676"/>
        </a:xfrm>
        <a:prstGeom prst="rect">
          <a:avLst/>
        </a:prstGeom>
      </xdr:spPr>
    </xdr:pic>
    <xdr:clientData/>
  </xdr:twoCellAnchor>
  <xdr:twoCellAnchor editAs="oneCell">
    <xdr:from>
      <xdr:col>0</xdr:col>
      <xdr:colOff>104775</xdr:colOff>
      <xdr:row>2</xdr:row>
      <xdr:rowOff>107949</xdr:rowOff>
    </xdr:from>
    <xdr:to>
      <xdr:col>1</xdr:col>
      <xdr:colOff>1447800</xdr:colOff>
      <xdr:row>24</xdr:row>
      <xdr:rowOff>38028</xdr:rowOff>
    </xdr:to>
    <xdr:pic>
      <xdr:nvPicPr>
        <xdr:cNvPr id="5" name="Imagen 4">
          <a:extLst>
            <a:ext uri="{FF2B5EF4-FFF2-40B4-BE49-F238E27FC236}">
              <a16:creationId xmlns:a16="http://schemas.microsoft.com/office/drawing/2014/main" id="{EA8DEB43-B7EB-880F-BC8A-234B5CDB1DD1}"/>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04775" y="1593849"/>
          <a:ext cx="2085975" cy="3911529"/>
        </a:xfrm>
        <a:prstGeom prst="rect">
          <a:avLst/>
        </a:prstGeom>
      </xdr:spPr>
    </xdr:pic>
    <xdr:clientData/>
  </xdr:twoCellAnchor>
  <xdr:twoCellAnchor editAs="oneCell">
    <xdr:from>
      <xdr:col>3</xdr:col>
      <xdr:colOff>246380</xdr:colOff>
      <xdr:row>3</xdr:row>
      <xdr:rowOff>38099</xdr:rowOff>
    </xdr:from>
    <xdr:to>
      <xdr:col>4</xdr:col>
      <xdr:colOff>693013</xdr:colOff>
      <xdr:row>24</xdr:row>
      <xdr:rowOff>47625</xdr:rowOff>
    </xdr:to>
    <xdr:pic>
      <xdr:nvPicPr>
        <xdr:cNvPr id="6" name="Imagen 5">
          <a:extLst>
            <a:ext uri="{FF2B5EF4-FFF2-40B4-BE49-F238E27FC236}">
              <a16:creationId xmlns:a16="http://schemas.microsoft.com/office/drawing/2014/main" id="{57DA920C-F599-A4DB-802A-B010C9964AE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4885055" y="1704974"/>
          <a:ext cx="1637258" cy="38100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234950</xdr:colOff>
      <xdr:row>2</xdr:row>
      <xdr:rowOff>114300</xdr:rowOff>
    </xdr:from>
    <xdr:to>
      <xdr:col>1</xdr:col>
      <xdr:colOff>1789430</xdr:colOff>
      <xdr:row>29</xdr:row>
      <xdr:rowOff>82550</xdr:rowOff>
    </xdr:to>
    <xdr:pic>
      <xdr:nvPicPr>
        <xdr:cNvPr id="2" name="Imagen 1">
          <a:extLst>
            <a:ext uri="{FF2B5EF4-FFF2-40B4-BE49-F238E27FC236}">
              <a16:creationId xmlns:a16="http://schemas.microsoft.com/office/drawing/2014/main" id="{CE914851-650E-4BA2-AE9D-8D45EA6B3B0A}"/>
            </a:ext>
          </a:extLst>
        </xdr:cNvPr>
        <xdr:cNvPicPr>
          <a:picLocks noChangeAspect="1"/>
        </xdr:cNvPicPr>
      </xdr:nvPicPr>
      <xdr:blipFill>
        <a:blip xmlns:r="http://schemas.openxmlformats.org/officeDocument/2006/relationships" r:embed="rId1"/>
        <a:stretch>
          <a:fillRect/>
        </a:stretch>
      </xdr:blipFill>
      <xdr:spPr>
        <a:xfrm>
          <a:off x="234950" y="1089660"/>
          <a:ext cx="2453640" cy="4906010"/>
        </a:xfrm>
        <a:prstGeom prst="rect">
          <a:avLst/>
        </a:prstGeom>
      </xdr:spPr>
    </xdr:pic>
    <xdr:clientData/>
  </xdr:twoCellAnchor>
  <xdr:twoCellAnchor editAs="oneCell">
    <xdr:from>
      <xdr:col>1</xdr:col>
      <xdr:colOff>1987550</xdr:colOff>
      <xdr:row>2</xdr:row>
      <xdr:rowOff>120650</xdr:rowOff>
    </xdr:from>
    <xdr:to>
      <xdr:col>4</xdr:col>
      <xdr:colOff>264160</xdr:colOff>
      <xdr:row>15</xdr:row>
      <xdr:rowOff>82550</xdr:rowOff>
    </xdr:to>
    <xdr:pic>
      <xdr:nvPicPr>
        <xdr:cNvPr id="3" name="Imagen 2">
          <a:extLst>
            <a:ext uri="{FF2B5EF4-FFF2-40B4-BE49-F238E27FC236}">
              <a16:creationId xmlns:a16="http://schemas.microsoft.com/office/drawing/2014/main" id="{543EA63E-6DF2-44CE-8519-0AA8580C0111}"/>
            </a:ext>
          </a:extLst>
        </xdr:cNvPr>
        <xdr:cNvPicPr>
          <a:picLocks noChangeAspect="1"/>
        </xdr:cNvPicPr>
      </xdr:nvPicPr>
      <xdr:blipFill>
        <a:blip xmlns:r="http://schemas.openxmlformats.org/officeDocument/2006/relationships" r:embed="rId2"/>
        <a:stretch>
          <a:fillRect/>
        </a:stretch>
      </xdr:blipFill>
      <xdr:spPr>
        <a:xfrm>
          <a:off x="2726690" y="1096010"/>
          <a:ext cx="5096510" cy="2339340"/>
        </a:xfrm>
        <a:prstGeom prst="rect">
          <a:avLst/>
        </a:prstGeom>
      </xdr:spPr>
    </xdr:pic>
    <xdr:clientData/>
  </xdr:twoCellAnchor>
  <xdr:twoCellAnchor editAs="oneCell">
    <xdr:from>
      <xdr:col>1</xdr:col>
      <xdr:colOff>1981201</xdr:colOff>
      <xdr:row>15</xdr:row>
      <xdr:rowOff>107950</xdr:rowOff>
    </xdr:from>
    <xdr:to>
      <xdr:col>4</xdr:col>
      <xdr:colOff>283210</xdr:colOff>
      <xdr:row>29</xdr:row>
      <xdr:rowOff>76200</xdr:rowOff>
    </xdr:to>
    <xdr:pic>
      <xdr:nvPicPr>
        <xdr:cNvPr id="4" name="Imagen 3">
          <a:extLst>
            <a:ext uri="{FF2B5EF4-FFF2-40B4-BE49-F238E27FC236}">
              <a16:creationId xmlns:a16="http://schemas.microsoft.com/office/drawing/2014/main" id="{15D3B36D-1D03-4AC2-914A-666F5199BF19}"/>
            </a:ext>
          </a:extLst>
        </xdr:cNvPr>
        <xdr:cNvPicPr>
          <a:picLocks noChangeAspect="1"/>
        </xdr:cNvPicPr>
      </xdr:nvPicPr>
      <xdr:blipFill>
        <a:blip xmlns:r="http://schemas.openxmlformats.org/officeDocument/2006/relationships" r:embed="rId3"/>
        <a:stretch>
          <a:fillRect/>
        </a:stretch>
      </xdr:blipFill>
      <xdr:spPr>
        <a:xfrm>
          <a:off x="2720341" y="3460750"/>
          <a:ext cx="5121909" cy="25285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392431</xdr:colOff>
      <xdr:row>23</xdr:row>
      <xdr:rowOff>146050</xdr:rowOff>
    </xdr:from>
    <xdr:to>
      <xdr:col>5</xdr:col>
      <xdr:colOff>438150</xdr:colOff>
      <xdr:row>24</xdr:row>
      <xdr:rowOff>7619</xdr:rowOff>
    </xdr:to>
    <xdr:sp macro="" textlink="">
      <xdr:nvSpPr>
        <xdr:cNvPr id="10" name="CuadroTexto 9">
          <a:extLst>
            <a:ext uri="{FF2B5EF4-FFF2-40B4-BE49-F238E27FC236}">
              <a16:creationId xmlns:a16="http://schemas.microsoft.com/office/drawing/2014/main" id="{AE5C087B-2A13-5A5B-737E-881FF3F09B89}"/>
            </a:ext>
          </a:extLst>
        </xdr:cNvPr>
        <xdr:cNvSpPr txBox="1"/>
      </xdr:nvSpPr>
      <xdr:spPr>
        <a:xfrm>
          <a:off x="9974581" y="5892800"/>
          <a:ext cx="4571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CO" sz="1100"/>
        </a:p>
      </xdr:txBody>
    </xdr:sp>
    <xdr:clientData/>
  </xdr:twoCellAnchor>
  <xdr:twoCellAnchor editAs="oneCell">
    <xdr:from>
      <xdr:col>0</xdr:col>
      <xdr:colOff>222249</xdr:colOff>
      <xdr:row>3</xdr:row>
      <xdr:rowOff>15873</xdr:rowOff>
    </xdr:from>
    <xdr:to>
      <xdr:col>4</xdr:col>
      <xdr:colOff>1440699</xdr:colOff>
      <xdr:row>35</xdr:row>
      <xdr:rowOff>145550</xdr:rowOff>
    </xdr:to>
    <xdr:pic>
      <xdr:nvPicPr>
        <xdr:cNvPr id="6" name="Imagen 5">
          <a:extLst>
            <a:ext uri="{FF2B5EF4-FFF2-40B4-BE49-F238E27FC236}">
              <a16:creationId xmlns:a16="http://schemas.microsoft.com/office/drawing/2014/main" id="{11C88FCA-203F-51EE-F3E8-820B811135DC}"/>
            </a:ext>
          </a:extLst>
        </xdr:cNvPr>
        <xdr:cNvPicPr>
          <a:picLocks noChangeAspect="1"/>
        </xdr:cNvPicPr>
      </xdr:nvPicPr>
      <xdr:blipFill>
        <a:blip xmlns:r="http://schemas.openxmlformats.org/officeDocument/2006/relationships" r:embed="rId1"/>
        <a:stretch>
          <a:fillRect/>
        </a:stretch>
      </xdr:blipFill>
      <xdr:spPr>
        <a:xfrm>
          <a:off x="222249" y="889176"/>
          <a:ext cx="9138113" cy="58832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56220</xdr:colOff>
      <xdr:row>2</xdr:row>
      <xdr:rowOff>126536</xdr:rowOff>
    </xdr:from>
    <xdr:to>
      <xdr:col>5</xdr:col>
      <xdr:colOff>10099</xdr:colOff>
      <xdr:row>35</xdr:row>
      <xdr:rowOff>31286</xdr:rowOff>
    </xdr:to>
    <xdr:pic>
      <xdr:nvPicPr>
        <xdr:cNvPr id="2" name="Imagen 1">
          <a:extLst>
            <a:ext uri="{FF2B5EF4-FFF2-40B4-BE49-F238E27FC236}">
              <a16:creationId xmlns:a16="http://schemas.microsoft.com/office/drawing/2014/main" id="{B2C355FB-D66D-4CCF-BABC-4ACCD2618138}"/>
            </a:ext>
          </a:extLst>
        </xdr:cNvPr>
        <xdr:cNvPicPr>
          <a:picLocks noChangeAspect="1"/>
        </xdr:cNvPicPr>
      </xdr:nvPicPr>
      <xdr:blipFill>
        <a:blip xmlns:r="http://schemas.openxmlformats.org/officeDocument/2006/relationships" r:embed="rId1" cstate="email">
          <a:duotone>
            <a:prstClr val="black"/>
            <a:srgbClr val="D9C3A5">
              <a:tint val="50000"/>
              <a:satMod val="180000"/>
            </a:srgbClr>
          </a:duotone>
          <a:extLst>
            <a:ext uri="{28A0092B-C50C-407E-A947-70E740481C1C}">
              <a14:useLocalDpi xmlns:a14="http://schemas.microsoft.com/office/drawing/2010/main"/>
            </a:ext>
          </a:extLst>
        </a:blip>
        <a:stretch>
          <a:fillRect/>
        </a:stretch>
      </xdr:blipFill>
      <xdr:spPr>
        <a:xfrm>
          <a:off x="56220" y="1037219"/>
          <a:ext cx="7815489" cy="6037921"/>
        </a:xfrm>
        <a:prstGeom prst="rect">
          <a:avLst/>
        </a:prstGeom>
      </xdr:spPr>
    </xdr:pic>
    <xdr:clientData/>
  </xdr:twoCellAnchor>
  <xdr:twoCellAnchor>
    <xdr:from>
      <xdr:col>1</xdr:col>
      <xdr:colOff>4057316</xdr:colOff>
      <xdr:row>16</xdr:row>
      <xdr:rowOff>106948</xdr:rowOff>
    </xdr:from>
    <xdr:to>
      <xdr:col>3</xdr:col>
      <xdr:colOff>164432</xdr:colOff>
      <xdr:row>16</xdr:row>
      <xdr:rowOff>120649</xdr:rowOff>
    </xdr:to>
    <xdr:cxnSp macro="">
      <xdr:nvCxnSpPr>
        <xdr:cNvPr id="3" name="Conector recto 2">
          <a:extLst>
            <a:ext uri="{FF2B5EF4-FFF2-40B4-BE49-F238E27FC236}">
              <a16:creationId xmlns:a16="http://schemas.microsoft.com/office/drawing/2014/main" id="{9B0EE152-D104-40BD-B5B9-E858D84D061F}"/>
            </a:ext>
          </a:extLst>
        </xdr:cNvPr>
        <xdr:cNvCxnSpPr/>
      </xdr:nvCxnSpPr>
      <xdr:spPr>
        <a:xfrm>
          <a:off x="4812632" y="3636211"/>
          <a:ext cx="1614905" cy="13701"/>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427790</xdr:colOff>
      <xdr:row>29</xdr:row>
      <xdr:rowOff>40105</xdr:rowOff>
    </xdr:from>
    <xdr:to>
      <xdr:col>3</xdr:col>
      <xdr:colOff>724569</xdr:colOff>
      <xdr:row>29</xdr:row>
      <xdr:rowOff>45785</xdr:rowOff>
    </xdr:to>
    <xdr:cxnSp macro="">
      <xdr:nvCxnSpPr>
        <xdr:cNvPr id="5" name="Conector recto 4">
          <a:extLst>
            <a:ext uri="{FF2B5EF4-FFF2-40B4-BE49-F238E27FC236}">
              <a16:creationId xmlns:a16="http://schemas.microsoft.com/office/drawing/2014/main" id="{4806F4E2-849B-4B4A-B510-57EC821AEC6B}"/>
            </a:ext>
          </a:extLst>
        </xdr:cNvPr>
        <xdr:cNvCxnSpPr/>
      </xdr:nvCxnSpPr>
      <xdr:spPr>
        <a:xfrm>
          <a:off x="5935579" y="6002421"/>
          <a:ext cx="1052095" cy="568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115454</xdr:colOff>
      <xdr:row>17</xdr:row>
      <xdr:rowOff>115454</xdr:rowOff>
    </xdr:from>
    <xdr:to>
      <xdr:col>1</xdr:col>
      <xdr:colOff>4261101</xdr:colOff>
      <xdr:row>34</xdr:row>
      <xdr:rowOff>86750</xdr:rowOff>
    </xdr:to>
    <xdr:pic>
      <xdr:nvPicPr>
        <xdr:cNvPr id="7" name="Imagen 6">
          <a:extLst>
            <a:ext uri="{FF2B5EF4-FFF2-40B4-BE49-F238E27FC236}">
              <a16:creationId xmlns:a16="http://schemas.microsoft.com/office/drawing/2014/main" id="{A584CB1B-95DF-CF71-AEF4-A0CC207850C3}"/>
            </a:ext>
          </a:extLst>
        </xdr:cNvPr>
        <xdr:cNvPicPr>
          <a:picLocks noChangeAspect="1"/>
        </xdr:cNvPicPr>
      </xdr:nvPicPr>
      <xdr:blipFill>
        <a:blip xmlns:r="http://schemas.openxmlformats.org/officeDocument/2006/relationships" r:embed="rId2"/>
        <a:stretch>
          <a:fillRect/>
        </a:stretch>
      </xdr:blipFill>
      <xdr:spPr>
        <a:xfrm>
          <a:off x="115454" y="3798454"/>
          <a:ext cx="4896102" cy="3111660"/>
        </a:xfrm>
        <a:prstGeom prst="rect">
          <a:avLst/>
        </a:prstGeom>
        <a:ln>
          <a:solidFill>
            <a:schemeClr val="tx1"/>
          </a:solidFill>
        </a:ln>
      </xdr:spPr>
    </xdr:pic>
    <xdr:clientData/>
  </xdr:twoCellAnchor>
  <xdr:twoCellAnchor editAs="oneCell">
    <xdr:from>
      <xdr:col>0</xdr:col>
      <xdr:colOff>127001</xdr:colOff>
      <xdr:row>35</xdr:row>
      <xdr:rowOff>80820</xdr:rowOff>
    </xdr:from>
    <xdr:to>
      <xdr:col>1</xdr:col>
      <xdr:colOff>1397000</xdr:colOff>
      <xdr:row>54</xdr:row>
      <xdr:rowOff>166632</xdr:rowOff>
    </xdr:to>
    <xdr:pic>
      <xdr:nvPicPr>
        <xdr:cNvPr id="14" name="Imagen 13">
          <a:extLst>
            <a:ext uri="{FF2B5EF4-FFF2-40B4-BE49-F238E27FC236}">
              <a16:creationId xmlns:a16="http://schemas.microsoft.com/office/drawing/2014/main" id="{D84B06FE-EA94-CF0B-C619-A24C85EB9887}"/>
            </a:ext>
          </a:extLst>
        </xdr:cNvPr>
        <xdr:cNvPicPr>
          <a:picLocks noChangeAspect="1"/>
        </xdr:cNvPicPr>
      </xdr:nvPicPr>
      <xdr:blipFill>
        <a:blip xmlns:r="http://schemas.openxmlformats.org/officeDocument/2006/relationships" r:embed="rId3"/>
        <a:stretch>
          <a:fillRect/>
        </a:stretch>
      </xdr:blipFill>
      <xdr:spPr>
        <a:xfrm>
          <a:off x="127001" y="7088911"/>
          <a:ext cx="2020454" cy="3595630"/>
        </a:xfrm>
        <a:prstGeom prst="rect">
          <a:avLst/>
        </a:prstGeom>
      </xdr:spPr>
    </xdr:pic>
    <xdr:clientData/>
  </xdr:twoCellAnchor>
  <xdr:twoCellAnchor editAs="oneCell">
    <xdr:from>
      <xdr:col>1</xdr:col>
      <xdr:colOff>1454728</xdr:colOff>
      <xdr:row>35</xdr:row>
      <xdr:rowOff>103908</xdr:rowOff>
    </xdr:from>
    <xdr:to>
      <xdr:col>1</xdr:col>
      <xdr:colOff>3728145</xdr:colOff>
      <xdr:row>54</xdr:row>
      <xdr:rowOff>173182</xdr:rowOff>
    </xdr:to>
    <xdr:pic>
      <xdr:nvPicPr>
        <xdr:cNvPr id="15" name="Imagen 14">
          <a:extLst>
            <a:ext uri="{FF2B5EF4-FFF2-40B4-BE49-F238E27FC236}">
              <a16:creationId xmlns:a16="http://schemas.microsoft.com/office/drawing/2014/main" id="{CDBC934E-8FC2-AA75-CB8F-E8EFD225BA75}"/>
            </a:ext>
          </a:extLst>
        </xdr:cNvPr>
        <xdr:cNvPicPr>
          <a:picLocks noChangeAspect="1"/>
        </xdr:cNvPicPr>
      </xdr:nvPicPr>
      <xdr:blipFill>
        <a:blip xmlns:r="http://schemas.openxmlformats.org/officeDocument/2006/relationships" r:embed="rId4"/>
        <a:stretch>
          <a:fillRect/>
        </a:stretch>
      </xdr:blipFill>
      <xdr:spPr>
        <a:xfrm>
          <a:off x="2205183" y="7111999"/>
          <a:ext cx="2273417" cy="3579092"/>
        </a:xfrm>
        <a:prstGeom prst="rect">
          <a:avLst/>
        </a:prstGeom>
      </xdr:spPr>
    </xdr:pic>
    <xdr:clientData/>
  </xdr:twoCellAnchor>
  <xdr:twoCellAnchor editAs="oneCell">
    <xdr:from>
      <xdr:col>1</xdr:col>
      <xdr:colOff>3798455</xdr:colOff>
      <xdr:row>35</xdr:row>
      <xdr:rowOff>80818</xdr:rowOff>
    </xdr:from>
    <xdr:to>
      <xdr:col>3</xdr:col>
      <xdr:colOff>312348</xdr:colOff>
      <xdr:row>55</xdr:row>
      <xdr:rowOff>0</xdr:rowOff>
    </xdr:to>
    <xdr:pic>
      <xdr:nvPicPr>
        <xdr:cNvPr id="16" name="Imagen 15">
          <a:extLst>
            <a:ext uri="{FF2B5EF4-FFF2-40B4-BE49-F238E27FC236}">
              <a16:creationId xmlns:a16="http://schemas.microsoft.com/office/drawing/2014/main" id="{F0B31A05-CA0E-23CA-748D-748F8CBBABA5}"/>
            </a:ext>
          </a:extLst>
        </xdr:cNvPr>
        <xdr:cNvPicPr>
          <a:picLocks noChangeAspect="1"/>
        </xdr:cNvPicPr>
      </xdr:nvPicPr>
      <xdr:blipFill>
        <a:blip xmlns:r="http://schemas.openxmlformats.org/officeDocument/2006/relationships" r:embed="rId5"/>
        <a:stretch>
          <a:fillRect/>
        </a:stretch>
      </xdr:blipFill>
      <xdr:spPr>
        <a:xfrm>
          <a:off x="4548910" y="7088909"/>
          <a:ext cx="2009529" cy="361372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127001</xdr:colOff>
      <xdr:row>32</xdr:row>
      <xdr:rowOff>183245</xdr:rowOff>
    </xdr:from>
    <xdr:to>
      <xdr:col>1</xdr:col>
      <xdr:colOff>943428</xdr:colOff>
      <xdr:row>48</xdr:row>
      <xdr:rowOff>11042</xdr:rowOff>
    </xdr:to>
    <xdr:pic>
      <xdr:nvPicPr>
        <xdr:cNvPr id="2" name="Imagen 1">
          <a:extLst>
            <a:ext uri="{FF2B5EF4-FFF2-40B4-BE49-F238E27FC236}">
              <a16:creationId xmlns:a16="http://schemas.microsoft.com/office/drawing/2014/main" id="{AEAE388C-5807-E779-1965-3FCD7A843A8E}"/>
            </a:ext>
          </a:extLst>
        </xdr:cNvPr>
        <xdr:cNvPicPr>
          <a:picLocks noChangeAspect="1"/>
        </xdr:cNvPicPr>
      </xdr:nvPicPr>
      <xdr:blipFill>
        <a:blip xmlns:r="http://schemas.openxmlformats.org/officeDocument/2006/relationships" r:embed="rId1"/>
        <a:stretch>
          <a:fillRect/>
        </a:stretch>
      </xdr:blipFill>
      <xdr:spPr>
        <a:xfrm>
          <a:off x="127001" y="6377216"/>
          <a:ext cx="1567541" cy="2788712"/>
        </a:xfrm>
        <a:prstGeom prst="rect">
          <a:avLst/>
        </a:prstGeom>
      </xdr:spPr>
    </xdr:pic>
    <xdr:clientData/>
  </xdr:twoCellAnchor>
  <xdr:twoCellAnchor editAs="oneCell">
    <xdr:from>
      <xdr:col>1</xdr:col>
      <xdr:colOff>1066800</xdr:colOff>
      <xdr:row>32</xdr:row>
      <xdr:rowOff>174174</xdr:rowOff>
    </xdr:from>
    <xdr:to>
      <xdr:col>1</xdr:col>
      <xdr:colOff>2621347</xdr:colOff>
      <xdr:row>48</xdr:row>
      <xdr:rowOff>7258</xdr:rowOff>
    </xdr:to>
    <xdr:pic>
      <xdr:nvPicPr>
        <xdr:cNvPr id="5" name="Imagen 4">
          <a:extLst>
            <a:ext uri="{FF2B5EF4-FFF2-40B4-BE49-F238E27FC236}">
              <a16:creationId xmlns:a16="http://schemas.microsoft.com/office/drawing/2014/main" id="{4AB77C0F-6EC0-7E9D-41B5-22D62104778A}"/>
            </a:ext>
          </a:extLst>
        </xdr:cNvPr>
        <xdr:cNvPicPr>
          <a:picLocks noChangeAspect="1"/>
        </xdr:cNvPicPr>
      </xdr:nvPicPr>
      <xdr:blipFill>
        <a:blip xmlns:r="http://schemas.openxmlformats.org/officeDocument/2006/relationships" r:embed="rId2"/>
        <a:stretch>
          <a:fillRect/>
        </a:stretch>
      </xdr:blipFill>
      <xdr:spPr>
        <a:xfrm>
          <a:off x="1817914" y="6368145"/>
          <a:ext cx="1554547" cy="2793999"/>
        </a:xfrm>
        <a:prstGeom prst="rect">
          <a:avLst/>
        </a:prstGeom>
      </xdr:spPr>
    </xdr:pic>
    <xdr:clientData/>
  </xdr:twoCellAnchor>
  <xdr:twoCellAnchor editAs="oneCell">
    <xdr:from>
      <xdr:col>1</xdr:col>
      <xdr:colOff>2755900</xdr:colOff>
      <xdr:row>32</xdr:row>
      <xdr:rowOff>174174</xdr:rowOff>
    </xdr:from>
    <xdr:to>
      <xdr:col>1</xdr:col>
      <xdr:colOff>4366824</xdr:colOff>
      <xdr:row>48</xdr:row>
      <xdr:rowOff>25401</xdr:rowOff>
    </xdr:to>
    <xdr:pic>
      <xdr:nvPicPr>
        <xdr:cNvPr id="6" name="Imagen 5">
          <a:extLst>
            <a:ext uri="{FF2B5EF4-FFF2-40B4-BE49-F238E27FC236}">
              <a16:creationId xmlns:a16="http://schemas.microsoft.com/office/drawing/2014/main" id="{2390E922-9802-D116-F211-F89113DB21C3}"/>
            </a:ext>
          </a:extLst>
        </xdr:cNvPr>
        <xdr:cNvPicPr>
          <a:picLocks noChangeAspect="1"/>
        </xdr:cNvPicPr>
      </xdr:nvPicPr>
      <xdr:blipFill>
        <a:blip xmlns:r="http://schemas.openxmlformats.org/officeDocument/2006/relationships" r:embed="rId3"/>
        <a:stretch>
          <a:fillRect/>
        </a:stretch>
      </xdr:blipFill>
      <xdr:spPr>
        <a:xfrm>
          <a:off x="3507014" y="6368145"/>
          <a:ext cx="1610924" cy="2812142"/>
        </a:xfrm>
        <a:prstGeom prst="rect">
          <a:avLst/>
        </a:prstGeom>
      </xdr:spPr>
    </xdr:pic>
    <xdr:clientData/>
  </xdr:twoCellAnchor>
  <xdr:twoCellAnchor editAs="oneCell">
    <xdr:from>
      <xdr:col>0</xdr:col>
      <xdr:colOff>27214</xdr:colOff>
      <xdr:row>2</xdr:row>
      <xdr:rowOff>45357</xdr:rowOff>
    </xdr:from>
    <xdr:to>
      <xdr:col>4</xdr:col>
      <xdr:colOff>676861</xdr:colOff>
      <xdr:row>33</xdr:row>
      <xdr:rowOff>154214</xdr:rowOff>
    </xdr:to>
    <xdr:pic>
      <xdr:nvPicPr>
        <xdr:cNvPr id="8" name="Imagen 7">
          <a:extLst>
            <a:ext uri="{FF2B5EF4-FFF2-40B4-BE49-F238E27FC236}">
              <a16:creationId xmlns:a16="http://schemas.microsoft.com/office/drawing/2014/main" id="{898C5C7F-20A0-4D53-AAAF-CD567DB3DF85}"/>
            </a:ext>
          </a:extLst>
        </xdr:cNvPr>
        <xdr:cNvPicPr>
          <a:picLocks noChangeAspect="1"/>
        </xdr:cNvPicPr>
      </xdr:nvPicPr>
      <xdr:blipFill>
        <a:blip xmlns:r="http://schemas.openxmlformats.org/officeDocument/2006/relationships" r:embed="rId4" cstate="email">
          <a:duotone>
            <a:prstClr val="black"/>
            <a:srgbClr val="D9C3A5">
              <a:tint val="50000"/>
              <a:satMod val="180000"/>
            </a:srgbClr>
          </a:duotone>
          <a:extLst>
            <a:ext uri="{28A0092B-C50C-407E-A947-70E740481C1C}">
              <a14:useLocalDpi xmlns:a14="http://schemas.microsoft.com/office/drawing/2010/main"/>
            </a:ext>
          </a:extLst>
        </a:blip>
        <a:stretch>
          <a:fillRect/>
        </a:stretch>
      </xdr:blipFill>
      <xdr:spPr>
        <a:xfrm>
          <a:off x="27214" y="680357"/>
          <a:ext cx="7634647" cy="5733143"/>
        </a:xfrm>
        <a:prstGeom prst="rect">
          <a:avLst/>
        </a:prstGeom>
      </xdr:spPr>
    </xdr:pic>
    <xdr:clientData/>
  </xdr:twoCellAnchor>
  <xdr:twoCellAnchor editAs="oneCell">
    <xdr:from>
      <xdr:col>0</xdr:col>
      <xdr:colOff>635001</xdr:colOff>
      <xdr:row>17</xdr:row>
      <xdr:rowOff>54427</xdr:rowOff>
    </xdr:from>
    <xdr:to>
      <xdr:col>1</xdr:col>
      <xdr:colOff>2836086</xdr:colOff>
      <xdr:row>26</xdr:row>
      <xdr:rowOff>154213</xdr:rowOff>
    </xdr:to>
    <xdr:pic>
      <xdr:nvPicPr>
        <xdr:cNvPr id="7" name="Imagen 6">
          <a:extLst>
            <a:ext uri="{FF2B5EF4-FFF2-40B4-BE49-F238E27FC236}">
              <a16:creationId xmlns:a16="http://schemas.microsoft.com/office/drawing/2014/main" id="{A63BEB64-DF36-6C09-B469-ACC195FA8B7D}"/>
            </a:ext>
          </a:extLst>
        </xdr:cNvPr>
        <xdr:cNvPicPr>
          <a:picLocks noChangeAspect="1"/>
        </xdr:cNvPicPr>
      </xdr:nvPicPr>
      <xdr:blipFill>
        <a:blip xmlns:r="http://schemas.openxmlformats.org/officeDocument/2006/relationships" r:embed="rId5"/>
        <a:stretch>
          <a:fillRect/>
        </a:stretch>
      </xdr:blipFill>
      <xdr:spPr>
        <a:xfrm>
          <a:off x="635001" y="3410856"/>
          <a:ext cx="2954014" cy="1732643"/>
        </a:xfrm>
        <a:prstGeom prst="rect">
          <a:avLst/>
        </a:prstGeom>
      </xdr:spPr>
    </xdr:pic>
    <xdr:clientData/>
  </xdr:twoCellAnchor>
  <xdr:twoCellAnchor>
    <xdr:from>
      <xdr:col>3</xdr:col>
      <xdr:colOff>17236</xdr:colOff>
      <xdr:row>15</xdr:row>
      <xdr:rowOff>106136</xdr:rowOff>
    </xdr:from>
    <xdr:to>
      <xdr:col>3</xdr:col>
      <xdr:colOff>163286</xdr:colOff>
      <xdr:row>16</xdr:row>
      <xdr:rowOff>58057</xdr:rowOff>
    </xdr:to>
    <xdr:sp macro="" textlink="">
      <xdr:nvSpPr>
        <xdr:cNvPr id="9" name="Elipse 8">
          <a:extLst>
            <a:ext uri="{FF2B5EF4-FFF2-40B4-BE49-F238E27FC236}">
              <a16:creationId xmlns:a16="http://schemas.microsoft.com/office/drawing/2014/main" id="{3EF5759F-A0B7-4FA5-84ED-E1F2409998A8}"/>
            </a:ext>
          </a:extLst>
        </xdr:cNvPr>
        <xdr:cNvSpPr/>
      </xdr:nvSpPr>
      <xdr:spPr>
        <a:xfrm>
          <a:off x="6049736" y="3099707"/>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268515</xdr:colOff>
      <xdr:row>15</xdr:row>
      <xdr:rowOff>118836</xdr:rowOff>
    </xdr:from>
    <xdr:to>
      <xdr:col>2</xdr:col>
      <xdr:colOff>414565</xdr:colOff>
      <xdr:row>16</xdr:row>
      <xdr:rowOff>70757</xdr:rowOff>
    </xdr:to>
    <xdr:sp macro="" textlink="">
      <xdr:nvSpPr>
        <xdr:cNvPr id="20" name="Elipse 19">
          <a:extLst>
            <a:ext uri="{FF2B5EF4-FFF2-40B4-BE49-F238E27FC236}">
              <a16:creationId xmlns:a16="http://schemas.microsoft.com/office/drawing/2014/main" id="{8B3004C7-FF3E-449D-AD85-C2190D2841BE}"/>
            </a:ext>
          </a:extLst>
        </xdr:cNvPr>
        <xdr:cNvSpPr/>
      </xdr:nvSpPr>
      <xdr:spPr>
        <a:xfrm>
          <a:off x="5548086" y="3112407"/>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4236357</xdr:colOff>
      <xdr:row>15</xdr:row>
      <xdr:rowOff>99786</xdr:rowOff>
    </xdr:from>
    <xdr:to>
      <xdr:col>1</xdr:col>
      <xdr:colOff>4382407</xdr:colOff>
      <xdr:row>16</xdr:row>
      <xdr:rowOff>51707</xdr:rowOff>
    </xdr:to>
    <xdr:sp macro="" textlink="">
      <xdr:nvSpPr>
        <xdr:cNvPr id="21" name="Elipse 20">
          <a:extLst>
            <a:ext uri="{FF2B5EF4-FFF2-40B4-BE49-F238E27FC236}">
              <a16:creationId xmlns:a16="http://schemas.microsoft.com/office/drawing/2014/main" id="{D33BADF1-2BF0-48EA-974E-214825DEEFC5}"/>
            </a:ext>
          </a:extLst>
        </xdr:cNvPr>
        <xdr:cNvSpPr/>
      </xdr:nvSpPr>
      <xdr:spPr>
        <a:xfrm>
          <a:off x="4989286" y="3093357"/>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366487</xdr:colOff>
      <xdr:row>27</xdr:row>
      <xdr:rowOff>135164</xdr:rowOff>
    </xdr:from>
    <xdr:to>
      <xdr:col>2</xdr:col>
      <xdr:colOff>512537</xdr:colOff>
      <xdr:row>28</xdr:row>
      <xdr:rowOff>87085</xdr:rowOff>
    </xdr:to>
    <xdr:sp macro="" textlink="">
      <xdr:nvSpPr>
        <xdr:cNvPr id="27" name="Elipse 26">
          <a:extLst>
            <a:ext uri="{FF2B5EF4-FFF2-40B4-BE49-F238E27FC236}">
              <a16:creationId xmlns:a16="http://schemas.microsoft.com/office/drawing/2014/main" id="{23CB58CE-99C5-4E92-A4DC-74A487C335C6}"/>
            </a:ext>
          </a:extLst>
        </xdr:cNvPr>
        <xdr:cNvSpPr/>
      </xdr:nvSpPr>
      <xdr:spPr>
        <a:xfrm>
          <a:off x="5646058" y="5305878"/>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128815</xdr:colOff>
      <xdr:row>27</xdr:row>
      <xdr:rowOff>142421</xdr:rowOff>
    </xdr:from>
    <xdr:to>
      <xdr:col>3</xdr:col>
      <xdr:colOff>274865</xdr:colOff>
      <xdr:row>28</xdr:row>
      <xdr:rowOff>94342</xdr:rowOff>
    </xdr:to>
    <xdr:sp macro="" textlink="">
      <xdr:nvSpPr>
        <xdr:cNvPr id="28" name="Elipse 27">
          <a:extLst>
            <a:ext uri="{FF2B5EF4-FFF2-40B4-BE49-F238E27FC236}">
              <a16:creationId xmlns:a16="http://schemas.microsoft.com/office/drawing/2014/main" id="{8CE30950-7B7E-42BE-BE43-7A40DE08F9BC}"/>
            </a:ext>
          </a:extLst>
        </xdr:cNvPr>
        <xdr:cNvSpPr/>
      </xdr:nvSpPr>
      <xdr:spPr>
        <a:xfrm>
          <a:off x="6161315" y="5313135"/>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2</xdr:row>
      <xdr:rowOff>76200</xdr:rowOff>
    </xdr:from>
    <xdr:to>
      <xdr:col>4</xdr:col>
      <xdr:colOff>939368</xdr:colOff>
      <xdr:row>34</xdr:row>
      <xdr:rowOff>165100</xdr:rowOff>
    </xdr:to>
    <xdr:pic>
      <xdr:nvPicPr>
        <xdr:cNvPr id="2" name="Imagen 1">
          <a:extLst>
            <a:ext uri="{FF2B5EF4-FFF2-40B4-BE49-F238E27FC236}">
              <a16:creationId xmlns:a16="http://schemas.microsoft.com/office/drawing/2014/main" id="{A6D88FF6-8484-41FE-B1B1-5299FFBD9B4D}"/>
            </a:ext>
          </a:extLst>
        </xdr:cNvPr>
        <xdr:cNvPicPr>
          <a:picLocks noChangeAspect="1"/>
        </xdr:cNvPicPr>
      </xdr:nvPicPr>
      <xdr:blipFill>
        <a:blip xmlns:r="http://schemas.openxmlformats.org/officeDocument/2006/relationships" r:embed="rId1" cstate="email">
          <a:duotone>
            <a:prstClr val="black"/>
            <a:srgbClr val="D9C3A5">
              <a:tint val="50000"/>
              <a:satMod val="180000"/>
            </a:srgbClr>
          </a:duotone>
          <a:extLst>
            <a:ext uri="{28A0092B-C50C-407E-A947-70E740481C1C}">
              <a14:useLocalDpi xmlns:a14="http://schemas.microsoft.com/office/drawing/2010/main"/>
            </a:ext>
          </a:extLst>
        </a:blip>
        <a:stretch>
          <a:fillRect/>
        </a:stretch>
      </xdr:blipFill>
      <xdr:spPr>
        <a:xfrm>
          <a:off x="0" y="1746250"/>
          <a:ext cx="7965643" cy="5981700"/>
        </a:xfrm>
        <a:prstGeom prst="rect">
          <a:avLst/>
        </a:prstGeom>
      </xdr:spPr>
    </xdr:pic>
    <xdr:clientData/>
  </xdr:twoCellAnchor>
  <xdr:twoCellAnchor editAs="oneCell">
    <xdr:from>
      <xdr:col>0</xdr:col>
      <xdr:colOff>25400</xdr:colOff>
      <xdr:row>35</xdr:row>
      <xdr:rowOff>6350</xdr:rowOff>
    </xdr:from>
    <xdr:to>
      <xdr:col>1</xdr:col>
      <xdr:colOff>1314450</xdr:colOff>
      <xdr:row>54</xdr:row>
      <xdr:rowOff>132453</xdr:rowOff>
    </xdr:to>
    <xdr:pic>
      <xdr:nvPicPr>
        <xdr:cNvPr id="10" name="Imagen 9">
          <a:extLst>
            <a:ext uri="{FF2B5EF4-FFF2-40B4-BE49-F238E27FC236}">
              <a16:creationId xmlns:a16="http://schemas.microsoft.com/office/drawing/2014/main" id="{A0A6C09F-48D8-921E-A8AE-136562C6AFC0}"/>
            </a:ext>
          </a:extLst>
        </xdr:cNvPr>
        <xdr:cNvPicPr>
          <a:picLocks noChangeAspect="1"/>
        </xdr:cNvPicPr>
      </xdr:nvPicPr>
      <xdr:blipFill>
        <a:blip xmlns:r="http://schemas.openxmlformats.org/officeDocument/2006/relationships" r:embed="rId2"/>
        <a:stretch>
          <a:fillRect/>
        </a:stretch>
      </xdr:blipFill>
      <xdr:spPr>
        <a:xfrm>
          <a:off x="25400" y="6940550"/>
          <a:ext cx="2044700" cy="3624953"/>
        </a:xfrm>
        <a:prstGeom prst="rect">
          <a:avLst/>
        </a:prstGeom>
      </xdr:spPr>
    </xdr:pic>
    <xdr:clientData/>
  </xdr:twoCellAnchor>
  <xdr:twoCellAnchor editAs="oneCell">
    <xdr:from>
      <xdr:col>1</xdr:col>
      <xdr:colOff>1339850</xdr:colOff>
      <xdr:row>35</xdr:row>
      <xdr:rowOff>12700</xdr:rowOff>
    </xdr:from>
    <xdr:to>
      <xdr:col>1</xdr:col>
      <xdr:colOff>3432125</xdr:colOff>
      <xdr:row>54</xdr:row>
      <xdr:rowOff>139700</xdr:rowOff>
    </xdr:to>
    <xdr:pic>
      <xdr:nvPicPr>
        <xdr:cNvPr id="11" name="Imagen 10">
          <a:extLst>
            <a:ext uri="{FF2B5EF4-FFF2-40B4-BE49-F238E27FC236}">
              <a16:creationId xmlns:a16="http://schemas.microsoft.com/office/drawing/2014/main" id="{C26B5C95-DAE4-30A2-99E0-F4DD6CC5B087}"/>
            </a:ext>
          </a:extLst>
        </xdr:cNvPr>
        <xdr:cNvPicPr>
          <a:picLocks noChangeAspect="1"/>
        </xdr:cNvPicPr>
      </xdr:nvPicPr>
      <xdr:blipFill>
        <a:blip xmlns:r="http://schemas.openxmlformats.org/officeDocument/2006/relationships" r:embed="rId3"/>
        <a:stretch>
          <a:fillRect/>
        </a:stretch>
      </xdr:blipFill>
      <xdr:spPr>
        <a:xfrm>
          <a:off x="2095500" y="6946900"/>
          <a:ext cx="2092275" cy="3625850"/>
        </a:xfrm>
        <a:prstGeom prst="rect">
          <a:avLst/>
        </a:prstGeom>
      </xdr:spPr>
    </xdr:pic>
    <xdr:clientData/>
  </xdr:twoCellAnchor>
  <xdr:twoCellAnchor editAs="oneCell">
    <xdr:from>
      <xdr:col>1</xdr:col>
      <xdr:colOff>3543300</xdr:colOff>
      <xdr:row>35</xdr:row>
      <xdr:rowOff>38101</xdr:rowOff>
    </xdr:from>
    <xdr:to>
      <xdr:col>3</xdr:col>
      <xdr:colOff>81669</xdr:colOff>
      <xdr:row>54</xdr:row>
      <xdr:rowOff>158751</xdr:rowOff>
    </xdr:to>
    <xdr:pic>
      <xdr:nvPicPr>
        <xdr:cNvPr id="12" name="Imagen 11">
          <a:extLst>
            <a:ext uri="{FF2B5EF4-FFF2-40B4-BE49-F238E27FC236}">
              <a16:creationId xmlns:a16="http://schemas.microsoft.com/office/drawing/2014/main" id="{85A40CAD-D281-A65A-71F3-450EFD30BEA2}"/>
            </a:ext>
          </a:extLst>
        </xdr:cNvPr>
        <xdr:cNvPicPr>
          <a:picLocks noChangeAspect="1"/>
        </xdr:cNvPicPr>
      </xdr:nvPicPr>
      <xdr:blipFill>
        <a:blip xmlns:r="http://schemas.openxmlformats.org/officeDocument/2006/relationships" r:embed="rId4"/>
        <a:stretch>
          <a:fillRect/>
        </a:stretch>
      </xdr:blipFill>
      <xdr:spPr>
        <a:xfrm>
          <a:off x="4298950" y="6972301"/>
          <a:ext cx="2043819" cy="3619500"/>
        </a:xfrm>
        <a:prstGeom prst="rect">
          <a:avLst/>
        </a:prstGeom>
      </xdr:spPr>
    </xdr:pic>
    <xdr:clientData/>
  </xdr:twoCellAnchor>
  <xdr:twoCellAnchor editAs="oneCell">
    <xdr:from>
      <xdr:col>0</xdr:col>
      <xdr:colOff>749300</xdr:colOff>
      <xdr:row>17</xdr:row>
      <xdr:rowOff>107950</xdr:rowOff>
    </xdr:from>
    <xdr:to>
      <xdr:col>1</xdr:col>
      <xdr:colOff>3695890</xdr:colOff>
      <xdr:row>25</xdr:row>
      <xdr:rowOff>12771</xdr:rowOff>
    </xdr:to>
    <xdr:pic>
      <xdr:nvPicPr>
        <xdr:cNvPr id="13" name="Imagen 12">
          <a:extLst>
            <a:ext uri="{FF2B5EF4-FFF2-40B4-BE49-F238E27FC236}">
              <a16:creationId xmlns:a16="http://schemas.microsoft.com/office/drawing/2014/main" id="{10D94A0E-F507-C309-E632-B5189CA1FBAB}"/>
            </a:ext>
          </a:extLst>
        </xdr:cNvPr>
        <xdr:cNvPicPr>
          <a:picLocks noChangeAspect="1"/>
        </xdr:cNvPicPr>
      </xdr:nvPicPr>
      <xdr:blipFill>
        <a:blip xmlns:r="http://schemas.openxmlformats.org/officeDocument/2006/relationships" r:embed="rId5"/>
        <a:stretch>
          <a:fillRect/>
        </a:stretch>
      </xdr:blipFill>
      <xdr:spPr>
        <a:xfrm>
          <a:off x="749300" y="3727450"/>
          <a:ext cx="3702240" cy="1378021"/>
        </a:xfrm>
        <a:prstGeom prst="rect">
          <a:avLst/>
        </a:prstGeom>
      </xdr:spPr>
    </xdr:pic>
    <xdr:clientData/>
  </xdr:twoCellAnchor>
  <xdr:twoCellAnchor>
    <xdr:from>
      <xdr:col>1</xdr:col>
      <xdr:colOff>4483100</xdr:colOff>
      <xdr:row>16</xdr:row>
      <xdr:rowOff>88900</xdr:rowOff>
    </xdr:from>
    <xdr:to>
      <xdr:col>3</xdr:col>
      <xdr:colOff>184150</xdr:colOff>
      <xdr:row>16</xdr:row>
      <xdr:rowOff>101600</xdr:rowOff>
    </xdr:to>
    <xdr:cxnSp macro="">
      <xdr:nvCxnSpPr>
        <xdr:cNvPr id="15" name="Conector recto 14">
          <a:extLst>
            <a:ext uri="{FF2B5EF4-FFF2-40B4-BE49-F238E27FC236}">
              <a16:creationId xmlns:a16="http://schemas.microsoft.com/office/drawing/2014/main" id="{24265D45-EB4F-2B6C-7D94-634747A70D23}"/>
            </a:ext>
          </a:extLst>
        </xdr:cNvPr>
        <xdr:cNvCxnSpPr/>
      </xdr:nvCxnSpPr>
      <xdr:spPr>
        <a:xfrm flipH="1" flipV="1">
          <a:off x="5238750" y="3524250"/>
          <a:ext cx="1206500" cy="1270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425450</xdr:colOff>
      <xdr:row>28</xdr:row>
      <xdr:rowOff>165100</xdr:rowOff>
    </xdr:from>
    <xdr:to>
      <xdr:col>3</xdr:col>
      <xdr:colOff>647700</xdr:colOff>
      <xdr:row>28</xdr:row>
      <xdr:rowOff>171450</xdr:rowOff>
    </xdr:to>
    <xdr:cxnSp macro="">
      <xdr:nvCxnSpPr>
        <xdr:cNvPr id="16" name="Conector recto 15">
          <a:extLst>
            <a:ext uri="{FF2B5EF4-FFF2-40B4-BE49-F238E27FC236}">
              <a16:creationId xmlns:a16="http://schemas.microsoft.com/office/drawing/2014/main" id="{8F265BFD-C13D-46D0-B512-F4862B7F0440}"/>
            </a:ext>
          </a:extLst>
        </xdr:cNvPr>
        <xdr:cNvCxnSpPr/>
      </xdr:nvCxnSpPr>
      <xdr:spPr>
        <a:xfrm flipH="1">
          <a:off x="5930900" y="5810250"/>
          <a:ext cx="977900" cy="63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2</xdr:row>
      <xdr:rowOff>76200</xdr:rowOff>
    </xdr:from>
    <xdr:to>
      <xdr:col>4</xdr:col>
      <xdr:colOff>939368</xdr:colOff>
      <xdr:row>34</xdr:row>
      <xdr:rowOff>165100</xdr:rowOff>
    </xdr:to>
    <xdr:pic>
      <xdr:nvPicPr>
        <xdr:cNvPr id="2" name="Imagen 1">
          <a:extLst>
            <a:ext uri="{FF2B5EF4-FFF2-40B4-BE49-F238E27FC236}">
              <a16:creationId xmlns:a16="http://schemas.microsoft.com/office/drawing/2014/main" id="{456EFF7B-42DF-4B1E-9C44-05E228812BA8}"/>
            </a:ext>
          </a:extLst>
        </xdr:cNvPr>
        <xdr:cNvPicPr>
          <a:picLocks noChangeAspect="1"/>
        </xdr:cNvPicPr>
      </xdr:nvPicPr>
      <xdr:blipFill>
        <a:blip xmlns:r="http://schemas.openxmlformats.org/officeDocument/2006/relationships" r:embed="rId1" cstate="email">
          <a:duotone>
            <a:prstClr val="black"/>
            <a:srgbClr val="D9C3A5">
              <a:tint val="50000"/>
              <a:satMod val="180000"/>
            </a:srgbClr>
          </a:duotone>
          <a:extLst>
            <a:ext uri="{28A0092B-C50C-407E-A947-70E740481C1C}">
              <a14:useLocalDpi xmlns:a14="http://schemas.microsoft.com/office/drawing/2010/main"/>
            </a:ext>
          </a:extLst>
        </a:blip>
        <a:stretch>
          <a:fillRect/>
        </a:stretch>
      </xdr:blipFill>
      <xdr:spPr>
        <a:xfrm>
          <a:off x="0" y="933450"/>
          <a:ext cx="7965643" cy="5981700"/>
        </a:xfrm>
        <a:prstGeom prst="rect">
          <a:avLst/>
        </a:prstGeom>
      </xdr:spPr>
    </xdr:pic>
    <xdr:clientData/>
  </xdr:twoCellAnchor>
  <xdr:twoCellAnchor editAs="oneCell">
    <xdr:from>
      <xdr:col>0</xdr:col>
      <xdr:colOff>107950</xdr:colOff>
      <xdr:row>35</xdr:row>
      <xdr:rowOff>38101</xdr:rowOff>
    </xdr:from>
    <xdr:to>
      <xdr:col>1</xdr:col>
      <xdr:colOff>1377950</xdr:colOff>
      <xdr:row>54</xdr:row>
      <xdr:rowOff>130431</xdr:rowOff>
    </xdr:to>
    <xdr:pic>
      <xdr:nvPicPr>
        <xdr:cNvPr id="11" name="Imagen 10">
          <a:extLst>
            <a:ext uri="{FF2B5EF4-FFF2-40B4-BE49-F238E27FC236}">
              <a16:creationId xmlns:a16="http://schemas.microsoft.com/office/drawing/2014/main" id="{D9406E96-4270-904E-CAFA-15D98F92B6F3}"/>
            </a:ext>
          </a:extLst>
        </xdr:cNvPr>
        <xdr:cNvPicPr>
          <a:picLocks noChangeAspect="1"/>
        </xdr:cNvPicPr>
      </xdr:nvPicPr>
      <xdr:blipFill>
        <a:blip xmlns:r="http://schemas.openxmlformats.org/officeDocument/2006/relationships" r:embed="rId2"/>
        <a:stretch>
          <a:fillRect/>
        </a:stretch>
      </xdr:blipFill>
      <xdr:spPr>
        <a:xfrm>
          <a:off x="107950" y="6972301"/>
          <a:ext cx="2025650" cy="3591180"/>
        </a:xfrm>
        <a:prstGeom prst="rect">
          <a:avLst/>
        </a:prstGeom>
      </xdr:spPr>
    </xdr:pic>
    <xdr:clientData/>
  </xdr:twoCellAnchor>
  <xdr:twoCellAnchor editAs="oneCell">
    <xdr:from>
      <xdr:col>1</xdr:col>
      <xdr:colOff>1460500</xdr:colOff>
      <xdr:row>35</xdr:row>
      <xdr:rowOff>31750</xdr:rowOff>
    </xdr:from>
    <xdr:to>
      <xdr:col>1</xdr:col>
      <xdr:colOff>3541763</xdr:colOff>
      <xdr:row>54</xdr:row>
      <xdr:rowOff>139666</xdr:rowOff>
    </xdr:to>
    <xdr:pic>
      <xdr:nvPicPr>
        <xdr:cNvPr id="12" name="Imagen 11">
          <a:extLst>
            <a:ext uri="{FF2B5EF4-FFF2-40B4-BE49-F238E27FC236}">
              <a16:creationId xmlns:a16="http://schemas.microsoft.com/office/drawing/2014/main" id="{1AD6A3A6-630B-419D-BDD9-2E1E386F49D6}"/>
            </a:ext>
          </a:extLst>
        </xdr:cNvPr>
        <xdr:cNvPicPr>
          <a:picLocks noChangeAspect="1"/>
        </xdr:cNvPicPr>
      </xdr:nvPicPr>
      <xdr:blipFill>
        <a:blip xmlns:r="http://schemas.openxmlformats.org/officeDocument/2006/relationships" r:embed="rId3"/>
        <a:stretch>
          <a:fillRect/>
        </a:stretch>
      </xdr:blipFill>
      <xdr:spPr>
        <a:xfrm>
          <a:off x="2216150" y="6965950"/>
          <a:ext cx="2081263" cy="3606766"/>
        </a:xfrm>
        <a:prstGeom prst="rect">
          <a:avLst/>
        </a:prstGeom>
      </xdr:spPr>
    </xdr:pic>
    <xdr:clientData/>
  </xdr:twoCellAnchor>
  <xdr:twoCellAnchor editAs="oneCell">
    <xdr:from>
      <xdr:col>1</xdr:col>
      <xdr:colOff>3663950</xdr:colOff>
      <xdr:row>35</xdr:row>
      <xdr:rowOff>57151</xdr:rowOff>
    </xdr:from>
    <xdr:to>
      <xdr:col>3</xdr:col>
      <xdr:colOff>191561</xdr:colOff>
      <xdr:row>54</xdr:row>
      <xdr:rowOff>158750</xdr:rowOff>
    </xdr:to>
    <xdr:pic>
      <xdr:nvPicPr>
        <xdr:cNvPr id="13" name="Imagen 12">
          <a:extLst>
            <a:ext uri="{FF2B5EF4-FFF2-40B4-BE49-F238E27FC236}">
              <a16:creationId xmlns:a16="http://schemas.microsoft.com/office/drawing/2014/main" id="{FD1102F3-9481-415C-98F1-6D86C10B051C}"/>
            </a:ext>
          </a:extLst>
        </xdr:cNvPr>
        <xdr:cNvPicPr>
          <a:picLocks noChangeAspect="1"/>
        </xdr:cNvPicPr>
      </xdr:nvPicPr>
      <xdr:blipFill>
        <a:blip xmlns:r="http://schemas.openxmlformats.org/officeDocument/2006/relationships" r:embed="rId4"/>
        <a:stretch>
          <a:fillRect/>
        </a:stretch>
      </xdr:blipFill>
      <xdr:spPr>
        <a:xfrm>
          <a:off x="4419600" y="6991351"/>
          <a:ext cx="2033061" cy="3600449"/>
        </a:xfrm>
        <a:prstGeom prst="rect">
          <a:avLst/>
        </a:prstGeom>
      </xdr:spPr>
    </xdr:pic>
    <xdr:clientData/>
  </xdr:twoCellAnchor>
  <xdr:twoCellAnchor>
    <xdr:from>
      <xdr:col>3</xdr:col>
      <xdr:colOff>38100</xdr:colOff>
      <xdr:row>16</xdr:row>
      <xdr:rowOff>44450</xdr:rowOff>
    </xdr:from>
    <xdr:to>
      <xdr:col>3</xdr:col>
      <xdr:colOff>184150</xdr:colOff>
      <xdr:row>16</xdr:row>
      <xdr:rowOff>177800</xdr:rowOff>
    </xdr:to>
    <xdr:sp macro="" textlink="">
      <xdr:nvSpPr>
        <xdr:cNvPr id="14" name="Elipse 13">
          <a:extLst>
            <a:ext uri="{FF2B5EF4-FFF2-40B4-BE49-F238E27FC236}">
              <a16:creationId xmlns:a16="http://schemas.microsoft.com/office/drawing/2014/main" id="{BABEC6CE-31D9-27E3-2EC3-FEFDD7ED632B}"/>
            </a:ext>
          </a:extLst>
        </xdr:cNvPr>
        <xdr:cNvSpPr/>
      </xdr:nvSpPr>
      <xdr:spPr>
        <a:xfrm>
          <a:off x="6299200" y="3479800"/>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292100</xdr:colOff>
      <xdr:row>16</xdr:row>
      <xdr:rowOff>57150</xdr:rowOff>
    </xdr:from>
    <xdr:to>
      <xdr:col>2</xdr:col>
      <xdr:colOff>438150</xdr:colOff>
      <xdr:row>17</xdr:row>
      <xdr:rowOff>6350</xdr:rowOff>
    </xdr:to>
    <xdr:sp macro="" textlink="">
      <xdr:nvSpPr>
        <xdr:cNvPr id="15" name="Elipse 14">
          <a:extLst>
            <a:ext uri="{FF2B5EF4-FFF2-40B4-BE49-F238E27FC236}">
              <a16:creationId xmlns:a16="http://schemas.microsoft.com/office/drawing/2014/main" id="{A9E50453-2794-4DA1-BCB1-1FECED6FF08D}"/>
            </a:ext>
          </a:extLst>
        </xdr:cNvPr>
        <xdr:cNvSpPr/>
      </xdr:nvSpPr>
      <xdr:spPr>
        <a:xfrm>
          <a:off x="5797550" y="3492500"/>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4483100</xdr:colOff>
      <xdr:row>16</xdr:row>
      <xdr:rowOff>38100</xdr:rowOff>
    </xdr:from>
    <xdr:to>
      <xdr:col>1</xdr:col>
      <xdr:colOff>4629150</xdr:colOff>
      <xdr:row>16</xdr:row>
      <xdr:rowOff>171450</xdr:rowOff>
    </xdr:to>
    <xdr:sp macro="" textlink="">
      <xdr:nvSpPr>
        <xdr:cNvPr id="16" name="Elipse 15">
          <a:extLst>
            <a:ext uri="{FF2B5EF4-FFF2-40B4-BE49-F238E27FC236}">
              <a16:creationId xmlns:a16="http://schemas.microsoft.com/office/drawing/2014/main" id="{8E86A3DB-1EEC-4C66-A0F6-1B2522394BD3}"/>
            </a:ext>
          </a:extLst>
        </xdr:cNvPr>
        <xdr:cNvSpPr/>
      </xdr:nvSpPr>
      <xdr:spPr>
        <a:xfrm>
          <a:off x="5238750" y="3473450"/>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609600</xdr:colOff>
      <xdr:row>28</xdr:row>
      <xdr:rowOff>127000</xdr:rowOff>
    </xdr:from>
    <xdr:to>
      <xdr:col>4</xdr:col>
      <xdr:colOff>0</xdr:colOff>
      <xdr:row>29</xdr:row>
      <xdr:rowOff>76200</xdr:rowOff>
    </xdr:to>
    <xdr:sp macro="" textlink="">
      <xdr:nvSpPr>
        <xdr:cNvPr id="17" name="Elipse 16">
          <a:extLst>
            <a:ext uri="{FF2B5EF4-FFF2-40B4-BE49-F238E27FC236}">
              <a16:creationId xmlns:a16="http://schemas.microsoft.com/office/drawing/2014/main" id="{C0AA55F7-A276-4907-BDA9-5536C626BB55}"/>
            </a:ext>
          </a:extLst>
        </xdr:cNvPr>
        <xdr:cNvSpPr/>
      </xdr:nvSpPr>
      <xdr:spPr>
        <a:xfrm>
          <a:off x="6870700" y="5772150"/>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190500</xdr:colOff>
      <xdr:row>28</xdr:row>
      <xdr:rowOff>120650</xdr:rowOff>
    </xdr:from>
    <xdr:to>
      <xdr:col>3</xdr:col>
      <xdr:colOff>336550</xdr:colOff>
      <xdr:row>29</xdr:row>
      <xdr:rowOff>69850</xdr:rowOff>
    </xdr:to>
    <xdr:sp macro="" textlink="">
      <xdr:nvSpPr>
        <xdr:cNvPr id="18" name="Elipse 17">
          <a:extLst>
            <a:ext uri="{FF2B5EF4-FFF2-40B4-BE49-F238E27FC236}">
              <a16:creationId xmlns:a16="http://schemas.microsoft.com/office/drawing/2014/main" id="{8A31CC75-59AD-4EB5-A65D-35EA39A9368E}"/>
            </a:ext>
          </a:extLst>
        </xdr:cNvPr>
        <xdr:cNvSpPr/>
      </xdr:nvSpPr>
      <xdr:spPr>
        <a:xfrm>
          <a:off x="6451600" y="5765800"/>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xdr:col>
      <xdr:colOff>1263650</xdr:colOff>
      <xdr:row>17</xdr:row>
      <xdr:rowOff>76200</xdr:rowOff>
    </xdr:from>
    <xdr:to>
      <xdr:col>1</xdr:col>
      <xdr:colOff>3232251</xdr:colOff>
      <xdr:row>24</xdr:row>
      <xdr:rowOff>158820</xdr:rowOff>
    </xdr:to>
    <xdr:pic>
      <xdr:nvPicPr>
        <xdr:cNvPr id="19" name="Imagen 18">
          <a:extLst>
            <a:ext uri="{FF2B5EF4-FFF2-40B4-BE49-F238E27FC236}">
              <a16:creationId xmlns:a16="http://schemas.microsoft.com/office/drawing/2014/main" id="{723B18DD-F84D-840F-A8DD-302804157020}"/>
            </a:ext>
          </a:extLst>
        </xdr:cNvPr>
        <xdr:cNvPicPr>
          <a:picLocks noChangeAspect="1"/>
        </xdr:cNvPicPr>
      </xdr:nvPicPr>
      <xdr:blipFill>
        <a:blip xmlns:r="http://schemas.openxmlformats.org/officeDocument/2006/relationships" r:embed="rId5"/>
        <a:stretch>
          <a:fillRect/>
        </a:stretch>
      </xdr:blipFill>
      <xdr:spPr>
        <a:xfrm>
          <a:off x="2019300" y="3695700"/>
          <a:ext cx="1968601" cy="1371670"/>
        </a:xfrm>
        <a:prstGeom prst="rect">
          <a:avLst/>
        </a:prstGeom>
      </xdr:spPr>
    </xdr:pic>
    <xdr:clientData/>
  </xdr:twoCellAnchor>
  <xdr:twoCellAnchor>
    <xdr:from>
      <xdr:col>2</xdr:col>
      <xdr:colOff>387350</xdr:colOff>
      <xdr:row>28</xdr:row>
      <xdr:rowOff>139700</xdr:rowOff>
    </xdr:from>
    <xdr:to>
      <xdr:col>2</xdr:col>
      <xdr:colOff>533400</xdr:colOff>
      <xdr:row>29</xdr:row>
      <xdr:rowOff>88900</xdr:rowOff>
    </xdr:to>
    <xdr:sp macro="" textlink="">
      <xdr:nvSpPr>
        <xdr:cNvPr id="20" name="Elipse 19">
          <a:extLst>
            <a:ext uri="{FF2B5EF4-FFF2-40B4-BE49-F238E27FC236}">
              <a16:creationId xmlns:a16="http://schemas.microsoft.com/office/drawing/2014/main" id="{10F0344E-6E94-40B1-9D19-2F82A1DDC4B3}"/>
            </a:ext>
          </a:extLst>
        </xdr:cNvPr>
        <xdr:cNvSpPr/>
      </xdr:nvSpPr>
      <xdr:spPr>
        <a:xfrm>
          <a:off x="5892800" y="5784850"/>
          <a:ext cx="146050" cy="133350"/>
        </a:xfrm>
        <a:prstGeom prst="ellipse">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2</xdr:row>
      <xdr:rowOff>44450</xdr:rowOff>
    </xdr:from>
    <xdr:to>
      <xdr:col>4</xdr:col>
      <xdr:colOff>939368</xdr:colOff>
      <xdr:row>34</xdr:row>
      <xdr:rowOff>133350</xdr:rowOff>
    </xdr:to>
    <xdr:pic>
      <xdr:nvPicPr>
        <xdr:cNvPr id="2" name="Imagen 1">
          <a:extLst>
            <a:ext uri="{FF2B5EF4-FFF2-40B4-BE49-F238E27FC236}">
              <a16:creationId xmlns:a16="http://schemas.microsoft.com/office/drawing/2014/main" id="{2F81DF20-F10F-412B-AC99-8F0E744B3819}"/>
            </a:ext>
          </a:extLst>
        </xdr:cNvPr>
        <xdr:cNvPicPr>
          <a:picLocks noChangeAspect="1"/>
        </xdr:cNvPicPr>
      </xdr:nvPicPr>
      <xdr:blipFill>
        <a:blip xmlns:r="http://schemas.openxmlformats.org/officeDocument/2006/relationships" r:embed="rId1" cstate="email">
          <a:duotone>
            <a:prstClr val="black"/>
            <a:srgbClr val="D9C3A5">
              <a:tint val="50000"/>
              <a:satMod val="180000"/>
            </a:srgbClr>
          </a:duotone>
          <a:extLst>
            <a:ext uri="{28A0092B-C50C-407E-A947-70E740481C1C}">
              <a14:useLocalDpi xmlns:a14="http://schemas.microsoft.com/office/drawing/2010/main"/>
            </a:ext>
          </a:extLst>
        </a:blip>
        <a:stretch>
          <a:fillRect/>
        </a:stretch>
      </xdr:blipFill>
      <xdr:spPr>
        <a:xfrm>
          <a:off x="0" y="977900"/>
          <a:ext cx="7965643" cy="5981700"/>
        </a:xfrm>
        <a:prstGeom prst="rect">
          <a:avLst/>
        </a:prstGeom>
      </xdr:spPr>
    </xdr:pic>
    <xdr:clientData/>
  </xdr:twoCellAnchor>
  <xdr:twoCellAnchor editAs="oneCell">
    <xdr:from>
      <xdr:col>1</xdr:col>
      <xdr:colOff>432955</xdr:colOff>
      <xdr:row>16</xdr:row>
      <xdr:rowOff>84280</xdr:rowOff>
    </xdr:from>
    <xdr:to>
      <xdr:col>1</xdr:col>
      <xdr:colOff>2551545</xdr:colOff>
      <xdr:row>30</xdr:row>
      <xdr:rowOff>45975</xdr:rowOff>
    </xdr:to>
    <xdr:pic>
      <xdr:nvPicPr>
        <xdr:cNvPr id="3" name="Imagen 2">
          <a:extLst>
            <a:ext uri="{FF2B5EF4-FFF2-40B4-BE49-F238E27FC236}">
              <a16:creationId xmlns:a16="http://schemas.microsoft.com/office/drawing/2014/main" id="{76E2D8EC-4FDD-1387-1195-8B74FE2E3870}"/>
            </a:ext>
          </a:extLst>
        </xdr:cNvPr>
        <xdr:cNvPicPr>
          <a:picLocks noChangeAspect="1"/>
        </xdr:cNvPicPr>
      </xdr:nvPicPr>
      <xdr:blipFill>
        <a:blip xmlns:r="http://schemas.openxmlformats.org/officeDocument/2006/relationships" r:embed="rId2"/>
        <a:stretch>
          <a:fillRect/>
        </a:stretch>
      </xdr:blipFill>
      <xdr:spPr>
        <a:xfrm>
          <a:off x="1183410" y="3767280"/>
          <a:ext cx="2118590" cy="2547877"/>
        </a:xfrm>
        <a:prstGeom prst="rect">
          <a:avLst/>
        </a:prstGeom>
        <a:ln>
          <a:solidFill>
            <a:schemeClr val="tx1"/>
          </a:solidFill>
        </a:ln>
      </xdr:spPr>
    </xdr:pic>
    <xdr:clientData/>
  </xdr:twoCellAnchor>
  <xdr:twoCellAnchor>
    <xdr:from>
      <xdr:col>2</xdr:col>
      <xdr:colOff>698500</xdr:colOff>
      <xdr:row>15</xdr:row>
      <xdr:rowOff>158750</xdr:rowOff>
    </xdr:from>
    <xdr:to>
      <xdr:col>3</xdr:col>
      <xdr:colOff>234950</xdr:colOff>
      <xdr:row>16</xdr:row>
      <xdr:rowOff>127000</xdr:rowOff>
    </xdr:to>
    <xdr:sp macro="" textlink="">
      <xdr:nvSpPr>
        <xdr:cNvPr id="4" name="Elipse 3">
          <a:extLst>
            <a:ext uri="{FF2B5EF4-FFF2-40B4-BE49-F238E27FC236}">
              <a16:creationId xmlns:a16="http://schemas.microsoft.com/office/drawing/2014/main" id="{51184FD4-2FF8-825D-B9CE-6EFE1C6FB967}"/>
            </a:ext>
          </a:extLst>
        </xdr:cNvPr>
        <xdr:cNvSpPr/>
      </xdr:nvSpPr>
      <xdr:spPr>
        <a:xfrm>
          <a:off x="6203950" y="364490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254000</xdr:colOff>
      <xdr:row>15</xdr:row>
      <xdr:rowOff>158750</xdr:rowOff>
    </xdr:from>
    <xdr:to>
      <xdr:col>2</xdr:col>
      <xdr:colOff>546100</xdr:colOff>
      <xdr:row>16</xdr:row>
      <xdr:rowOff>127000</xdr:rowOff>
    </xdr:to>
    <xdr:sp macro="" textlink="">
      <xdr:nvSpPr>
        <xdr:cNvPr id="5" name="Elipse 4">
          <a:extLst>
            <a:ext uri="{FF2B5EF4-FFF2-40B4-BE49-F238E27FC236}">
              <a16:creationId xmlns:a16="http://schemas.microsoft.com/office/drawing/2014/main" id="{A66760D1-46E0-4DBF-83D4-CA69BB01F381}"/>
            </a:ext>
          </a:extLst>
        </xdr:cNvPr>
        <xdr:cNvSpPr/>
      </xdr:nvSpPr>
      <xdr:spPr>
        <a:xfrm>
          <a:off x="5759450" y="364490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4413250</xdr:colOff>
      <xdr:row>15</xdr:row>
      <xdr:rowOff>171450</xdr:rowOff>
    </xdr:from>
    <xdr:to>
      <xdr:col>1</xdr:col>
      <xdr:colOff>4705350</xdr:colOff>
      <xdr:row>16</xdr:row>
      <xdr:rowOff>139700</xdr:rowOff>
    </xdr:to>
    <xdr:sp macro="" textlink="">
      <xdr:nvSpPr>
        <xdr:cNvPr id="6" name="Elipse 5">
          <a:extLst>
            <a:ext uri="{FF2B5EF4-FFF2-40B4-BE49-F238E27FC236}">
              <a16:creationId xmlns:a16="http://schemas.microsoft.com/office/drawing/2014/main" id="{38E7AFFE-61A4-4CF0-AAD4-99B7A2A4F504}"/>
            </a:ext>
          </a:extLst>
        </xdr:cNvPr>
        <xdr:cNvSpPr/>
      </xdr:nvSpPr>
      <xdr:spPr>
        <a:xfrm>
          <a:off x="5168900" y="365760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3968750</xdr:colOff>
      <xdr:row>15</xdr:row>
      <xdr:rowOff>177800</xdr:rowOff>
    </xdr:from>
    <xdr:to>
      <xdr:col>1</xdr:col>
      <xdr:colOff>4260850</xdr:colOff>
      <xdr:row>16</xdr:row>
      <xdr:rowOff>146050</xdr:rowOff>
    </xdr:to>
    <xdr:sp macro="" textlink="">
      <xdr:nvSpPr>
        <xdr:cNvPr id="7" name="Elipse 6">
          <a:extLst>
            <a:ext uri="{FF2B5EF4-FFF2-40B4-BE49-F238E27FC236}">
              <a16:creationId xmlns:a16="http://schemas.microsoft.com/office/drawing/2014/main" id="{A00B67AC-FB63-4D58-80C1-3E035C2130E9}"/>
            </a:ext>
          </a:extLst>
        </xdr:cNvPr>
        <xdr:cNvSpPr/>
      </xdr:nvSpPr>
      <xdr:spPr>
        <a:xfrm>
          <a:off x="4724400" y="366395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3530600</xdr:colOff>
      <xdr:row>15</xdr:row>
      <xdr:rowOff>177800</xdr:rowOff>
    </xdr:from>
    <xdr:to>
      <xdr:col>1</xdr:col>
      <xdr:colOff>3822700</xdr:colOff>
      <xdr:row>16</xdr:row>
      <xdr:rowOff>146050</xdr:rowOff>
    </xdr:to>
    <xdr:sp macro="" textlink="">
      <xdr:nvSpPr>
        <xdr:cNvPr id="8" name="Elipse 7">
          <a:extLst>
            <a:ext uri="{FF2B5EF4-FFF2-40B4-BE49-F238E27FC236}">
              <a16:creationId xmlns:a16="http://schemas.microsoft.com/office/drawing/2014/main" id="{DDA4BF4E-C251-48A5-B7EF-2D8970494A24}"/>
            </a:ext>
          </a:extLst>
        </xdr:cNvPr>
        <xdr:cNvSpPr/>
      </xdr:nvSpPr>
      <xdr:spPr>
        <a:xfrm>
          <a:off x="4286250" y="366395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4</xdr:col>
      <xdr:colOff>184150</xdr:colOff>
      <xdr:row>28</xdr:row>
      <xdr:rowOff>69850</xdr:rowOff>
    </xdr:from>
    <xdr:to>
      <xdr:col>4</xdr:col>
      <xdr:colOff>476250</xdr:colOff>
      <xdr:row>29</xdr:row>
      <xdr:rowOff>38100</xdr:rowOff>
    </xdr:to>
    <xdr:sp macro="" textlink="">
      <xdr:nvSpPr>
        <xdr:cNvPr id="9" name="Elipse 8">
          <a:extLst>
            <a:ext uri="{FF2B5EF4-FFF2-40B4-BE49-F238E27FC236}">
              <a16:creationId xmlns:a16="http://schemas.microsoft.com/office/drawing/2014/main" id="{188BC80A-22FD-461B-B967-D992EFF1AFFE}"/>
            </a:ext>
          </a:extLst>
        </xdr:cNvPr>
        <xdr:cNvSpPr/>
      </xdr:nvSpPr>
      <xdr:spPr>
        <a:xfrm>
          <a:off x="7200900" y="594995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501650</xdr:colOff>
      <xdr:row>28</xdr:row>
      <xdr:rowOff>76200</xdr:rowOff>
    </xdr:from>
    <xdr:to>
      <xdr:col>4</xdr:col>
      <xdr:colOff>38100</xdr:colOff>
      <xdr:row>29</xdr:row>
      <xdr:rowOff>44450</xdr:rowOff>
    </xdr:to>
    <xdr:sp macro="" textlink="">
      <xdr:nvSpPr>
        <xdr:cNvPr id="14" name="Elipse 13">
          <a:extLst>
            <a:ext uri="{FF2B5EF4-FFF2-40B4-BE49-F238E27FC236}">
              <a16:creationId xmlns:a16="http://schemas.microsoft.com/office/drawing/2014/main" id="{68481394-AF29-4950-B93D-9F87A68F43AE}"/>
            </a:ext>
          </a:extLst>
        </xdr:cNvPr>
        <xdr:cNvSpPr/>
      </xdr:nvSpPr>
      <xdr:spPr>
        <a:xfrm>
          <a:off x="6762750" y="595630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82550</xdr:colOff>
      <xdr:row>28</xdr:row>
      <xdr:rowOff>69850</xdr:rowOff>
    </xdr:from>
    <xdr:to>
      <xdr:col>3</xdr:col>
      <xdr:colOff>374650</xdr:colOff>
      <xdr:row>29</xdr:row>
      <xdr:rowOff>38100</xdr:rowOff>
    </xdr:to>
    <xdr:sp macro="" textlink="">
      <xdr:nvSpPr>
        <xdr:cNvPr id="15" name="Elipse 14">
          <a:extLst>
            <a:ext uri="{FF2B5EF4-FFF2-40B4-BE49-F238E27FC236}">
              <a16:creationId xmlns:a16="http://schemas.microsoft.com/office/drawing/2014/main" id="{C3F4E8A8-FF5D-4D1D-98E4-D41EF2BE4B9F}"/>
            </a:ext>
          </a:extLst>
        </xdr:cNvPr>
        <xdr:cNvSpPr/>
      </xdr:nvSpPr>
      <xdr:spPr>
        <a:xfrm>
          <a:off x="6343650" y="594995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254000</xdr:colOff>
      <xdr:row>28</xdr:row>
      <xdr:rowOff>82550</xdr:rowOff>
    </xdr:from>
    <xdr:to>
      <xdr:col>2</xdr:col>
      <xdr:colOff>546100</xdr:colOff>
      <xdr:row>29</xdr:row>
      <xdr:rowOff>50800</xdr:rowOff>
    </xdr:to>
    <xdr:sp macro="" textlink="">
      <xdr:nvSpPr>
        <xdr:cNvPr id="16" name="Elipse 15">
          <a:extLst>
            <a:ext uri="{FF2B5EF4-FFF2-40B4-BE49-F238E27FC236}">
              <a16:creationId xmlns:a16="http://schemas.microsoft.com/office/drawing/2014/main" id="{FB274005-918B-421E-817C-CE8DEFAEAEFE}"/>
            </a:ext>
          </a:extLst>
        </xdr:cNvPr>
        <xdr:cNvSpPr/>
      </xdr:nvSpPr>
      <xdr:spPr>
        <a:xfrm>
          <a:off x="5759450" y="5962650"/>
          <a:ext cx="292100" cy="152400"/>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0</xdr:col>
      <xdr:colOff>11546</xdr:colOff>
      <xdr:row>35</xdr:row>
      <xdr:rowOff>23092</xdr:rowOff>
    </xdr:from>
    <xdr:to>
      <xdr:col>1</xdr:col>
      <xdr:colOff>1509107</xdr:colOff>
      <xdr:row>55</xdr:row>
      <xdr:rowOff>87939</xdr:rowOff>
    </xdr:to>
    <xdr:pic>
      <xdr:nvPicPr>
        <xdr:cNvPr id="17" name="Imagen 16">
          <a:extLst>
            <a:ext uri="{FF2B5EF4-FFF2-40B4-BE49-F238E27FC236}">
              <a16:creationId xmlns:a16="http://schemas.microsoft.com/office/drawing/2014/main" id="{E65BEC2A-AA8E-3932-B08E-5490C2EDFDA3}"/>
            </a:ext>
          </a:extLst>
        </xdr:cNvPr>
        <xdr:cNvPicPr>
          <a:picLocks noChangeAspect="1"/>
        </xdr:cNvPicPr>
      </xdr:nvPicPr>
      <xdr:blipFill>
        <a:blip xmlns:r="http://schemas.openxmlformats.org/officeDocument/2006/relationships" r:embed="rId3"/>
        <a:stretch>
          <a:fillRect/>
        </a:stretch>
      </xdr:blipFill>
      <xdr:spPr>
        <a:xfrm>
          <a:off x="11546" y="7215910"/>
          <a:ext cx="2248016" cy="3759393"/>
        </a:xfrm>
        <a:prstGeom prst="rect">
          <a:avLst/>
        </a:prstGeom>
      </xdr:spPr>
    </xdr:pic>
    <xdr:clientData/>
  </xdr:twoCellAnchor>
  <xdr:twoCellAnchor editAs="oneCell">
    <xdr:from>
      <xdr:col>1</xdr:col>
      <xdr:colOff>1581727</xdr:colOff>
      <xdr:row>35</xdr:row>
      <xdr:rowOff>0</xdr:rowOff>
    </xdr:from>
    <xdr:to>
      <xdr:col>1</xdr:col>
      <xdr:colOff>3893246</xdr:colOff>
      <xdr:row>55</xdr:row>
      <xdr:rowOff>141051</xdr:rowOff>
    </xdr:to>
    <xdr:pic>
      <xdr:nvPicPr>
        <xdr:cNvPr id="18" name="Imagen 17">
          <a:extLst>
            <a:ext uri="{FF2B5EF4-FFF2-40B4-BE49-F238E27FC236}">
              <a16:creationId xmlns:a16="http://schemas.microsoft.com/office/drawing/2014/main" id="{54B657CE-94C6-42F2-5DE4-7B0546F9E16E}"/>
            </a:ext>
          </a:extLst>
        </xdr:cNvPr>
        <xdr:cNvPicPr>
          <a:picLocks noChangeAspect="1"/>
        </xdr:cNvPicPr>
      </xdr:nvPicPr>
      <xdr:blipFill>
        <a:blip xmlns:r="http://schemas.openxmlformats.org/officeDocument/2006/relationships" r:embed="rId4"/>
        <a:stretch>
          <a:fillRect/>
        </a:stretch>
      </xdr:blipFill>
      <xdr:spPr>
        <a:xfrm>
          <a:off x="2332182" y="7192818"/>
          <a:ext cx="2311519" cy="3835597"/>
        </a:xfrm>
        <a:prstGeom prst="rect">
          <a:avLst/>
        </a:prstGeom>
      </xdr:spPr>
    </xdr:pic>
    <xdr:clientData/>
  </xdr:twoCellAnchor>
  <xdr:twoCellAnchor editAs="oneCell">
    <xdr:from>
      <xdr:col>1</xdr:col>
      <xdr:colOff>3960090</xdr:colOff>
      <xdr:row>35</xdr:row>
      <xdr:rowOff>34636</xdr:rowOff>
    </xdr:from>
    <xdr:to>
      <xdr:col>4</xdr:col>
      <xdr:colOff>117</xdr:colOff>
      <xdr:row>55</xdr:row>
      <xdr:rowOff>99483</xdr:rowOff>
    </xdr:to>
    <xdr:pic>
      <xdr:nvPicPr>
        <xdr:cNvPr id="19" name="Imagen 18">
          <a:extLst>
            <a:ext uri="{FF2B5EF4-FFF2-40B4-BE49-F238E27FC236}">
              <a16:creationId xmlns:a16="http://schemas.microsoft.com/office/drawing/2014/main" id="{F85C5DDF-3D3F-6139-C5B9-66AD466E6B7A}"/>
            </a:ext>
          </a:extLst>
        </xdr:cNvPr>
        <xdr:cNvPicPr>
          <a:picLocks noChangeAspect="1"/>
        </xdr:cNvPicPr>
      </xdr:nvPicPr>
      <xdr:blipFill>
        <a:blip xmlns:r="http://schemas.openxmlformats.org/officeDocument/2006/relationships" r:embed="rId5"/>
        <a:stretch>
          <a:fillRect/>
        </a:stretch>
      </xdr:blipFill>
      <xdr:spPr>
        <a:xfrm>
          <a:off x="4710545" y="7227454"/>
          <a:ext cx="2286117" cy="375939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79727</xdr:colOff>
      <xdr:row>2</xdr:row>
      <xdr:rowOff>23282</xdr:rowOff>
    </xdr:from>
    <xdr:to>
      <xdr:col>4</xdr:col>
      <xdr:colOff>618066</xdr:colOff>
      <xdr:row>36</xdr:row>
      <xdr:rowOff>125128</xdr:rowOff>
    </xdr:to>
    <xdr:pic>
      <xdr:nvPicPr>
        <xdr:cNvPr id="3" name="Imagen 2">
          <a:extLst>
            <a:ext uri="{FF2B5EF4-FFF2-40B4-BE49-F238E27FC236}">
              <a16:creationId xmlns:a16="http://schemas.microsoft.com/office/drawing/2014/main" id="{6258ADE3-8042-D577-3FB6-06AFFC58E2F1}"/>
            </a:ext>
          </a:extLst>
        </xdr:cNvPr>
        <xdr:cNvPicPr>
          <a:picLocks noChangeAspect="1"/>
        </xdr:cNvPicPr>
      </xdr:nvPicPr>
      <xdr:blipFill>
        <a:blip xmlns:r="http://schemas.openxmlformats.org/officeDocument/2006/relationships" r:embed="rId1" cstate="email">
          <a:duotone>
            <a:prstClr val="black"/>
            <a:srgbClr val="D9C3A5">
              <a:tint val="50000"/>
              <a:satMod val="180000"/>
            </a:srgbClr>
          </a:duotone>
          <a:extLst>
            <a:ext uri="{28A0092B-C50C-407E-A947-70E740481C1C}">
              <a14:useLocalDpi xmlns:a14="http://schemas.microsoft.com/office/drawing/2010/main"/>
            </a:ext>
          </a:extLst>
        </a:blip>
        <a:stretch>
          <a:fillRect/>
        </a:stretch>
      </xdr:blipFill>
      <xdr:spPr>
        <a:xfrm>
          <a:off x="79727" y="1691215"/>
          <a:ext cx="8310739" cy="6434913"/>
        </a:xfrm>
        <a:prstGeom prst="rect">
          <a:avLst/>
        </a:prstGeom>
      </xdr:spPr>
    </xdr:pic>
    <xdr:clientData/>
  </xdr:twoCellAnchor>
  <xdr:twoCellAnchor editAs="oneCell">
    <xdr:from>
      <xdr:col>1</xdr:col>
      <xdr:colOff>1813278</xdr:colOff>
      <xdr:row>15</xdr:row>
      <xdr:rowOff>119945</xdr:rowOff>
    </xdr:from>
    <xdr:to>
      <xdr:col>1</xdr:col>
      <xdr:colOff>2962687</xdr:colOff>
      <xdr:row>18</xdr:row>
      <xdr:rowOff>128441</xdr:rowOff>
    </xdr:to>
    <xdr:pic>
      <xdr:nvPicPr>
        <xdr:cNvPr id="18" name="Imagen 17">
          <a:extLst>
            <a:ext uri="{FF2B5EF4-FFF2-40B4-BE49-F238E27FC236}">
              <a16:creationId xmlns:a16="http://schemas.microsoft.com/office/drawing/2014/main" id="{4591DE46-9EF0-CDB5-F633-09B6704F5381}"/>
            </a:ext>
          </a:extLst>
        </xdr:cNvPr>
        <xdr:cNvPicPr>
          <a:picLocks noChangeAspect="1"/>
        </xdr:cNvPicPr>
      </xdr:nvPicPr>
      <xdr:blipFill>
        <a:blip xmlns:r="http://schemas.openxmlformats.org/officeDocument/2006/relationships" r:embed="rId2"/>
        <a:stretch>
          <a:fillRect/>
        </a:stretch>
      </xdr:blipFill>
      <xdr:spPr>
        <a:xfrm>
          <a:off x="2568222" y="4169834"/>
          <a:ext cx="1149409" cy="558829"/>
        </a:xfrm>
        <a:prstGeom prst="rect">
          <a:avLst/>
        </a:prstGeom>
        <a:ln>
          <a:solidFill>
            <a:schemeClr val="tx1"/>
          </a:solidFill>
        </a:ln>
      </xdr:spPr>
    </xdr:pic>
    <xdr:clientData/>
  </xdr:twoCellAnchor>
  <xdr:twoCellAnchor>
    <xdr:from>
      <xdr:col>2</xdr:col>
      <xdr:colOff>402167</xdr:colOff>
      <xdr:row>15</xdr:row>
      <xdr:rowOff>162277</xdr:rowOff>
    </xdr:from>
    <xdr:to>
      <xdr:col>2</xdr:col>
      <xdr:colOff>663222</xdr:colOff>
      <xdr:row>16</xdr:row>
      <xdr:rowOff>148166</xdr:rowOff>
    </xdr:to>
    <xdr:sp macro="" textlink="">
      <xdr:nvSpPr>
        <xdr:cNvPr id="19" name="Elipse 18">
          <a:extLst>
            <a:ext uri="{FF2B5EF4-FFF2-40B4-BE49-F238E27FC236}">
              <a16:creationId xmlns:a16="http://schemas.microsoft.com/office/drawing/2014/main" id="{7953819A-3E0D-AB41-F267-4F94F735940D}"/>
            </a:ext>
          </a:extLst>
        </xdr:cNvPr>
        <xdr:cNvSpPr/>
      </xdr:nvSpPr>
      <xdr:spPr>
        <a:xfrm>
          <a:off x="6434667" y="4212166"/>
          <a:ext cx="261055" cy="169333"/>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5161845</xdr:colOff>
      <xdr:row>15</xdr:row>
      <xdr:rowOff>180621</xdr:rowOff>
    </xdr:from>
    <xdr:to>
      <xdr:col>2</xdr:col>
      <xdr:colOff>145344</xdr:colOff>
      <xdr:row>16</xdr:row>
      <xdr:rowOff>166510</xdr:rowOff>
    </xdr:to>
    <xdr:sp macro="" textlink="">
      <xdr:nvSpPr>
        <xdr:cNvPr id="25" name="Elipse 24">
          <a:extLst>
            <a:ext uri="{FF2B5EF4-FFF2-40B4-BE49-F238E27FC236}">
              <a16:creationId xmlns:a16="http://schemas.microsoft.com/office/drawing/2014/main" id="{BD84F331-C68D-4DD3-8BDD-2EDABB21014E}"/>
            </a:ext>
          </a:extLst>
        </xdr:cNvPr>
        <xdr:cNvSpPr/>
      </xdr:nvSpPr>
      <xdr:spPr>
        <a:xfrm>
          <a:off x="5916789" y="4230510"/>
          <a:ext cx="261055" cy="169333"/>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4552245</xdr:colOff>
      <xdr:row>16</xdr:row>
      <xdr:rowOff>15521</xdr:rowOff>
    </xdr:from>
    <xdr:to>
      <xdr:col>1</xdr:col>
      <xdr:colOff>4813300</xdr:colOff>
      <xdr:row>17</xdr:row>
      <xdr:rowOff>1409</xdr:rowOff>
    </xdr:to>
    <xdr:sp macro="" textlink="">
      <xdr:nvSpPr>
        <xdr:cNvPr id="26" name="Elipse 25">
          <a:extLst>
            <a:ext uri="{FF2B5EF4-FFF2-40B4-BE49-F238E27FC236}">
              <a16:creationId xmlns:a16="http://schemas.microsoft.com/office/drawing/2014/main" id="{ED211D1E-9673-420E-8DD0-67AD0471B982}"/>
            </a:ext>
          </a:extLst>
        </xdr:cNvPr>
        <xdr:cNvSpPr/>
      </xdr:nvSpPr>
      <xdr:spPr>
        <a:xfrm>
          <a:off x="5307189" y="4248854"/>
          <a:ext cx="261055" cy="169333"/>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4111978</xdr:colOff>
      <xdr:row>16</xdr:row>
      <xdr:rowOff>33866</xdr:rowOff>
    </xdr:from>
    <xdr:to>
      <xdr:col>1</xdr:col>
      <xdr:colOff>4373033</xdr:colOff>
      <xdr:row>17</xdr:row>
      <xdr:rowOff>19754</xdr:rowOff>
    </xdr:to>
    <xdr:sp macro="" textlink="">
      <xdr:nvSpPr>
        <xdr:cNvPr id="27" name="Elipse 26">
          <a:extLst>
            <a:ext uri="{FF2B5EF4-FFF2-40B4-BE49-F238E27FC236}">
              <a16:creationId xmlns:a16="http://schemas.microsoft.com/office/drawing/2014/main" id="{80BD17AC-CFCA-4911-B294-89EAC8AA2BD0}"/>
            </a:ext>
          </a:extLst>
        </xdr:cNvPr>
        <xdr:cNvSpPr/>
      </xdr:nvSpPr>
      <xdr:spPr>
        <a:xfrm>
          <a:off x="4866922" y="4267199"/>
          <a:ext cx="261055" cy="169333"/>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0</xdr:col>
      <xdr:colOff>112888</xdr:colOff>
      <xdr:row>35</xdr:row>
      <xdr:rowOff>134055</xdr:rowOff>
    </xdr:from>
    <xdr:to>
      <xdr:col>1</xdr:col>
      <xdr:colOff>1538648</xdr:colOff>
      <xdr:row>55</xdr:row>
      <xdr:rowOff>105833</xdr:rowOff>
    </xdr:to>
    <xdr:pic>
      <xdr:nvPicPr>
        <xdr:cNvPr id="28" name="Imagen 27">
          <a:extLst>
            <a:ext uri="{FF2B5EF4-FFF2-40B4-BE49-F238E27FC236}">
              <a16:creationId xmlns:a16="http://schemas.microsoft.com/office/drawing/2014/main" id="{BC2F07EF-63A6-9C37-CD47-62AA7FFB4E10}"/>
            </a:ext>
          </a:extLst>
        </xdr:cNvPr>
        <xdr:cNvPicPr>
          <a:picLocks noChangeAspect="1"/>
        </xdr:cNvPicPr>
      </xdr:nvPicPr>
      <xdr:blipFill>
        <a:blip xmlns:r="http://schemas.openxmlformats.org/officeDocument/2006/relationships" r:embed="rId3"/>
        <a:stretch>
          <a:fillRect/>
        </a:stretch>
      </xdr:blipFill>
      <xdr:spPr>
        <a:xfrm>
          <a:off x="112888" y="7852833"/>
          <a:ext cx="2180704" cy="3640667"/>
        </a:xfrm>
        <a:prstGeom prst="rect">
          <a:avLst/>
        </a:prstGeom>
      </xdr:spPr>
    </xdr:pic>
    <xdr:clientData/>
  </xdr:twoCellAnchor>
  <xdr:twoCellAnchor editAs="oneCell">
    <xdr:from>
      <xdr:col>1</xdr:col>
      <xdr:colOff>1608667</xdr:colOff>
      <xdr:row>35</xdr:row>
      <xdr:rowOff>127000</xdr:rowOff>
    </xdr:from>
    <xdr:to>
      <xdr:col>1</xdr:col>
      <xdr:colOff>3807625</xdr:colOff>
      <xdr:row>55</xdr:row>
      <xdr:rowOff>112889</xdr:rowOff>
    </xdr:to>
    <xdr:pic>
      <xdr:nvPicPr>
        <xdr:cNvPr id="29" name="Imagen 28">
          <a:extLst>
            <a:ext uri="{FF2B5EF4-FFF2-40B4-BE49-F238E27FC236}">
              <a16:creationId xmlns:a16="http://schemas.microsoft.com/office/drawing/2014/main" id="{3C067C19-27F4-4939-E6E9-C4DD14AFE01A}"/>
            </a:ext>
          </a:extLst>
        </xdr:cNvPr>
        <xdr:cNvPicPr>
          <a:picLocks noChangeAspect="1"/>
        </xdr:cNvPicPr>
      </xdr:nvPicPr>
      <xdr:blipFill>
        <a:blip xmlns:r="http://schemas.openxmlformats.org/officeDocument/2006/relationships" r:embed="rId4"/>
        <a:stretch>
          <a:fillRect/>
        </a:stretch>
      </xdr:blipFill>
      <xdr:spPr>
        <a:xfrm>
          <a:off x="2363611" y="7845778"/>
          <a:ext cx="2198958" cy="3654778"/>
        </a:xfrm>
        <a:prstGeom prst="rect">
          <a:avLst/>
        </a:prstGeom>
      </xdr:spPr>
    </xdr:pic>
    <xdr:clientData/>
  </xdr:twoCellAnchor>
  <xdr:twoCellAnchor editAs="oneCell">
    <xdr:from>
      <xdr:col>1</xdr:col>
      <xdr:colOff>3887612</xdr:colOff>
      <xdr:row>35</xdr:row>
      <xdr:rowOff>134055</xdr:rowOff>
    </xdr:from>
    <xdr:to>
      <xdr:col>2</xdr:col>
      <xdr:colOff>681807</xdr:colOff>
      <xdr:row>55</xdr:row>
      <xdr:rowOff>127000</xdr:rowOff>
    </xdr:to>
    <xdr:pic>
      <xdr:nvPicPr>
        <xdr:cNvPr id="30" name="Imagen 29">
          <a:extLst>
            <a:ext uri="{FF2B5EF4-FFF2-40B4-BE49-F238E27FC236}">
              <a16:creationId xmlns:a16="http://schemas.microsoft.com/office/drawing/2014/main" id="{B6C83301-31EB-BD71-026E-BAABFA79BDC9}"/>
            </a:ext>
          </a:extLst>
        </xdr:cNvPr>
        <xdr:cNvPicPr>
          <a:picLocks noChangeAspect="1"/>
        </xdr:cNvPicPr>
      </xdr:nvPicPr>
      <xdr:blipFill>
        <a:blip xmlns:r="http://schemas.openxmlformats.org/officeDocument/2006/relationships" r:embed="rId5"/>
        <a:stretch>
          <a:fillRect/>
        </a:stretch>
      </xdr:blipFill>
      <xdr:spPr>
        <a:xfrm>
          <a:off x="4642556" y="7852833"/>
          <a:ext cx="2071751" cy="366183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ocuments%20and%20Settings\FREDY%20MENDEZ\Desktop\DOCUME~1\XP\CONFIG~1\Temp\Mis%20documentos\Contratos%20Vigentes\CTO-102-2002%20Castores%20Ingenieros%20Contratistas%20Ltda\CTO-102-2002%20Actas%20de%20Obra"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avier_or_compa\zulma\Fin\Anexos\PRESUPUESTOS-RE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rupolhs\A\AiuBPMarco98"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Documents%20and%20Settings\gsepulveda\Configuraci&#243;n%20local\Archivos%20temporales%20de%20Internet\Content.IE5\FI339O8D\CCAMPAMENTOS%20RESUMEN%20FACTURACIO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2kprincipal\licitaciones2\Datos\LICITACIONES\Planes%20de%20accion\DATOS\Equipos\COSTO%20DE%20PROPIEDAD"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Licitaciones1\c\Trabajos%20La%20Espanola%20-%20Calarca\Grupo%20Arturo\Arturo%20A.%20Gonzalez%20R.%20Espanola%20-%20Calarca\BARBOSA\ACTASBA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a%20%20aaInformaci&#243;n%20GRUPO%204\A%20MInformes%20Mensuales\Informe%20de%20estado%20vial%20ene\aCCIDENTES%20DE%201995%20-%20199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3E58D362\aCCIDENTES%20DE%201995%20-%201996.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alidad\iso\Documents%20and%20Settings\Latinco%20S.A\Mis%20documentos\ARCHIVOS%20OSCAR\invias\corredores%20viales\PARTICIPAMOS\PRIMERA%20RONDA\analisis%20de%20precios%20unitarios%20-%20PLANTILLA.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I:\a%20%20aaInformaci&#243;n%20GRUPO%204\A%20MInformes%20Mensuales\Informe%20de%20estado%20vial%20ene\aCCIDENTES%20DE%201995%20-%201996.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VICON\DATOS\LICITAR\IDU\UNIT_4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AppData\Local\Microsoft\Windows\Temporary%20Internet%20Files\Low\Content.IE5\YY70KUSP\CANTIDADES%20DE%20OBRA%20No.%207.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Uno\contrato%20invias%20057\contrato%20invias%20057\1.%20CONTRATISTA%20DE%20OBRA\12.PRECIOS%20UNITARIOS\PRECIOS%20UNITARIOS%20VERSION%201%20DE%20JUNIO%20DE%202010\PRECIOS%20UNITARIOS%20NO%20PREVISTOS-JULIO%20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E:\Documents%20and%20Settings\compaq\Escritorio\Luis%20R\PREACTA%2018.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E:\PCL\PC-032-2006\Orito69\Interventoria\Informes\Informes%20diarios\PDT_Orito69_dia_2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PACO\Doc.%20ASPIRE\Mis%20documentos\INF.BIMENSUAL\INFORME%20BIMENSUAL%20JUL-AGO-2001.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Curos%20II\1.%20Consorcio%20San%20Andr&#233;s\13.%20Preactas\3.%20Estyma\150921%206.%20Preacta%20Tramo%20IV%20Septiembre.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001%20Ineconte\Transportes\Archibos%20Revisados\01-Abr-06%20Control%20de%20transporte%20material%20OK%20(Autoguardado).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Users\Oscar%20Gutierrez\Desktop\Copia%20de%20Formularios%20de%20obras%20civiles%20barrquilla%20VERSI&#211;N%201%20WILLIA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contrato%20invias%20057\Users\Instalador0\Desktop\D\TRONCAL%20DEL%20NORTE\malaga\actas%20de%20obra\ACTA%20DE%20OBRA%20No%2010v2\ACTA,%20PREACTA%20Y%20MEMORIAS%2010\CANTIDADES_DE_OBRA_No._10v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I:\Documents%20and%20Settings\maximiliano\Mis%20documentos\TOPOGRAFIA%20LATINCO\Preactas\Preacta%2007%20-%20Julio%202005\PROG-96.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Pc1\d\LIQ.TRANSPORTE%20DE%20MATERIALES%20OCTUBRE%20DE%202006%20HASMER%20FINAL.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I:\Documents%20and%20Settings\Administrator\My%20Documents\ZAR07\Apu051b.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Giovanny\c\Copia%20Calidad\Mis%20documentos\Area%20Tecnica\Licitaciones\Epm\Actualizacion%20Guayabal\WINDOWS\TEMP\RELACI~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Servidor\cgr\DOCUME~1\pasantes\CONFIG~1\Temp\Rar$DI08.094\Documents%20and%20Settings\Administrador\Configuraci&#243;n%20local\Archivos%20temporales%20de%20Internet\OLK1B\EV%20No%202%20CD-DT-COR-424-2007.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PACO\Doc.%20ASPIRE\ADMONVIAL%20H-V-05\PRESUPUESTOS\sector%20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Servidor\obras\Documents%20and%20Settings\maximiliano\Mis%20documentos\TOPOGRAFIA%20LATINCO\Preactas\Preacta%2007%20-%20Julio%202005\PROG-96.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ervidor\cgr\Presupuestos\Presupuestos\Grupo%2045\IMV\Unitarios%20SF-Sup%20y%20LV-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ervidor\cgr\Invias\NORTE%20DE%20SANTANDER\Pte%20UNION\CONTRATISTA\Mis%20documentos\memoria%20negra\Disco%20extra&#237;ble%20(G)\VARIOS\WINDOWS\TEMP\Contrato%20SOP%20185-02%20FINAL\2%20YACOPI-GALAPAGOS\2%20%20YAC%20-%20GUAD%20PRESUP%20FINAL\CRONOGRA.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Ant-gotalvaro\Documentos%20c\Mis%20documentos\PLIEGOS-COND\OBRA%20PUBLICA\PROC%20SCV-2002\SCV-060-200203142002111631\SCV-060-Base-CAF-Sisga-Guateque.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E:\Documents%20and%20Settings\PEDRO%20GARCIA%20REALPE\Mis%20documentos\AMV_G1_2006_TUMACO\Actas%20AMV_G1_Tumaco\a%20%20aaInformaci&#243;n%20GRUPO%204\A%20MInformes%20Mensuales\Informe%20de%20estado%20vial%20ene\aCCIDENTES%20DE%201995%20-%201996.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Servidor\cgr\AMV%20GRUPO2-05\presupuestos\ajuste%20presupuestos\$%20PR20%20al%20PR23.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F:\Users\43997637\AppData\Local\Microsoft\Windows\Temporary%20Internet%20Files\Content.Outlook\74EOBNUO\SIMULACI&#211;NEDIFICIO.ok.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ervidor\obras\a%20%20aaInformaci&#243;n%20GRUPO%204\A%20MInformes%20Mensuales\Informe%20de%20estado%20vial%20ene\aCCIDENTES%20DE%201995%20-%201996.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Servidor\obras\PUNITARIOS%20PARA%20241201%202S.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Servidor\cgr\DOCUME~1\pasantes\CONFIG~1\Temp\Rar$DI08.094\Mis%20documentos\memoria%20negra\Disco%20extra&#237;ble%20(G)\VARIOS\WINDOWS\TEMP\Contrato%20SOP%20185-02%20FINAL\2%20YACOPI-GALAPAGOS\2%20%20YAC%20-%20GUAD%20PRESUP%20FINAL\CRONOGRA.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Servidor\cgr\INTERVENTORIA%20HONDA-RIO%20ERMITA&#209;O\INFORMES\INTERVENTORIA\MENSUAL\08%20JULIO-2007\FORMATOS%20SGT%20INFORME%20INTERVENTORIA%20No.08.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VICON\DATOS\LICITAR\IDU\UNIT_4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Aobra 1"/>
      <sheetName val="Amodif 1"/>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Y ORIGINAL"/>
      <sheetName val="PRESUP"/>
      <sheetName val="INV"/>
      <sheetName val="AASHTO"/>
      <sheetName val="PRECIOS"/>
      <sheetName val="PROY_ORIGINAL"/>
      <sheetName val="COSTOS UNITARIOS"/>
      <sheetName val="CA-2909"/>
      <sheetName val="TRAYECTO 1"/>
      <sheetName val="Datos"/>
      <sheetName val="CABG"/>
      <sheetName val="PRESUPUESTOS-REV1"/>
      <sheetName val="PU (2)"/>
      <sheetName val="PESOS"/>
      <sheetName val="G&amp;G"/>
      <sheetName val=""/>
      <sheetName val="PRESUPUESTO"/>
      <sheetName val="PPTONUEVOFORMATO"/>
      <sheetName val="PRESUPUESTO1"/>
      <sheetName val="200P.1"/>
      <sheetName val="210.2.2"/>
      <sheetName val="320.1"/>
      <sheetName val="640.1"/>
      <sheetName val="500P.1"/>
      <sheetName val="500P.2"/>
      <sheetName val="600.1"/>
      <sheetName val="610.1"/>
      <sheetName val="630.4"/>
      <sheetName val="640P.2"/>
      <sheetName val="640.1 (2)"/>
      <sheetName val="672P.1"/>
      <sheetName val="2P.1"/>
      <sheetName val="900.2"/>
      <sheetName val="materiales de insumo"/>
      <sheetName val="jornales y prestaciones"/>
      <sheetName val="CANTIDADES"/>
      <sheetName val="210.1"/>
      <sheetName val="310.1"/>
      <sheetName val="600.4"/>
      <sheetName val="661.1"/>
      <sheetName val="673.1"/>
      <sheetName val="673.2"/>
      <sheetName val="673.3"/>
      <sheetName val="3P"/>
      <sheetName val="672.1"/>
      <sheetName val="2P"/>
      <sheetName val="3P.1"/>
      <sheetName val="3P.2"/>
      <sheetName val="6.1P"/>
      <sheetName val="6.2P"/>
      <sheetName val="6.4P"/>
      <sheetName val="muros"/>
      <sheetName val="Varios"/>
      <sheetName val="RESUMEN"/>
      <sheetName val="VALOR ENSAYOS"/>
      <sheetName val="K9+900"/>
      <sheetName val="PR10+760"/>
      <sheetName val="PR11+020"/>
      <sheetName val="PR12+400"/>
      <sheetName val="PR18+560"/>
      <sheetName val="PR19+100"/>
      <sheetName val="PR19+900"/>
      <sheetName val="PR21+380"/>
      <sheetName val="PR21+900"/>
      <sheetName val="PR23+350"/>
      <sheetName val="PR24+500"/>
      <sheetName val="PR25+700"/>
      <sheetName val="PR31+200"/>
      <sheetName val="PR33+010"/>
      <sheetName val="PR33+030"/>
      <sheetName val="PR35+400A"/>
      <sheetName val="PR35+400"/>
      <sheetName val="PR35+540"/>
      <sheetName val="Seguim-16"/>
      <sheetName val="ó&gt;_x0000__x0001__x0000__x0000__x0000_j0$_x0000_#_x0000__x0000__x0000_j.$_x0000_#_x0000__x0000__x0000_L_x0012_Óu_x0000__x0000__x0000__x0000_"/>
      <sheetName val="PROY_ORIGINAL2"/>
      <sheetName val="PU_(2)1"/>
      <sheetName val="PROY_ORIGINAL1"/>
      <sheetName val="PU_(2)"/>
      <sheetName val="PROY_ORIGINAL3"/>
      <sheetName val="PU_(2)2"/>
      <sheetName val="PROY_ORIGINAL5"/>
      <sheetName val="PU_(2)4"/>
      <sheetName val="PROY_ORIGINAL4"/>
      <sheetName val="PU_(2)3"/>
      <sheetName val="plantilla"/>
      <sheetName val="resumen preacta"/>
      <sheetName val="1"/>
      <sheetName val="2"/>
      <sheetName val="3"/>
      <sheetName val="4"/>
      <sheetName val="5"/>
      <sheetName val="7"/>
      <sheetName val="8"/>
      <sheetName val="9"/>
      <sheetName val="10"/>
      <sheetName val="11"/>
      <sheetName val="12"/>
      <sheetName val="13"/>
      <sheetName val="14"/>
      <sheetName val="16"/>
      <sheetName val="17"/>
      <sheetName val="19"/>
      <sheetName val="21"/>
      <sheetName val="22"/>
      <sheetName val="23"/>
      <sheetName val="24"/>
      <sheetName val="25"/>
      <sheetName val="26"/>
      <sheetName val="28"/>
      <sheetName val="29"/>
      <sheetName val="30"/>
      <sheetName val="31"/>
      <sheetName val="32"/>
      <sheetName val="33"/>
      <sheetName val="34"/>
      <sheetName val="38"/>
      <sheetName val="42"/>
      <sheetName val="43"/>
      <sheetName val="44"/>
      <sheetName val="Resalto en asfalto"/>
      <sheetName val="Mat fresado para ampliacion"/>
      <sheetName val="Tuberia filtro D=6&quot;"/>
      <sheetName val="Realce de bordillo"/>
      <sheetName val="Remocion tuberia d=24&quot;"/>
      <sheetName val="GRAVA ATRAQUES DE ALCANTARILLA"/>
      <sheetName val="RESALTO"/>
      <sheetName val="Geodren"/>
      <sheetName val="Hoja1"/>
      <sheetName val="FORMATO PREACTA"/>
      <sheetName val="SOPORTES"/>
      <sheetName val="FORMATO FECHA)"/>
      <sheetName val="DESMONTE LIMP."/>
      <sheetName val="REGISTRO FOTOGRAFICO"/>
      <sheetName val="S200.1 DESM. LIMP.B "/>
      <sheetName val="S200.2 DESM. LIMP. NB"/>
      <sheetName val="S201.7 DEMO. ESTRUCTURAS"/>
      <sheetName val="Remocion alcantarillas."/>
      <sheetName val="Excav. Mat. Comun."/>
      <sheetName val="s201.15-remoción de alcantarill"/>
      <sheetName val="s210.2.2-Exc de expl"/>
      <sheetName val="s210.2.1-Exc en roca"/>
      <sheetName val="s211.1 REMOCION DERR."/>
      <sheetName val="s220.1 Terraplenes"/>
      <sheetName val="s221.1 Pedraplen"/>
      <sheetName val="S900.3 TRANS. DERRUMBE"/>
      <sheetName val="s231.1 Geotextil"/>
      <sheetName val="S230.2 Mejora. de la Sub-Ra"/>
      <sheetName val="S320.1 Sub base"/>
      <sheetName val="S330.1 BASE GRANULAR"/>
      <sheetName val="SUB-BASE"/>
      <sheetName val="CONFM. DE CALZADA EXISTENTE"/>
      <sheetName val="S310.1 Confor. calzada existe "/>
      <sheetName val=" S450.1 MEZCLA MDC-1"/>
      <sheetName val=" S450.2MEZCLA MDC-2"/>
      <sheetName val="S420.1 RIEGO DE IMPRIMACION."/>
      <sheetName val="S421.1 RIEGO LIGA CRR-1"/>
      <sheetName val="S460.1 FRESADO."/>
      <sheetName val="Excav. REPARACION PAVIMENTO."/>
      <sheetName val="S465.1 EXC. PAV. ASFALTICO"/>
      <sheetName val="S500.1 PAVIMENTO CONCRETO"/>
      <sheetName val="S510.1 PAVIMENTO ADOQUIN"/>
      <sheetName val="S600.1 EXCAV. VARIAS "/>
      <sheetName val="Relleno Estructuras"/>
      <sheetName val="eXCAVACIONES VARIAS EN ROCA "/>
      <sheetName val="S600.2 EXCAV. ROCA"/>
      <sheetName val="S610.1 Relleno Estructuras"/>
      <sheetName val="S623.1 Anclajes "/>
      <sheetName val="S623P1 Pantalla Concreto"/>
      <sheetName val="S630.3 Concretos C"/>
      <sheetName val="S630.4a Concretos D"/>
      <sheetName val="S630.4b Concretos D"/>
      <sheetName val="S630.6 CONCRETO F"/>
      <sheetName val="CONCRETO G"/>
      <sheetName val="S630.7 CONCRETO G"/>
      <sheetName val="s640.1 Acero refuerzo"/>
      <sheetName val="S642.13 Juntas dilatacion"/>
      <sheetName val="S644.2 Tuberia PVC 4&quot;"/>
      <sheetName val=" TUBERIA 36&quot;"/>
      <sheetName val="S632.1 Baranda"/>
      <sheetName val=" S661.1 TUBERIA 36&quot; "/>
      <sheetName val="S673.1 MAT. FILTRANTE"/>
      <sheetName val="S673.2 GEOTEXTIL"/>
      <sheetName val="GAVIONES"/>
      <sheetName val="Señales"/>
      <sheetName val="TRANS. EXPLANACION"/>
      <sheetName val=" S673.3 GEODREN PLANAR 6&quot;"/>
      <sheetName val="S681.1 GAVIONES"/>
      <sheetName val="S700.1 Demarcacion"/>
      <sheetName val="S700.2 Marca víal"/>
      <sheetName val="S701.1 tachas reflectivas"/>
      <sheetName val="S710.1.1 SEÑ VERT. "/>
      <sheetName val="S710.2 SEÑ VERT.V"/>
      <sheetName val="S710.1.2 SEÑ VERT."/>
      <sheetName val="S730.1Defensas "/>
      <sheetName val="S800.2 CERCAS"/>
      <sheetName val="S810.1 PROTECCION TALUDES"/>
      <sheetName val="S900.2Trans explan"/>
      <sheetName val="Drenes"/>
      <sheetName val="Tratamiento fisuras"/>
      <sheetName val="MARCAS VIALES"/>
      <sheetName val="Geomalla con fibra de vidrio"/>
      <sheetName val="Anclajes pasivos 4#6"/>
      <sheetName val="SNP1-geomalla fibra Vidrio"/>
      <sheetName val="SNP2-geomalla Biaxial"/>
      <sheetName val="SNP3 concreto 3500 "/>
      <sheetName val="SNP4 CEM. ASFALTICO"/>
      <sheetName val="SNP5 MTTO RUTINARIO"/>
      <sheetName val="SNP6 Drenes"/>
      <sheetName val="SNP7 Anclajes pasivos 4#6"/>
      <sheetName val="SNP8 Anclajes activos 2 Tor"/>
      <sheetName val="SNP9 Anclajes activos 4 Tor"/>
      <sheetName val="SNP10 MATERIAL 3&quot; TRIT"/>
      <sheetName val="SNP11 Material Relleno"/>
      <sheetName val="SNP12 CUNETAS 3.000"/>
      <sheetName val="SNP13 PARCHEO"/>
      <sheetName val="SNP14 SELLO JUNTAS"/>
      <sheetName val="SNP15 Pilotes"/>
      <sheetName val="SNP16 EXCAV. PAVIMENTO"/>
      <sheetName val="SNP17 TRANS BASE"/>
      <sheetName val="SNP18 AFIRMADO 3&quot;"/>
      <sheetName val="alcantarilla K69+103"/>
      <sheetName val="alcantarilla K68+437"/>
      <sheetName val="alcantarilla K67+455"/>
      <sheetName val="BOXXXX"/>
      <sheetName val="BOX 110+520 PUENTE EL VERDE"/>
      <sheetName val="Muro K99+0703"/>
      <sheetName val="MURO K104+454"/>
      <sheetName val="Muro K109+0570"/>
      <sheetName val="BOX K"/>
      <sheetName val="CONVERCIONES"/>
      <sheetName val="PARCHEO"/>
      <sheetName val="APU´s"/>
      <sheetName val="INFORME SEMANAL"/>
      <sheetName val="201.7"/>
      <sheetName val="211.1"/>
      <sheetName val="320.2"/>
      <sheetName val="330.1"/>
      <sheetName val="330.2"/>
      <sheetName val="411.2"/>
      <sheetName val="450.2P"/>
      <sheetName val="450.9P"/>
      <sheetName val="461.1"/>
      <sheetName val="465.1"/>
      <sheetName val="464.1P"/>
      <sheetName val="600.2"/>
      <sheetName val="630.5"/>
      <sheetName val="630.6"/>
      <sheetName val="630.7"/>
      <sheetName val="681.1"/>
      <sheetName val="4P"/>
      <sheetName val="7P"/>
      <sheetName val="670.P"/>
      <sheetName val="671.P"/>
      <sheetName val="6P"/>
      <sheetName val="674.2"/>
      <sheetName val="450.3P"/>
      <sheetName val="621.1P"/>
      <sheetName val="8P"/>
      <sheetName val="9P"/>
      <sheetName val="610.2P"/>
      <sheetName val="465-3P"/>
      <sheetName val="11P"/>
      <sheetName val="230.2"/>
      <sheetName val="230.2P"/>
      <sheetName val="621.1-1P"/>
      <sheetName val="14P"/>
      <sheetName val="15P"/>
      <sheetName val="17P"/>
      <sheetName val="18P"/>
      <sheetName val="19P"/>
      <sheetName val="20P"/>
      <sheetName val="21P"/>
      <sheetName val="22P"/>
      <sheetName val="621.1.2P"/>
      <sheetName val="PESO VARILLAS"/>
      <sheetName val="proveedores"/>
      <sheetName val="Información"/>
      <sheetName val="ACTIVIDADES"/>
      <sheetName val="COSTOS_UNITARIOS"/>
      <sheetName val="TRAYECTO_1"/>
      <sheetName val="BD"/>
      <sheetName val="PROY_ORIGINAL6"/>
      <sheetName val="PU_(2)5"/>
      <sheetName val="200P_1"/>
      <sheetName val="210_2_2"/>
      <sheetName val="320_1"/>
      <sheetName val="640_1"/>
      <sheetName val="500P_1"/>
      <sheetName val="500P_2"/>
      <sheetName val="600_1"/>
      <sheetName val="610_1"/>
      <sheetName val="630_4"/>
      <sheetName val="640P_2"/>
      <sheetName val="640_1_(2)"/>
      <sheetName val="672P_1"/>
      <sheetName val="2P_1"/>
      <sheetName val="900_2"/>
      <sheetName val="materiales_de_insumo"/>
      <sheetName val="jornales_y_prestaciones"/>
      <sheetName val="210_1"/>
      <sheetName val="310_1"/>
      <sheetName val="600_4"/>
      <sheetName val="661_1"/>
      <sheetName val="673_1"/>
      <sheetName val="673_2"/>
      <sheetName val="673_3"/>
      <sheetName val="672_1"/>
      <sheetName val="3P_1"/>
      <sheetName val="3P_2"/>
      <sheetName val="6_1P"/>
      <sheetName val="6_2P"/>
      <sheetName val="6_4P"/>
      <sheetName val="INFORME_SEMANAL"/>
      <sheetName val="201_7"/>
      <sheetName val="211_1"/>
      <sheetName val="320_2"/>
      <sheetName val="330_1"/>
      <sheetName val="330_2"/>
      <sheetName val="411_2"/>
      <sheetName val="450_2P"/>
      <sheetName val="450_9P"/>
      <sheetName val="461_1"/>
      <sheetName val="465_1"/>
      <sheetName val="464_1P"/>
      <sheetName val="600_2"/>
      <sheetName val="630_5"/>
      <sheetName val="630_6"/>
      <sheetName val="630_7"/>
      <sheetName val="681_1"/>
      <sheetName val="670_P"/>
      <sheetName val="671_P"/>
      <sheetName val="674_2"/>
      <sheetName val="450_3P"/>
      <sheetName val="621_1P"/>
      <sheetName val="610_2P"/>
      <sheetName val="230_2"/>
      <sheetName val="230_2P"/>
      <sheetName val="621_1-1P"/>
      <sheetName val="621_1_2P"/>
      <sheetName val="PESO_VARILLAS"/>
      <sheetName val="FORMATO_PREACTA"/>
      <sheetName val="FORMATO_FECHA)"/>
      <sheetName val="DESMONTE_LIMP_"/>
      <sheetName val="REGISTRO_FOTOGRAFICO"/>
      <sheetName val="S200_1_DESM__LIMP_B_"/>
      <sheetName val="S200_2_DESM__LIMP__NB"/>
      <sheetName val="S201_7_DEMO__ESTRUCTURAS"/>
      <sheetName val="Remocion_alcantarillas_"/>
      <sheetName val="Excav__Mat__Comun_"/>
      <sheetName val="s201_15-remoción_de_alcantarill"/>
      <sheetName val="s210_2_2-Exc_de_expl"/>
      <sheetName val="s210_2_1-Exc_en_roca"/>
      <sheetName val="s211_1_REMOCION_DERR_"/>
      <sheetName val="s220_1_Terraplenes"/>
      <sheetName val="s221_1_Pedraplen"/>
      <sheetName val="S900_3_TRANS__DERRUMBE"/>
      <sheetName val="s231_1_Geotextil"/>
      <sheetName val="S230_2_Mejora__de_la_Sub-Ra"/>
      <sheetName val="S320_1_Sub_base"/>
      <sheetName val="S330_1_BASE_GRANULAR"/>
      <sheetName val="CONFM__DE_CALZADA_EXISTENTE"/>
      <sheetName val="S310_1_Confor__calzada_existe_"/>
      <sheetName val="_S450_1_MEZCLA_MDC-1"/>
      <sheetName val="_S450_2MEZCLA_MDC-2"/>
      <sheetName val="S420_1_RIEGO_DE_IMPRIMACION_"/>
      <sheetName val="S421_1_RIEGO_LIGA_CRR-1"/>
      <sheetName val="S460_1_FRESADO_"/>
      <sheetName val="Excav__REPARACION_PAVIMENTO_"/>
      <sheetName val="S465_1_EXC__PAV__ASFALTICO"/>
      <sheetName val="S500_1_PAVIMENTO_CONCRETO"/>
      <sheetName val="S510_1_PAVIMENTO_ADOQUIN"/>
      <sheetName val="S600_1_EXCAV__VARIAS_"/>
      <sheetName val="Relleno_Estructuras"/>
      <sheetName val="eXCAVACIONES_VARIAS_EN_ROCA_"/>
      <sheetName val="S600_2_EXCAV__ROCA"/>
      <sheetName val="S610_1_Relleno_Estructuras"/>
      <sheetName val="S623_1_Anclajes_"/>
      <sheetName val="S623P1_Pantalla_Concreto"/>
      <sheetName val="S630_3_Concretos_C"/>
      <sheetName val="S630_4a_Concretos_D"/>
      <sheetName val="S630_4b_Concretos_D"/>
      <sheetName val="S630_6_CONCRETO_F"/>
      <sheetName val="CONCRETO_G"/>
      <sheetName val="S630_7_CONCRETO_G"/>
      <sheetName val="s640_1_Acero_refuerzo"/>
      <sheetName val="S642_13_Juntas_dilatacion"/>
      <sheetName val="S644_2_Tuberia_PVC_4&quot;"/>
      <sheetName val="_TUBERIA_36&quot;"/>
      <sheetName val="S632_1_Baranda"/>
      <sheetName val="_S661_1_TUBERIA_36&quot;_"/>
      <sheetName val="S673_1_MAT__FILTRANTE"/>
      <sheetName val="S673_2_GEOTEXTIL"/>
      <sheetName val="TRANS__EXPLANACION"/>
      <sheetName val="_S673_3_GEODREN_PLANAR_6&quot;"/>
      <sheetName val="S681_1_GAVIONES"/>
      <sheetName val="S700_1_Demarcacion"/>
      <sheetName val="S700_2_Marca_víal"/>
      <sheetName val="S701_1_tachas_reflectivas"/>
      <sheetName val="S710_1_1_SEÑ_VERT__"/>
      <sheetName val="S710_2_SEÑ_VERT_V"/>
      <sheetName val="S710_1_2_SEÑ_VERT_"/>
      <sheetName val="S730_1Defensas_"/>
      <sheetName val="S800_2_CERCAS"/>
      <sheetName val="S810_1_PROTECCION_TALUDES"/>
      <sheetName val="S900_2Trans_explan"/>
      <sheetName val="Tratamiento_fisuras"/>
      <sheetName val="MARCAS_VIALES"/>
      <sheetName val="Geomalla_con_fibra_de_vidrio"/>
      <sheetName val="Anclajes_pasivos_4#6"/>
      <sheetName val="SNP1-geomalla_fibra_Vidrio"/>
      <sheetName val="SNP2-geomalla_Biaxial"/>
      <sheetName val="SNP3_concreto_3500_"/>
      <sheetName val="SNP4_CEM__ASFALTICO"/>
      <sheetName val="SNP5_MTTO_RUTINARIO"/>
      <sheetName val="SNP6_Drenes"/>
      <sheetName val="SNP7_Anclajes_pasivos_4#6"/>
      <sheetName val="SNP8_Anclajes_activos_2_Tor"/>
      <sheetName val="SNP9_Anclajes_activos_4_Tor"/>
      <sheetName val="SNP10_MATERIAL_3&quot;_TRIT"/>
      <sheetName val="SNP11_Material_Relleno"/>
      <sheetName val="SNP12_CUNETAS_3_000"/>
      <sheetName val="SNP13_PARCHEO"/>
      <sheetName val="SNP14_SELLO_JUNTAS"/>
      <sheetName val="SNP15_Pilotes"/>
      <sheetName val="SNP16_EXCAV__PAVIMENTO"/>
      <sheetName val="SNP17_TRANS_BASE"/>
      <sheetName val="SNP18_AFIRMADO_3&quot;"/>
      <sheetName val="alcantarilla_K69+103"/>
      <sheetName val="alcantarilla_K68+437"/>
      <sheetName val="alcantarilla_K67+455"/>
      <sheetName val="BOX_110+520_PUENTE_EL_VERDE"/>
      <sheetName val="Muro_K99+0703"/>
      <sheetName val="MURO_K104+454"/>
      <sheetName val="Muro_K109+0570"/>
      <sheetName val="BOX_K"/>
      <sheetName val="VALOR_ENSAYOS"/>
      <sheetName val="ó&gt;j0$#j_$#LÓu"/>
      <sheetName val="resumen_preacta"/>
      <sheetName val="Resalto_en_asfalto"/>
      <sheetName val="Mat_fresado_para_ampliacion"/>
      <sheetName val="Tuberia_filtro_D=6&quot;"/>
      <sheetName val="Realce_de_bordillo"/>
      <sheetName val="Remocion_tuberia_d=24&quot;"/>
      <sheetName val="GRAVA_ATRAQUES_DE_ALCANTARILLA"/>
      <sheetName val="TORTA EST"/>
      <sheetName val="MYE OBRA"/>
      <sheetName val="INVIAS"/>
      <sheetName val="LISTA_EPC"/>
      <sheetName val="210.1.1"/>
      <sheetName val="210.1.2"/>
      <sheetName val="210.2.1"/>
      <sheetName val="220.1"/>
      <sheetName val="420.1"/>
      <sheetName val="421.1"/>
      <sheetName val="450p"/>
      <sheetName val="630.4.1"/>
      <sheetName val="640.1.1"/>
      <sheetName val="4P.1.1"/>
      <sheetName val="671.1"/>
      <sheetName val="673P.1"/>
      <sheetName val="673-dren"/>
      <sheetName val="674p.2"/>
      <sheetName val="640.1.2"/>
      <sheetName val="640.1.4"/>
      <sheetName val="630.3.1"/>
      <sheetName val="700.1"/>
      <sheetName val="701.2"/>
      <sheetName val="710.1"/>
      <sheetName val="730.1"/>
      <sheetName val="Concret-Clase-A"/>
      <sheetName val="Concret-Clase-B"/>
      <sheetName val="Concret-Clase-C"/>
      <sheetName val="Concret-Clase-D"/>
      <sheetName val="Concret-Clase-E"/>
      <sheetName val="Concret-Clase-F"/>
      <sheetName val="Concret-Clase_G"/>
      <sheetName val="Mortero_13"/>
      <sheetName val="200P_11"/>
      <sheetName val="210_2_21"/>
      <sheetName val="320_11"/>
      <sheetName val="640_11"/>
      <sheetName val="500P_11"/>
      <sheetName val="500P_21"/>
      <sheetName val="600_11"/>
      <sheetName val="610_11"/>
      <sheetName val="630_41"/>
      <sheetName val="640P_21"/>
      <sheetName val="640_1_(2)1"/>
      <sheetName val="672P_11"/>
      <sheetName val="2P_11"/>
      <sheetName val="900_21"/>
      <sheetName val="materiales_de_insumo1"/>
      <sheetName val="jornales_y_prestaciones1"/>
      <sheetName val="210_11"/>
      <sheetName val="310_11"/>
      <sheetName val="600_41"/>
      <sheetName val="661_11"/>
      <sheetName val="673_11"/>
      <sheetName val="673_21"/>
      <sheetName val="673_31"/>
      <sheetName val="672_11"/>
      <sheetName val="3P_11"/>
      <sheetName val="3P_21"/>
      <sheetName val="6_1P1"/>
      <sheetName val="6_2P1"/>
      <sheetName val="6_4P1"/>
      <sheetName val="COSTOS_UNITARIOS1"/>
      <sheetName val="TRAYECTO_11"/>
      <sheetName val="LISTADO_APU"/>
      <sheetName val="Operation"/>
      <sheetName val="Inputs"/>
      <sheetName val="Concesionaria_-_Administrativo1"/>
      <sheetName val="Concesionaria_-_Sistemas1"/>
      <sheetName val="Control"/>
      <sheetName val="Construction"/>
      <sheetName val="SNP7 Anclajes pasivos6j_x0000_"/>
      <sheetName val="MDC-1 COLOCACION "/>
      <sheetName val="D-20 COLOCACION "/>
      <sheetName val="TRANSPORTE MEZCLA ASFALTICA"/>
      <sheetName val="Fresado"/>
      <sheetName val="EXT microagomerado"/>
      <sheetName val="Hoja5"/>
      <sheetName val="PROY_ORIGINAL7"/>
      <sheetName val="PU_(2)6"/>
      <sheetName val="VALOR_ENSAYOS1"/>
      <sheetName val="resumen_preacta1"/>
      <sheetName val="Resalto_en_asfalto1"/>
      <sheetName val="Mat_fresado_para_ampliacion1"/>
      <sheetName val="Tuberia_filtro_D=6&quot;1"/>
      <sheetName val="Realce_de_bordillo1"/>
      <sheetName val="Remocion_tuberia_d=24&quot;1"/>
      <sheetName val="GRAVA_ATRAQUES_DE_ALCANTARILLA1"/>
      <sheetName val="FORMATO_PREACTA1"/>
      <sheetName val="FORMATO_FECHA)1"/>
      <sheetName val="DESMONTE_LIMP_1"/>
      <sheetName val="REGISTRO_FOTOGRAFICO1"/>
      <sheetName val="S200_1_DESM__LIMP_B_1"/>
      <sheetName val="S200_2_DESM__LIMP__NB1"/>
      <sheetName val="S201_7_DEMO__ESTRUCTURAS1"/>
      <sheetName val="Remocion_alcantarillas_1"/>
      <sheetName val="Excav__Mat__Comun_1"/>
      <sheetName val="s201_15-remoción_de_alcantaril1"/>
      <sheetName val="s210_2_2-Exc_de_expl1"/>
      <sheetName val="s210_2_1-Exc_en_roca1"/>
      <sheetName val="s211_1_REMOCION_DERR_1"/>
      <sheetName val="s220_1_Terraplenes1"/>
      <sheetName val="s221_1_Pedraplen1"/>
      <sheetName val="S900_3_TRANS__DERRUMBE1"/>
      <sheetName val="s231_1_Geotextil1"/>
      <sheetName val="S230_2_Mejora__de_la_Sub-Ra1"/>
      <sheetName val="S320_1_Sub_base1"/>
      <sheetName val="S330_1_BASE_GRANULAR1"/>
      <sheetName val="CONFM__DE_CALZADA_EXISTENTE1"/>
      <sheetName val="S310_1_Confor__calzada_existe_1"/>
      <sheetName val="_S450_1_MEZCLA_MDC-11"/>
      <sheetName val="_S450_2MEZCLA_MDC-21"/>
      <sheetName val="S420_1_RIEGO_DE_IMPRIMACION_1"/>
      <sheetName val="S421_1_RIEGO_LIGA_CRR-11"/>
      <sheetName val="S460_1_FRESADO_1"/>
      <sheetName val="Excav__REPARACION_PAVIMENTO_1"/>
      <sheetName val="S465_1_EXC__PAV__ASFALTICO1"/>
      <sheetName val="S500_1_PAVIMENTO_CONCRETO1"/>
      <sheetName val="S510_1_PAVIMENTO_ADOQUIN1"/>
      <sheetName val="S600_1_EXCAV__VARIAS_1"/>
      <sheetName val="Relleno_Estructuras1"/>
      <sheetName val="eXCAVACIONES_VARIAS_EN_ROCA_1"/>
      <sheetName val="S600_2_EXCAV__ROCA1"/>
      <sheetName val="S610_1_Relleno_Estructuras1"/>
      <sheetName val="S623_1_Anclajes_1"/>
      <sheetName val="S623P1_Pantalla_Concreto1"/>
      <sheetName val="S630_3_Concretos_C1"/>
      <sheetName val="S630_4a_Concretos_D1"/>
      <sheetName val="S630_4b_Concretos_D1"/>
      <sheetName val="S630_6_CONCRETO_F1"/>
      <sheetName val="CONCRETO_G1"/>
      <sheetName val="S630_7_CONCRETO_G1"/>
      <sheetName val="s640_1_Acero_refuerzo1"/>
      <sheetName val="S642_13_Juntas_dilatacion1"/>
      <sheetName val="S644_2_Tuberia_PVC_4&quot;1"/>
      <sheetName val="_TUBERIA_36&quot;1"/>
      <sheetName val="S632_1_Baranda1"/>
      <sheetName val="_S661_1_TUBERIA_36&quot;_1"/>
      <sheetName val="S673_1_MAT__FILTRANTE1"/>
      <sheetName val="S673_2_GEOTEXTIL1"/>
      <sheetName val="TRANS__EXPLANACION1"/>
      <sheetName val="_S673_3_GEODREN_PLANAR_6&quot;1"/>
      <sheetName val="S681_1_GAVIONES1"/>
      <sheetName val="S700_1_Demarcacion1"/>
      <sheetName val="S700_2_Marca_víal1"/>
      <sheetName val="S701_1_tachas_reflectivas1"/>
      <sheetName val="S710_1_1_SEÑ_VERT__1"/>
      <sheetName val="S710_2_SEÑ_VERT_V1"/>
      <sheetName val="S710_1_2_SEÑ_VERT_1"/>
      <sheetName val="S730_1Defensas_1"/>
      <sheetName val="S800_2_CERCAS1"/>
      <sheetName val="S810_1_PROTECCION_TALUDES1"/>
      <sheetName val="S900_2Trans_explan1"/>
      <sheetName val="Tratamiento_fisuras1"/>
      <sheetName val="MARCAS_VIALES1"/>
      <sheetName val="Geomalla_con_fibra_de_vidrio1"/>
      <sheetName val="Anclajes_pasivos_4#61"/>
      <sheetName val="SNP1-geomalla_fibra_Vidrio1"/>
      <sheetName val="SNP2-geomalla_Biaxial1"/>
      <sheetName val="SNP3_concreto_3500_1"/>
      <sheetName val="SNP4_CEM__ASFALTICO1"/>
      <sheetName val="SNP5_MTTO_RUTINARIO1"/>
      <sheetName val="SNP6_Drenes1"/>
      <sheetName val="SNP7_Anclajes_pasivos_4#61"/>
      <sheetName val="SNP8_Anclajes_activos_2_Tor1"/>
      <sheetName val="SNP9_Anclajes_activos_4_Tor1"/>
      <sheetName val="SNP10_MATERIAL_3&quot;_TRIT1"/>
      <sheetName val="SNP11_Material_Relleno1"/>
      <sheetName val="SNP12_CUNETAS_3_0001"/>
      <sheetName val="SNP13_PARCHEO1"/>
      <sheetName val="SNP14_SELLO_JUNTAS1"/>
      <sheetName val="SNP15_Pilotes1"/>
      <sheetName val="SNP16_EXCAV__PAVIMENTO1"/>
      <sheetName val="SNP17_TRANS_BASE1"/>
      <sheetName val="SNP18_AFIRMADO_3&quot;1"/>
      <sheetName val="alcantarilla_K69+1031"/>
      <sheetName val="alcantarilla_K68+4371"/>
      <sheetName val="alcantarilla_K67+4551"/>
      <sheetName val="BOX_110+520_PUENTE_EL_VERDE1"/>
      <sheetName val="Muro_K99+07031"/>
      <sheetName val="MURO_K104+4541"/>
      <sheetName val="Muro_K109+05701"/>
      <sheetName val="BOX_K1"/>
      <sheetName val="PROY_ORIGINAL8"/>
      <sheetName val="PU_(2)7"/>
      <sheetName val="COSTOS_UNITARIOS2"/>
      <sheetName val="TRAYECTO_12"/>
      <sheetName val="200P_12"/>
      <sheetName val="210_2_22"/>
      <sheetName val="320_12"/>
      <sheetName val="640_12"/>
      <sheetName val="500P_12"/>
      <sheetName val="500P_22"/>
      <sheetName val="600_12"/>
      <sheetName val="610_12"/>
      <sheetName val="630_42"/>
      <sheetName val="640P_22"/>
      <sheetName val="640_1_(2)2"/>
      <sheetName val="672P_12"/>
      <sheetName val="2P_12"/>
      <sheetName val="900_22"/>
      <sheetName val="materiales_de_insumo2"/>
      <sheetName val="jornales_y_prestaciones2"/>
      <sheetName val="210_12"/>
      <sheetName val="310_12"/>
      <sheetName val="600_42"/>
      <sheetName val="661_12"/>
      <sheetName val="673_12"/>
      <sheetName val="673_22"/>
      <sheetName val="673_32"/>
      <sheetName val="672_12"/>
      <sheetName val="3P_12"/>
      <sheetName val="3P_22"/>
      <sheetName val="6_1P2"/>
      <sheetName val="6_2P2"/>
      <sheetName val="6_4P2"/>
      <sheetName val="VALOR_ENSAYOS2"/>
      <sheetName val="resumen_preacta2"/>
      <sheetName val="Resalto_en_asfalto2"/>
      <sheetName val="Mat_fresado_para_ampliacion2"/>
      <sheetName val="Tuberia_filtro_D=6&quot;2"/>
      <sheetName val="Realce_de_bordillo2"/>
      <sheetName val="Remocion_tuberia_d=24&quot;2"/>
      <sheetName val="GRAVA_ATRAQUES_DE_ALCANTARILLA2"/>
      <sheetName val="FORMATO_PREACTA2"/>
      <sheetName val="FORMATO_FECHA)2"/>
      <sheetName val="DESMONTE_LIMP_2"/>
      <sheetName val="REGISTRO_FOTOGRAFICO2"/>
      <sheetName val="S200_1_DESM__LIMP_B_2"/>
      <sheetName val="S200_2_DESM__LIMP__NB2"/>
      <sheetName val="S201_7_DEMO__ESTRUCTURAS2"/>
      <sheetName val="Remocion_alcantarillas_2"/>
      <sheetName val="Excav__Mat__Comun_2"/>
      <sheetName val="s201_15-remoción_de_alcantaril2"/>
      <sheetName val="s210_2_2-Exc_de_expl2"/>
      <sheetName val="s210_2_1-Exc_en_roca2"/>
      <sheetName val="s211_1_REMOCION_DERR_2"/>
      <sheetName val="s220_1_Terraplenes2"/>
      <sheetName val="s221_1_Pedraplen2"/>
      <sheetName val="S900_3_TRANS__DERRUMBE2"/>
      <sheetName val="s231_1_Geotextil2"/>
      <sheetName val="S230_2_Mejora__de_la_Sub-Ra2"/>
      <sheetName val="S320_1_Sub_base2"/>
      <sheetName val="S330_1_BASE_GRANULAR2"/>
      <sheetName val="CONFM__DE_CALZADA_EXISTENTE2"/>
      <sheetName val="S310_1_Confor__calzada_existe_2"/>
      <sheetName val="_S450_1_MEZCLA_MDC-12"/>
      <sheetName val="_S450_2MEZCLA_MDC-22"/>
      <sheetName val="S420_1_RIEGO_DE_IMPRIMACION_2"/>
      <sheetName val="S421_1_RIEGO_LIGA_CRR-12"/>
      <sheetName val="S460_1_FRESADO_2"/>
      <sheetName val="Excav__REPARACION_PAVIMENTO_2"/>
      <sheetName val="S465_1_EXC__PAV__ASFALTICO2"/>
      <sheetName val="S500_1_PAVIMENTO_CONCRETO2"/>
      <sheetName val="S510_1_PAVIMENTO_ADOQUIN2"/>
      <sheetName val="S600_1_EXCAV__VARIAS_2"/>
      <sheetName val="Relleno_Estructuras2"/>
      <sheetName val="eXCAVACIONES_VARIAS_EN_ROCA_2"/>
      <sheetName val="S600_2_EXCAV__ROCA2"/>
      <sheetName val="S610_1_Relleno_Estructuras2"/>
      <sheetName val="S623_1_Anclajes_2"/>
      <sheetName val="S623P1_Pantalla_Concreto2"/>
      <sheetName val="S630_3_Concretos_C2"/>
      <sheetName val="S630_4a_Concretos_D2"/>
      <sheetName val="S630_4b_Concretos_D2"/>
      <sheetName val="S630_6_CONCRETO_F2"/>
      <sheetName val="CONCRETO_G2"/>
      <sheetName val="S630_7_CONCRETO_G2"/>
      <sheetName val="s640_1_Acero_refuerzo2"/>
      <sheetName val="S642_13_Juntas_dilatacion2"/>
      <sheetName val="S644_2_Tuberia_PVC_4&quot;2"/>
      <sheetName val="_TUBERIA_36&quot;2"/>
      <sheetName val="S632_1_Baranda2"/>
      <sheetName val="_S661_1_TUBERIA_36&quot;_2"/>
      <sheetName val="S673_1_MAT__FILTRANTE2"/>
      <sheetName val="S673_2_GEOTEXTIL2"/>
      <sheetName val="TRANS__EXPLANACION2"/>
      <sheetName val="_S673_3_GEODREN_PLANAR_6&quot;2"/>
      <sheetName val="S681_1_GAVIONES2"/>
      <sheetName val="S700_1_Demarcacion2"/>
      <sheetName val="S700_2_Marca_víal2"/>
      <sheetName val="S701_1_tachas_reflectivas2"/>
      <sheetName val="S710_1_1_SEÑ_VERT__2"/>
      <sheetName val="S710_2_SEÑ_VERT_V2"/>
      <sheetName val="S710_1_2_SEÑ_VERT_2"/>
      <sheetName val="S730_1Defensas_2"/>
      <sheetName val="S800_2_CERCAS2"/>
      <sheetName val="S810_1_PROTECCION_TALUDES2"/>
      <sheetName val="S900_2Trans_explan2"/>
      <sheetName val="Tratamiento_fisuras2"/>
      <sheetName val="MARCAS_VIALES2"/>
      <sheetName val="Geomalla_con_fibra_de_vidrio2"/>
      <sheetName val="Anclajes_pasivos_4#62"/>
      <sheetName val="SNP1-geomalla_fibra_Vidrio2"/>
      <sheetName val="SNP2-geomalla_Biaxial2"/>
      <sheetName val="SNP3_concreto_3500_2"/>
      <sheetName val="SNP4_CEM__ASFALTICO2"/>
      <sheetName val="SNP5_MTTO_RUTINARIO2"/>
      <sheetName val="SNP6_Drenes2"/>
      <sheetName val="SNP7_Anclajes_pasivos_4#62"/>
      <sheetName val="SNP8_Anclajes_activos_2_Tor2"/>
      <sheetName val="SNP9_Anclajes_activos_4_Tor2"/>
      <sheetName val="SNP10_MATERIAL_3&quot;_TRIT2"/>
      <sheetName val="SNP11_Material_Relleno2"/>
      <sheetName val="SNP12_CUNETAS_3_0002"/>
      <sheetName val="SNP13_PARCHEO2"/>
      <sheetName val="SNP14_SELLO_JUNTAS2"/>
      <sheetName val="SNP15_Pilotes2"/>
      <sheetName val="SNP16_EXCAV__PAVIMENTO2"/>
      <sheetName val="SNP17_TRANS_BASE2"/>
      <sheetName val="SNP18_AFIRMADO_3&quot;2"/>
      <sheetName val="alcantarilla_K69+1032"/>
      <sheetName val="alcantarilla_K68+4372"/>
      <sheetName val="alcantarilla_K67+4552"/>
      <sheetName val="BOX_110+520_PUENTE_EL_VERDE2"/>
      <sheetName val="Muro_K99+07032"/>
      <sheetName val="MURO_K104+4542"/>
      <sheetName val="Muro_K109+05702"/>
      <sheetName val="BOX_K2"/>
      <sheetName val="Hoja3"/>
      <sheetName val="Hoja2"/>
      <sheetName val="Transportes"/>
      <sheetName val="Indicadores Y Listas"/>
      <sheetName val="PROY_ORIGINAL9"/>
      <sheetName val="PU_(2)8"/>
      <sheetName val="COSTOS_UNITARIOS3"/>
      <sheetName val="TRAYECTO_13"/>
      <sheetName val="200P_13"/>
      <sheetName val="210_2_23"/>
      <sheetName val="320_13"/>
      <sheetName val="640_13"/>
      <sheetName val="500P_13"/>
      <sheetName val="500P_23"/>
      <sheetName val="600_13"/>
      <sheetName val="610_13"/>
      <sheetName val="630_43"/>
      <sheetName val="640P_23"/>
      <sheetName val="640_1_(2)3"/>
      <sheetName val="672P_13"/>
      <sheetName val="2P_13"/>
      <sheetName val="900_23"/>
      <sheetName val="materiales_de_insumo3"/>
      <sheetName val="jornales_y_prestaciones3"/>
      <sheetName val="210_13"/>
      <sheetName val="310_13"/>
      <sheetName val="600_43"/>
      <sheetName val="661_13"/>
      <sheetName val="673_13"/>
      <sheetName val="673_23"/>
      <sheetName val="673_33"/>
      <sheetName val="672_13"/>
      <sheetName val="3P_13"/>
      <sheetName val="3P_23"/>
      <sheetName val="6_1P3"/>
      <sheetName val="6_2P3"/>
      <sheetName val="6_4P3"/>
      <sheetName val="VALOR_ENSAYOS3"/>
      <sheetName val="resumen_preacta3"/>
      <sheetName val="Resalto_en_asfalto3"/>
      <sheetName val="Mat_fresado_para_ampliacion3"/>
      <sheetName val="Tuberia_filtro_D=6&quot;3"/>
      <sheetName val="Realce_de_bordillo3"/>
      <sheetName val="Remocion_tuberia_d=24&quot;3"/>
      <sheetName val="GRAVA_ATRAQUES_DE_ALCANTARILLA3"/>
      <sheetName val="FORMATO_PREACTA3"/>
      <sheetName val="FORMATO_FECHA)3"/>
      <sheetName val="DESMONTE_LIMP_3"/>
      <sheetName val="REGISTRO_FOTOGRAFICO3"/>
      <sheetName val="S200_1_DESM__LIMP_B_3"/>
      <sheetName val="S200_2_DESM__LIMP__NB3"/>
      <sheetName val="S201_7_DEMO__ESTRUCTURAS3"/>
      <sheetName val="Remocion_alcantarillas_3"/>
      <sheetName val="Excav__Mat__Comun_3"/>
      <sheetName val="s201_15-remoción_de_alcantaril3"/>
      <sheetName val="s210_2_2-Exc_de_expl3"/>
      <sheetName val="s210_2_1-Exc_en_roca3"/>
      <sheetName val="s211_1_REMOCION_DERR_3"/>
      <sheetName val="s220_1_Terraplenes3"/>
      <sheetName val="s221_1_Pedraplen3"/>
      <sheetName val="S900_3_TRANS__DERRUMBE3"/>
      <sheetName val="s231_1_Geotextil3"/>
      <sheetName val="S230_2_Mejora__de_la_Sub-Ra3"/>
      <sheetName val="S320_1_Sub_base3"/>
      <sheetName val="S330_1_BASE_GRANULAR3"/>
      <sheetName val="CONFM__DE_CALZADA_EXISTENTE3"/>
      <sheetName val="S310_1_Confor__calzada_existe_3"/>
      <sheetName val="_S450_1_MEZCLA_MDC-13"/>
      <sheetName val="_S450_2MEZCLA_MDC-23"/>
      <sheetName val="S420_1_RIEGO_DE_IMPRIMACION_3"/>
      <sheetName val="S421_1_RIEGO_LIGA_CRR-13"/>
      <sheetName val="S460_1_FRESADO_3"/>
      <sheetName val="Excav__REPARACION_PAVIMENTO_3"/>
      <sheetName val="S465_1_EXC__PAV__ASFALTICO3"/>
      <sheetName val="S500_1_PAVIMENTO_CONCRETO3"/>
      <sheetName val="S510_1_PAVIMENTO_ADOQUIN3"/>
      <sheetName val="S600_1_EXCAV__VARIAS_3"/>
      <sheetName val="Relleno_Estructuras3"/>
      <sheetName val="eXCAVACIONES_VARIAS_EN_ROCA_3"/>
      <sheetName val="S600_2_EXCAV__ROCA3"/>
      <sheetName val="S610_1_Relleno_Estructuras3"/>
      <sheetName val="S623_1_Anclajes_3"/>
      <sheetName val="S623P1_Pantalla_Concreto3"/>
      <sheetName val="S630_3_Concretos_C3"/>
      <sheetName val="S630_4a_Concretos_D3"/>
      <sheetName val="S630_4b_Concretos_D3"/>
      <sheetName val="S630_6_CONCRETO_F3"/>
      <sheetName val="CONCRETO_G3"/>
      <sheetName val="S630_7_CONCRETO_G3"/>
      <sheetName val="s640_1_Acero_refuerzo3"/>
      <sheetName val="S642_13_Juntas_dilatacion3"/>
      <sheetName val="S644_2_Tuberia_PVC_4&quot;3"/>
      <sheetName val="_TUBERIA_36&quot;3"/>
      <sheetName val="S632_1_Baranda3"/>
      <sheetName val="_S661_1_TUBERIA_36&quot;_3"/>
      <sheetName val="S673_1_MAT__FILTRANTE3"/>
      <sheetName val="S673_2_GEOTEXTIL3"/>
      <sheetName val="TRANS__EXPLANACION3"/>
      <sheetName val="_S673_3_GEODREN_PLANAR_6&quot;3"/>
      <sheetName val="S681_1_GAVIONES3"/>
      <sheetName val="S700_1_Demarcacion3"/>
      <sheetName val="S700_2_Marca_víal3"/>
      <sheetName val="S701_1_tachas_reflectivas3"/>
      <sheetName val="S710_1_1_SEÑ_VERT__3"/>
      <sheetName val="S710_2_SEÑ_VERT_V3"/>
      <sheetName val="S710_1_2_SEÑ_VERT_3"/>
      <sheetName val="S730_1Defensas_3"/>
      <sheetName val="S800_2_CERCAS3"/>
      <sheetName val="S810_1_PROTECCION_TALUDES3"/>
      <sheetName val="S900_2Trans_explan3"/>
      <sheetName val="Tratamiento_fisuras3"/>
      <sheetName val="MARCAS_VIALES3"/>
      <sheetName val="Geomalla_con_fibra_de_vidrio3"/>
      <sheetName val="Anclajes_pasivos_4#63"/>
      <sheetName val="SNP1-geomalla_fibra_Vidrio3"/>
      <sheetName val="SNP2-geomalla_Biaxial3"/>
      <sheetName val="SNP3_concreto_3500_3"/>
      <sheetName val="SNP4_CEM__ASFALTICO3"/>
      <sheetName val="SNP5_MTTO_RUTINARIO3"/>
      <sheetName val="SNP6_Drenes3"/>
      <sheetName val="SNP7_Anclajes_pasivos_4#63"/>
      <sheetName val="SNP8_Anclajes_activos_2_Tor3"/>
      <sheetName val="SNP9_Anclajes_activos_4_Tor3"/>
      <sheetName val="SNP10_MATERIAL_3&quot;_TRIT3"/>
      <sheetName val="SNP11_Material_Relleno3"/>
      <sheetName val="SNP12_CUNETAS_3_0003"/>
      <sheetName val="SNP13_PARCHEO3"/>
      <sheetName val="SNP14_SELLO_JUNTAS3"/>
      <sheetName val="SNP15_Pilotes3"/>
      <sheetName val="SNP16_EXCAV__PAVIMENTO3"/>
      <sheetName val="SNP17_TRANS_BASE3"/>
      <sheetName val="SNP18_AFIRMADO_3&quot;3"/>
      <sheetName val="alcantarilla_K69+1033"/>
      <sheetName val="alcantarilla_K68+4373"/>
      <sheetName val="alcantarilla_K67+4553"/>
      <sheetName val="BOX_110+520_PUENTE_EL_VERDE3"/>
      <sheetName val="Muro_K99+07033"/>
      <sheetName val="MURO_K104+4543"/>
      <sheetName val="Muro_K109+05703"/>
      <sheetName val="BOX_K3"/>
      <sheetName val="PROY_ORIGINAL10"/>
      <sheetName val="PU_(2)9"/>
      <sheetName val="COSTOS_UNITARIOS4"/>
      <sheetName val="TRAYECTO_14"/>
      <sheetName val="200P_14"/>
      <sheetName val="210_2_24"/>
      <sheetName val="320_14"/>
      <sheetName val="640_14"/>
      <sheetName val="500P_14"/>
      <sheetName val="500P_24"/>
      <sheetName val="600_14"/>
      <sheetName val="610_14"/>
      <sheetName val="630_44"/>
      <sheetName val="640P_24"/>
      <sheetName val="640_1_(2)4"/>
      <sheetName val="672P_14"/>
      <sheetName val="2P_14"/>
      <sheetName val="900_24"/>
      <sheetName val="materiales_de_insumo4"/>
      <sheetName val="jornales_y_prestaciones4"/>
      <sheetName val="210_14"/>
      <sheetName val="310_14"/>
      <sheetName val="600_44"/>
      <sheetName val="661_14"/>
      <sheetName val="673_14"/>
      <sheetName val="673_24"/>
      <sheetName val="673_34"/>
      <sheetName val="672_14"/>
      <sheetName val="3P_14"/>
      <sheetName val="3P_24"/>
      <sheetName val="6_1P4"/>
      <sheetName val="6_2P4"/>
      <sheetName val="6_4P4"/>
      <sheetName val="VALOR_ENSAYOS4"/>
      <sheetName val="resumen_preacta4"/>
      <sheetName val="Resalto_en_asfalto4"/>
      <sheetName val="Mat_fresado_para_ampliacion4"/>
      <sheetName val="Tuberia_filtro_D=6&quot;4"/>
      <sheetName val="Realce_de_bordillo4"/>
      <sheetName val="Remocion_tuberia_d=24&quot;4"/>
      <sheetName val="GRAVA_ATRAQUES_DE_ALCANTARILLA4"/>
      <sheetName val="FORMATO_PREACTA4"/>
      <sheetName val="FORMATO_FECHA)4"/>
      <sheetName val="DESMONTE_LIMP_4"/>
      <sheetName val="REGISTRO_FOTOGRAFICO4"/>
      <sheetName val="S200_1_DESM__LIMP_B_4"/>
      <sheetName val="S200_2_DESM__LIMP__NB4"/>
      <sheetName val="S201_7_DEMO__ESTRUCTURAS4"/>
      <sheetName val="Remocion_alcantarillas_4"/>
      <sheetName val="Excav__Mat__Comun_4"/>
      <sheetName val="s201_15-remoción_de_alcantaril4"/>
      <sheetName val="s210_2_2-Exc_de_expl4"/>
      <sheetName val="s210_2_1-Exc_en_roca4"/>
      <sheetName val="s211_1_REMOCION_DERR_4"/>
      <sheetName val="s220_1_Terraplenes4"/>
      <sheetName val="s221_1_Pedraplen4"/>
      <sheetName val="S900_3_TRANS__DERRUMBE4"/>
      <sheetName val="s231_1_Geotextil4"/>
      <sheetName val="S230_2_Mejora__de_la_Sub-Ra4"/>
      <sheetName val="S320_1_Sub_base4"/>
      <sheetName val="S330_1_BASE_GRANULAR4"/>
      <sheetName val="CONFM__DE_CALZADA_EXISTENTE4"/>
      <sheetName val="S310_1_Confor__calzada_existe_4"/>
      <sheetName val="_S450_1_MEZCLA_MDC-14"/>
      <sheetName val="_S450_2MEZCLA_MDC-24"/>
      <sheetName val="S420_1_RIEGO_DE_IMPRIMACION_4"/>
      <sheetName val="S421_1_RIEGO_LIGA_CRR-14"/>
      <sheetName val="S460_1_FRESADO_4"/>
      <sheetName val="Excav__REPARACION_PAVIMENTO_4"/>
      <sheetName val="S465_1_EXC__PAV__ASFALTICO4"/>
      <sheetName val="S500_1_PAVIMENTO_CONCRETO4"/>
      <sheetName val="S510_1_PAVIMENTO_ADOQUIN4"/>
      <sheetName val="S600_1_EXCAV__VARIAS_4"/>
      <sheetName val="Relleno_Estructuras4"/>
      <sheetName val="eXCAVACIONES_VARIAS_EN_ROCA_4"/>
      <sheetName val="S600_2_EXCAV__ROCA4"/>
      <sheetName val="S610_1_Relleno_Estructuras4"/>
      <sheetName val="S623_1_Anclajes_4"/>
      <sheetName val="S623P1_Pantalla_Concreto4"/>
      <sheetName val="S630_3_Concretos_C4"/>
      <sheetName val="S630_4a_Concretos_D4"/>
      <sheetName val="S630_4b_Concretos_D4"/>
      <sheetName val="S630_6_CONCRETO_F4"/>
      <sheetName val="CONCRETO_G4"/>
      <sheetName val="S630_7_CONCRETO_G4"/>
      <sheetName val="s640_1_Acero_refuerzo4"/>
      <sheetName val="S642_13_Juntas_dilatacion4"/>
      <sheetName val="S644_2_Tuberia_PVC_4&quot;4"/>
      <sheetName val="_TUBERIA_36&quot;4"/>
      <sheetName val="S632_1_Baranda4"/>
      <sheetName val="_S661_1_TUBERIA_36&quot;_4"/>
      <sheetName val="S673_1_MAT__FILTRANTE4"/>
      <sheetName val="S673_2_GEOTEXTIL4"/>
      <sheetName val="TRANS__EXPLANACION4"/>
      <sheetName val="_S673_3_GEODREN_PLANAR_6&quot;4"/>
      <sheetName val="S681_1_GAVIONES4"/>
      <sheetName val="S700_1_Demarcacion4"/>
      <sheetName val="S700_2_Marca_víal4"/>
      <sheetName val="S701_1_tachas_reflectivas4"/>
      <sheetName val="S710_1_1_SEÑ_VERT__4"/>
      <sheetName val="S710_2_SEÑ_VERT_V4"/>
      <sheetName val="S710_1_2_SEÑ_VERT_4"/>
      <sheetName val="S730_1Defensas_4"/>
      <sheetName val="S800_2_CERCAS4"/>
      <sheetName val="S810_1_PROTECCION_TALUDES4"/>
      <sheetName val="S900_2Trans_explan4"/>
      <sheetName val="Tratamiento_fisuras4"/>
      <sheetName val="MARCAS_VIALES4"/>
      <sheetName val="Geomalla_con_fibra_de_vidrio4"/>
      <sheetName val="Anclajes_pasivos_4#64"/>
      <sheetName val="SNP1-geomalla_fibra_Vidrio4"/>
      <sheetName val="SNP2-geomalla_Biaxial4"/>
      <sheetName val="SNP3_concreto_3500_4"/>
      <sheetName val="SNP4_CEM__ASFALTICO4"/>
      <sheetName val="SNP5_MTTO_RUTINARIO4"/>
      <sheetName val="SNP6_Drenes4"/>
      <sheetName val="SNP7_Anclajes_pasivos_4#64"/>
      <sheetName val="SNP8_Anclajes_activos_2_Tor4"/>
      <sheetName val="SNP9_Anclajes_activos_4_Tor4"/>
      <sheetName val="SNP10_MATERIAL_3&quot;_TRIT4"/>
      <sheetName val="SNP11_Material_Relleno4"/>
      <sheetName val="SNP12_CUNETAS_3_0004"/>
      <sheetName val="SNP13_PARCHEO4"/>
      <sheetName val="SNP14_SELLO_JUNTAS4"/>
      <sheetName val="SNP15_Pilotes4"/>
      <sheetName val="SNP16_EXCAV__PAVIMENTO4"/>
      <sheetName val="SNP17_TRANS_BASE4"/>
      <sheetName val="SNP18_AFIRMADO_3&quot;4"/>
      <sheetName val="alcantarilla_K69+1034"/>
      <sheetName val="alcantarilla_K68+4374"/>
      <sheetName val="alcantarilla_K67+4554"/>
      <sheetName val="BOX_110+520_PUENTE_EL_VERDE4"/>
      <sheetName val="Muro_K99+07034"/>
      <sheetName val="MURO_K104+4544"/>
      <sheetName val="Muro_K109+05704"/>
      <sheetName val="BOX_K4"/>
      <sheetName val="Grafico Avance"/>
      <sheetName val="ó&gt;?_x0001_???j0$?#???j.$?#???L_x0012_Óu????"/>
      <sheetName val="Tramo 2"/>
      <sheetName val="TARIFAS MATERIALES"/>
      <sheetName val="TARIFAS EQUIPOS "/>
      <sheetName val="TARIFA SALARIOS"/>
      <sheetName val="ó&gt;_x005f_x0000__x005f_x0001__x005f_x0000__x005f_x0000__"/>
      <sheetName val="PRES"/>
      <sheetName val="LISTA"/>
      <sheetName val="AMOBLAMINETO"/>
      <sheetName val="BASE DE DATOS DE PRECIOS"/>
      <sheetName val="Paral. 1"/>
      <sheetName val="Paral. 2"/>
      <sheetName val="Paral. 3"/>
      <sheetName val="Paral.4"/>
      <sheetName val="MATERIALES Y RECURSOS"/>
      <sheetName val="ó&gt;????j0$?#???j_$?#???LÓu????"/>
      <sheetName val="CORTE DE OBRA N° 1"/>
      <sheetName val="memoria"/>
      <sheetName val="memoria 1"/>
      <sheetName val="41"/>
      <sheetName val="RESISTENCIA_"/>
      <sheetName val="Memorias"/>
      <sheetName val="CANOBRA"/>
      <sheetName val="INCREMENTOS"/>
      <sheetName val="LISTMATE"/>
      <sheetName val="MATERIALES"/>
      <sheetName val="CONSTANTES"/>
      <sheetName val="LISTAS"/>
      <sheetName val="CONSTANTES_"/>
      <sheetName val="Accidentalidad"/>
      <sheetName val="Causa Posible"/>
      <sheetName val="Base de Datos"/>
      <sheetName val="INFORME_SEMANAL2"/>
      <sheetName val="201_72"/>
      <sheetName val="211_12"/>
      <sheetName val="320_22"/>
      <sheetName val="330_12"/>
      <sheetName val="330_22"/>
      <sheetName val="411_22"/>
      <sheetName val="450_2P2"/>
      <sheetName val="450_9P2"/>
      <sheetName val="461_12"/>
      <sheetName val="465_12"/>
      <sheetName val="464_1P2"/>
      <sheetName val="600_22"/>
      <sheetName val="630_52"/>
      <sheetName val="630_62"/>
      <sheetName val="630_72"/>
      <sheetName val="681_12"/>
      <sheetName val="670_P2"/>
      <sheetName val="671_P2"/>
      <sheetName val="674_22"/>
      <sheetName val="450_3P2"/>
      <sheetName val="621_1P2"/>
      <sheetName val="610_2P2"/>
      <sheetName val="230_22"/>
      <sheetName val="230_2P2"/>
      <sheetName val="621_1-1P2"/>
      <sheetName val="621_1_2P2"/>
      <sheetName val="PESO_VARILLAS2"/>
      <sheetName val="210_1_11"/>
      <sheetName val="210_1_21"/>
      <sheetName val="210_2_11"/>
      <sheetName val="220_11"/>
      <sheetName val="420_11"/>
      <sheetName val="421_11"/>
      <sheetName val="630_4_11"/>
      <sheetName val="640_1_11"/>
      <sheetName val="4P_1_11"/>
      <sheetName val="671_11"/>
      <sheetName val="673P_11"/>
      <sheetName val="674p_21"/>
      <sheetName val="640_1_21"/>
      <sheetName val="640_1_41"/>
      <sheetName val="630_3_11"/>
      <sheetName val="700_11"/>
      <sheetName val="701_21"/>
      <sheetName val="710_11"/>
      <sheetName val="730_11"/>
      <sheetName val="TORTA_EST1"/>
      <sheetName val="INFORME_SEMANAL1"/>
      <sheetName val="201_71"/>
      <sheetName val="211_11"/>
      <sheetName val="320_21"/>
      <sheetName val="330_11"/>
      <sheetName val="330_21"/>
      <sheetName val="411_21"/>
      <sheetName val="450_2P1"/>
      <sheetName val="450_9P1"/>
      <sheetName val="461_11"/>
      <sheetName val="465_11"/>
      <sheetName val="464_1P1"/>
      <sheetName val="600_21"/>
      <sheetName val="630_51"/>
      <sheetName val="630_61"/>
      <sheetName val="630_71"/>
      <sheetName val="681_11"/>
      <sheetName val="670_P1"/>
      <sheetName val="671_P1"/>
      <sheetName val="674_21"/>
      <sheetName val="450_3P1"/>
      <sheetName val="621_1P1"/>
      <sheetName val="610_2P1"/>
      <sheetName val="230_21"/>
      <sheetName val="230_2P1"/>
      <sheetName val="621_1-1P1"/>
      <sheetName val="621_1_2P1"/>
      <sheetName val="PESO_VARILLAS1"/>
      <sheetName val="210_1_1"/>
      <sheetName val="210_1_2"/>
      <sheetName val="210_2_1"/>
      <sheetName val="220_1"/>
      <sheetName val="420_1"/>
      <sheetName val="421_1"/>
      <sheetName val="630_4_1"/>
      <sheetName val="640_1_1"/>
      <sheetName val="4P_1_1"/>
      <sheetName val="671_1"/>
      <sheetName val="673P_1"/>
      <sheetName val="674p_2"/>
      <sheetName val="640_1_2"/>
      <sheetName val="640_1_4"/>
      <sheetName val="630_3_1"/>
      <sheetName val="700_1"/>
      <sheetName val="701_2"/>
      <sheetName val="710_1"/>
      <sheetName val="730_1"/>
      <sheetName val="TORTA_EST"/>
      <sheetName val="PROY_ORIGINAL12"/>
      <sheetName val="PU_(2)11"/>
      <sheetName val="COSTOS_UNITARIOS6"/>
      <sheetName val="TRAYECTO_16"/>
      <sheetName val="200P_16"/>
      <sheetName val="210_2_26"/>
      <sheetName val="320_16"/>
      <sheetName val="640_16"/>
      <sheetName val="500P_16"/>
      <sheetName val="500P_26"/>
      <sheetName val="600_16"/>
      <sheetName val="610_16"/>
      <sheetName val="630_46"/>
      <sheetName val="640P_26"/>
      <sheetName val="640_1_(2)6"/>
      <sheetName val="672P_16"/>
      <sheetName val="2P_16"/>
      <sheetName val="900_26"/>
      <sheetName val="materiales_de_insumo6"/>
      <sheetName val="jornales_y_prestaciones6"/>
      <sheetName val="210_16"/>
      <sheetName val="310_16"/>
      <sheetName val="600_46"/>
      <sheetName val="661_16"/>
      <sheetName val="673_16"/>
      <sheetName val="673_26"/>
      <sheetName val="673_36"/>
      <sheetName val="672_16"/>
      <sheetName val="3P_16"/>
      <sheetName val="3P_26"/>
      <sheetName val="6_1P6"/>
      <sheetName val="6_2P6"/>
      <sheetName val="6_4P6"/>
      <sheetName val="VALOR_ENSAYOS6"/>
      <sheetName val="resumen_preacta6"/>
      <sheetName val="Resalto_en_asfalto6"/>
      <sheetName val="Mat_fresado_para_ampliacion6"/>
      <sheetName val="Tuberia_filtro_D=6&quot;6"/>
      <sheetName val="Realce_de_bordillo6"/>
      <sheetName val="Remocion_tuberia_d=24&quot;6"/>
      <sheetName val="GRAVA_ATRAQUES_DE_ALCANTARILLA6"/>
      <sheetName val="FORMATO_PREACTA6"/>
      <sheetName val="FORMATO_FECHA)6"/>
      <sheetName val="DESMONTE_LIMP_6"/>
      <sheetName val="REGISTRO_FOTOGRAFICO6"/>
      <sheetName val="S200_1_DESM__LIMP_B_6"/>
      <sheetName val="S200_2_DESM__LIMP__NB6"/>
      <sheetName val="S201_7_DEMO__ESTRUCTURAS6"/>
      <sheetName val="Remocion_alcantarillas_6"/>
      <sheetName val="Excav__Mat__Comun_6"/>
      <sheetName val="s201_15-remoción_de_alcantaril6"/>
      <sheetName val="s210_2_2-Exc_de_expl6"/>
      <sheetName val="s210_2_1-Exc_en_roca6"/>
      <sheetName val="s211_1_REMOCION_DERR_6"/>
      <sheetName val="s220_1_Terraplenes6"/>
      <sheetName val="s221_1_Pedraplen5"/>
      <sheetName val="S900_3_TRANS__DERRUMBE5"/>
      <sheetName val="s231_1_Geotextil5"/>
      <sheetName val="S230_2_Mejora__de_la_Sub-Ra5"/>
      <sheetName val="S320_1_Sub_base5"/>
      <sheetName val="S330_1_BASE_GRANULAR5"/>
      <sheetName val="CONFM__DE_CALZADA_EXISTENTE5"/>
      <sheetName val="S310_1_Confor__calzada_existe_5"/>
      <sheetName val="_S450_1_MEZCLA_MDC-15"/>
      <sheetName val="_S450_2MEZCLA_MDC-25"/>
      <sheetName val="S420_1_RIEGO_DE_IMPRIMACION_5"/>
      <sheetName val="S421_1_RIEGO_LIGA_CRR-15"/>
      <sheetName val="S460_1_FRESADO_5"/>
      <sheetName val="Excav__REPARACION_PAVIMENTO_5"/>
      <sheetName val="S465_1_EXC__PAV__ASFALTICO5"/>
      <sheetName val="S500_1_PAVIMENTO_CONCRETO5"/>
      <sheetName val="S510_1_PAVIMENTO_ADOQUIN5"/>
      <sheetName val="S600_1_EXCAV__VARIAS_5"/>
      <sheetName val="Relleno_Estructuras5"/>
      <sheetName val="eXCAVACIONES_VARIAS_EN_ROCA_5"/>
      <sheetName val="S600_2_EXCAV__ROCA5"/>
      <sheetName val="S610_1_Relleno_Estructuras5"/>
      <sheetName val="S623_1_Anclajes_5"/>
      <sheetName val="S623P1_Pantalla_Concreto5"/>
      <sheetName val="S630_3_Concretos_C5"/>
      <sheetName val="S630_4a_Concretos_D5"/>
      <sheetName val="S630_4b_Concretos_D5"/>
      <sheetName val="S630_6_CONCRETO_F5"/>
      <sheetName val="CONCRETO_G5"/>
      <sheetName val="S630_7_CONCRETO_G5"/>
      <sheetName val="s640_1_Acero_refuerzo5"/>
      <sheetName val="S642_13_Juntas_dilatacion5"/>
      <sheetName val="S644_2_Tuberia_PVC_4&quot;5"/>
      <sheetName val="_TUBERIA_36&quot;5"/>
      <sheetName val="S632_1_Baranda5"/>
      <sheetName val="_S661_1_TUBERIA_36&quot;_5"/>
      <sheetName val="S673_1_MAT__FILTRANTE5"/>
      <sheetName val="S673_2_GEOTEXTIL5"/>
      <sheetName val="TRANS__EXPLANACION5"/>
      <sheetName val="_S673_3_GEODREN_PLANAR_6&quot;5"/>
      <sheetName val="S681_1_GAVIONES5"/>
      <sheetName val="S700_1_Demarcacion5"/>
      <sheetName val="S700_2_Marca_víal5"/>
      <sheetName val="S701_1_tachas_reflectivas5"/>
      <sheetName val="S710_1_1_SEÑ_VERT__5"/>
      <sheetName val="S710_2_SEÑ_VERT_V5"/>
      <sheetName val="S710_1_2_SEÑ_VERT_5"/>
      <sheetName val="S730_1Defensas_5"/>
      <sheetName val="S800_2_CERCAS5"/>
      <sheetName val="S810_1_PROTECCION_TALUDES5"/>
      <sheetName val="S900_2Trans_explan5"/>
      <sheetName val="Tratamiento_fisuras5"/>
      <sheetName val="MARCAS_VIALES5"/>
      <sheetName val="Geomalla_con_fibra_de_vidrio5"/>
      <sheetName val="Anclajes_pasivos_4#65"/>
      <sheetName val="SNP1-geomalla_fibra_Vidrio5"/>
      <sheetName val="SNP2-geomalla_Biaxial5"/>
      <sheetName val="SNP3_concreto_3500_5"/>
      <sheetName val="SNP4_CEM__ASFALTICO5"/>
      <sheetName val="SNP5_MTTO_RUTINARIO5"/>
      <sheetName val="SNP6_Drenes5"/>
      <sheetName val="SNP7_Anclajes_pasivos_4#65"/>
      <sheetName val="SNP8_Anclajes_activos_2_Tor5"/>
      <sheetName val="SNP9_Anclajes_activos_4_Tor5"/>
      <sheetName val="SNP10_MATERIAL_3&quot;_TRIT5"/>
      <sheetName val="SNP11_Material_Relleno5"/>
      <sheetName val="SNP12_CUNETAS_3_0005"/>
      <sheetName val="SNP13_PARCHEO5"/>
      <sheetName val="SNP14_SELLO_JUNTAS5"/>
      <sheetName val="SNP15_Pilotes5"/>
      <sheetName val="SNP16_EXCAV__PAVIMENTO5"/>
      <sheetName val="SNP17_TRANS_BASE5"/>
      <sheetName val="SNP18_AFIRMADO_3&quot;5"/>
      <sheetName val="alcantarilla_K69+1035"/>
      <sheetName val="alcantarilla_K68+4375"/>
      <sheetName val="alcantarilla_K67+4555"/>
      <sheetName val="BOX_110+520_PUENTE_EL_VERDE5"/>
      <sheetName val="Muro_K99+07035"/>
      <sheetName val="MURO_K104+4545"/>
      <sheetName val="Muro_K109+05705"/>
      <sheetName val="BOX_K5"/>
      <sheetName val="INFORME_SEMANAL5"/>
      <sheetName val="201_75"/>
      <sheetName val="211_15"/>
      <sheetName val="320_25"/>
      <sheetName val="330_15"/>
      <sheetName val="330_25"/>
      <sheetName val="411_25"/>
      <sheetName val="450_2P5"/>
      <sheetName val="450_9P5"/>
      <sheetName val="461_15"/>
      <sheetName val="465_15"/>
      <sheetName val="464_1P5"/>
      <sheetName val="600_25"/>
      <sheetName val="630_55"/>
      <sheetName val="630_65"/>
      <sheetName val="630_75"/>
      <sheetName val="681_15"/>
      <sheetName val="670_P5"/>
      <sheetName val="671_P5"/>
      <sheetName val="674_25"/>
      <sheetName val="450_3P5"/>
      <sheetName val="621_1P5"/>
      <sheetName val="610_2P5"/>
      <sheetName val="230_25"/>
      <sheetName val="230_2P5"/>
      <sheetName val="621_1-1P5"/>
      <sheetName val="621_1_2P5"/>
      <sheetName val="PESO_VARILLAS5"/>
      <sheetName val="210_1_14"/>
      <sheetName val="210_1_24"/>
      <sheetName val="210_2_14"/>
      <sheetName val="220_14"/>
      <sheetName val="420_14"/>
      <sheetName val="421_14"/>
      <sheetName val="630_4_14"/>
      <sheetName val="640_1_14"/>
      <sheetName val="4P_1_14"/>
      <sheetName val="671_14"/>
      <sheetName val="673P_14"/>
      <sheetName val="674p_24"/>
      <sheetName val="640_1_24"/>
      <sheetName val="640_1_44"/>
      <sheetName val="630_3_14"/>
      <sheetName val="700_14"/>
      <sheetName val="701_24"/>
      <sheetName val="710_14"/>
      <sheetName val="730_14"/>
      <sheetName val="TORTA_EST4"/>
      <sheetName val="INFORME_SEMANAL3"/>
      <sheetName val="201_73"/>
      <sheetName val="211_13"/>
      <sheetName val="320_23"/>
      <sheetName val="330_13"/>
      <sheetName val="330_23"/>
      <sheetName val="411_23"/>
      <sheetName val="450_2P3"/>
      <sheetName val="450_9P3"/>
      <sheetName val="461_13"/>
      <sheetName val="465_13"/>
      <sheetName val="464_1P3"/>
      <sheetName val="600_23"/>
      <sheetName val="630_53"/>
      <sheetName val="630_63"/>
      <sheetName val="630_73"/>
      <sheetName val="681_13"/>
      <sheetName val="670_P3"/>
      <sheetName val="671_P3"/>
      <sheetName val="674_23"/>
      <sheetName val="450_3P3"/>
      <sheetName val="621_1P3"/>
      <sheetName val="610_2P3"/>
      <sheetName val="230_23"/>
      <sheetName val="230_2P3"/>
      <sheetName val="621_1-1P3"/>
      <sheetName val="621_1_2P3"/>
      <sheetName val="PESO_VARILLAS3"/>
      <sheetName val="210_1_12"/>
      <sheetName val="210_1_22"/>
      <sheetName val="210_2_12"/>
      <sheetName val="220_12"/>
      <sheetName val="420_12"/>
      <sheetName val="421_12"/>
      <sheetName val="630_4_12"/>
      <sheetName val="640_1_12"/>
      <sheetName val="4P_1_12"/>
      <sheetName val="671_12"/>
      <sheetName val="673P_12"/>
      <sheetName val="674p_22"/>
      <sheetName val="640_1_22"/>
      <sheetName val="640_1_42"/>
      <sheetName val="630_3_12"/>
      <sheetName val="700_12"/>
      <sheetName val="701_22"/>
      <sheetName val="710_12"/>
      <sheetName val="730_12"/>
      <sheetName val="TORTA_EST2"/>
      <sheetName val="PROY_ORIGINAL11"/>
      <sheetName val="PU_(2)10"/>
      <sheetName val="COSTOS_UNITARIOS5"/>
      <sheetName val="TRAYECTO_15"/>
      <sheetName val="200P_15"/>
      <sheetName val="210_2_25"/>
      <sheetName val="320_15"/>
      <sheetName val="640_15"/>
      <sheetName val="500P_15"/>
      <sheetName val="500P_25"/>
      <sheetName val="600_15"/>
      <sheetName val="610_15"/>
      <sheetName val="630_45"/>
      <sheetName val="640P_25"/>
      <sheetName val="640_1_(2)5"/>
      <sheetName val="672P_15"/>
      <sheetName val="2P_15"/>
      <sheetName val="900_25"/>
      <sheetName val="materiales_de_insumo5"/>
      <sheetName val="jornales_y_prestaciones5"/>
      <sheetName val="210_15"/>
      <sheetName val="310_15"/>
      <sheetName val="600_45"/>
      <sheetName val="661_15"/>
      <sheetName val="673_15"/>
      <sheetName val="673_25"/>
      <sheetName val="673_35"/>
      <sheetName val="672_15"/>
      <sheetName val="3P_15"/>
      <sheetName val="3P_25"/>
      <sheetName val="6_1P5"/>
      <sheetName val="6_2P5"/>
      <sheetName val="6_4P5"/>
      <sheetName val="VALOR_ENSAYOS5"/>
      <sheetName val="FORMATO_PREACTA5"/>
      <sheetName val="FORMATO_FECHA)5"/>
      <sheetName val="DESMONTE_LIMP_5"/>
      <sheetName val="REGISTRO_FOTOGRAFICO5"/>
      <sheetName val="S200_1_DESM__LIMP_B_5"/>
      <sheetName val="S200_2_DESM__LIMP__NB5"/>
      <sheetName val="S201_7_DEMO__ESTRUCTURAS5"/>
      <sheetName val="Remocion_alcantarillas_5"/>
      <sheetName val="Excav__Mat__Comun_5"/>
      <sheetName val="s201_15-remoción_de_alcantaril5"/>
      <sheetName val="s210_2_2-Exc_de_expl5"/>
      <sheetName val="s210_2_1-Exc_en_roca5"/>
      <sheetName val="s211_1_REMOCION_DERR_5"/>
      <sheetName val="s220_1_Terraplenes5"/>
      <sheetName val="resumen_preacta5"/>
      <sheetName val="Resalto_en_asfalto5"/>
      <sheetName val="Mat_fresado_para_ampliacion5"/>
      <sheetName val="Tuberia_filtro_D=6&quot;5"/>
      <sheetName val="Realce_de_bordillo5"/>
      <sheetName val="Remocion_tuberia_d=24&quot;5"/>
      <sheetName val="GRAVA_ATRAQUES_DE_ALCANTARILLA5"/>
      <sheetName val="INFORME_SEMANAL4"/>
      <sheetName val="201_74"/>
      <sheetName val="211_14"/>
      <sheetName val="320_24"/>
      <sheetName val="330_14"/>
      <sheetName val="330_24"/>
      <sheetName val="411_24"/>
      <sheetName val="450_2P4"/>
      <sheetName val="450_9P4"/>
      <sheetName val="461_14"/>
      <sheetName val="465_14"/>
      <sheetName val="464_1P4"/>
      <sheetName val="600_24"/>
      <sheetName val="630_54"/>
      <sheetName val="630_64"/>
      <sheetName val="630_74"/>
      <sheetName val="681_14"/>
      <sheetName val="670_P4"/>
      <sheetName val="671_P4"/>
      <sheetName val="674_24"/>
      <sheetName val="450_3P4"/>
      <sheetName val="621_1P4"/>
      <sheetName val="610_2P4"/>
      <sheetName val="230_24"/>
      <sheetName val="230_2P4"/>
      <sheetName val="621_1-1P4"/>
      <sheetName val="621_1_2P4"/>
      <sheetName val="PESO_VARILLAS4"/>
      <sheetName val="210_1_13"/>
      <sheetName val="210_1_23"/>
      <sheetName val="210_2_13"/>
      <sheetName val="220_13"/>
      <sheetName val="420_13"/>
      <sheetName val="421_13"/>
      <sheetName val="630_4_13"/>
      <sheetName val="640_1_13"/>
      <sheetName val="4P_1_13"/>
      <sheetName val="671_13"/>
      <sheetName val="673P_13"/>
      <sheetName val="674p_23"/>
      <sheetName val="640_1_23"/>
      <sheetName val="640_1_43"/>
      <sheetName val="630_3_13"/>
      <sheetName val="700_13"/>
      <sheetName val="701_23"/>
      <sheetName val="710_13"/>
      <sheetName val="730_13"/>
      <sheetName val="TORTA_EST3"/>
      <sheetName val="PROY_ORIGINAL13"/>
      <sheetName val="PU_(2)12"/>
      <sheetName val="COSTOS_UNITARIOS7"/>
      <sheetName val="TRAYECTO_17"/>
      <sheetName val="200P_17"/>
      <sheetName val="210_2_27"/>
      <sheetName val="320_17"/>
      <sheetName val="640_17"/>
      <sheetName val="500P_17"/>
      <sheetName val="500P_27"/>
      <sheetName val="600_17"/>
      <sheetName val="610_17"/>
      <sheetName val="630_47"/>
      <sheetName val="640P_27"/>
      <sheetName val="640_1_(2)7"/>
      <sheetName val="672P_17"/>
      <sheetName val="2P_17"/>
      <sheetName val="900_27"/>
      <sheetName val="materiales_de_insumo7"/>
      <sheetName val="jornales_y_prestaciones7"/>
      <sheetName val="210_17"/>
      <sheetName val="310_17"/>
      <sheetName val="600_47"/>
      <sheetName val="661_17"/>
      <sheetName val="673_17"/>
      <sheetName val="673_27"/>
      <sheetName val="673_37"/>
      <sheetName val="672_17"/>
      <sheetName val="3P_17"/>
      <sheetName val="3P_27"/>
      <sheetName val="6_1P7"/>
      <sheetName val="6_2P7"/>
      <sheetName val="6_4P7"/>
      <sheetName val="VALOR_ENSAYOS7"/>
      <sheetName val="resumen_preacta7"/>
      <sheetName val="Resalto_en_asfalto7"/>
      <sheetName val="Mat_fresado_para_ampliacion7"/>
      <sheetName val="Tuberia_filtro_D=6&quot;7"/>
      <sheetName val="Realce_de_bordillo7"/>
      <sheetName val="Remocion_tuberia_d=24&quot;7"/>
      <sheetName val="GRAVA_ATRAQUES_DE_ALCANTARILLA7"/>
      <sheetName val="FORMATO_PREACTA7"/>
      <sheetName val="FORMATO_FECHA)7"/>
      <sheetName val="DESMONTE_LIMP_7"/>
      <sheetName val="REGISTRO_FOTOGRAFICO7"/>
      <sheetName val="S200_1_DESM__LIMP_B_7"/>
      <sheetName val="S200_2_DESM__LIMP__NB7"/>
      <sheetName val="S201_7_DEMO__ESTRUCTURAS7"/>
      <sheetName val="Remocion_alcantarillas_7"/>
      <sheetName val="Excav__Mat__Comun_7"/>
      <sheetName val="s201_15-remoción_de_alcantaril7"/>
      <sheetName val="s210_2_2-Exc_de_expl7"/>
      <sheetName val="s210_2_1-Exc_en_roca7"/>
      <sheetName val="s211_1_REMOCION_DERR_7"/>
      <sheetName val="s220_1_Terraplenes7"/>
      <sheetName val="s221_1_Pedraplen6"/>
      <sheetName val="S900_3_TRANS__DERRUMBE6"/>
      <sheetName val="s231_1_Geotextil6"/>
      <sheetName val="S230_2_Mejora__de_la_Sub-Ra6"/>
      <sheetName val="S320_1_Sub_base6"/>
      <sheetName val="S330_1_BASE_GRANULAR6"/>
      <sheetName val="CONFM__DE_CALZADA_EXISTENTE6"/>
      <sheetName val="S310_1_Confor__calzada_existe_6"/>
      <sheetName val="_S450_1_MEZCLA_MDC-16"/>
      <sheetName val="_S450_2MEZCLA_MDC-26"/>
      <sheetName val="S420_1_RIEGO_DE_IMPRIMACION_6"/>
      <sheetName val="S421_1_RIEGO_LIGA_CRR-16"/>
      <sheetName val="S460_1_FRESADO_6"/>
      <sheetName val="Excav__REPARACION_PAVIMENTO_6"/>
      <sheetName val="S465_1_EXC__PAV__ASFALTICO6"/>
      <sheetName val="S500_1_PAVIMENTO_CONCRETO6"/>
      <sheetName val="S510_1_PAVIMENTO_ADOQUIN6"/>
      <sheetName val="S600_1_EXCAV__VARIAS_6"/>
      <sheetName val="Relleno_Estructuras6"/>
      <sheetName val="eXCAVACIONES_VARIAS_EN_ROCA_6"/>
      <sheetName val="S600_2_EXCAV__ROCA6"/>
      <sheetName val="S610_1_Relleno_Estructuras6"/>
      <sheetName val="S623_1_Anclajes_6"/>
      <sheetName val="S623P1_Pantalla_Concreto6"/>
      <sheetName val="S630_3_Concretos_C6"/>
      <sheetName val="S630_4a_Concretos_D6"/>
      <sheetName val="S630_4b_Concretos_D6"/>
      <sheetName val="S630_6_CONCRETO_F6"/>
      <sheetName val="CONCRETO_G6"/>
      <sheetName val="S630_7_CONCRETO_G6"/>
      <sheetName val="s640_1_Acero_refuerzo6"/>
      <sheetName val="S642_13_Juntas_dilatacion6"/>
      <sheetName val="S644_2_Tuberia_PVC_4&quot;6"/>
      <sheetName val="_TUBERIA_36&quot;6"/>
      <sheetName val="S632_1_Baranda6"/>
      <sheetName val="_S661_1_TUBERIA_36&quot;_6"/>
      <sheetName val="S673_1_MAT__FILTRANTE6"/>
      <sheetName val="S673_2_GEOTEXTIL6"/>
      <sheetName val="TRANS__EXPLANACION6"/>
      <sheetName val="_S673_3_GEODREN_PLANAR_6&quot;6"/>
      <sheetName val="S681_1_GAVIONES6"/>
      <sheetName val="S700_1_Demarcacion6"/>
      <sheetName val="S700_2_Marca_víal6"/>
      <sheetName val="S701_1_tachas_reflectivas6"/>
      <sheetName val="S710_1_1_SEÑ_VERT__6"/>
      <sheetName val="S710_2_SEÑ_VERT_V6"/>
      <sheetName val="S710_1_2_SEÑ_VERT_6"/>
      <sheetName val="S730_1Defensas_6"/>
      <sheetName val="S800_2_CERCAS6"/>
      <sheetName val="S810_1_PROTECCION_TALUDES6"/>
      <sheetName val="S900_2Trans_explan6"/>
      <sheetName val="Tratamiento_fisuras6"/>
      <sheetName val="MARCAS_VIALES6"/>
      <sheetName val="Geomalla_con_fibra_de_vidrio6"/>
      <sheetName val="Anclajes_pasivos_4#66"/>
      <sheetName val="SNP1-geomalla_fibra_Vidrio6"/>
      <sheetName val="SNP2-geomalla_Biaxial6"/>
      <sheetName val="SNP3_concreto_3500_6"/>
      <sheetName val="SNP4_CEM__ASFALTICO6"/>
      <sheetName val="SNP5_MTTO_RUTINARIO6"/>
      <sheetName val="SNP6_Drenes6"/>
      <sheetName val="SNP7_Anclajes_pasivos_4#66"/>
      <sheetName val="SNP8_Anclajes_activos_2_Tor6"/>
      <sheetName val="SNP9_Anclajes_activos_4_Tor6"/>
      <sheetName val="SNP10_MATERIAL_3&quot;_TRIT6"/>
      <sheetName val="SNP11_Material_Relleno6"/>
      <sheetName val="SNP12_CUNETAS_3_0006"/>
      <sheetName val="SNP13_PARCHEO6"/>
      <sheetName val="SNP14_SELLO_JUNTAS6"/>
      <sheetName val="SNP15_Pilotes6"/>
      <sheetName val="SNP16_EXCAV__PAVIMENTO6"/>
      <sheetName val="SNP17_TRANS_BASE6"/>
      <sheetName val="SNP18_AFIRMADO_3&quot;6"/>
      <sheetName val="alcantarilla_K69+1036"/>
      <sheetName val="alcantarilla_K68+4376"/>
      <sheetName val="alcantarilla_K67+4556"/>
      <sheetName val="BOX_110+520_PUENTE_EL_VERDE6"/>
      <sheetName val="Muro_K99+07036"/>
      <sheetName val="MURO_K104+4546"/>
      <sheetName val="Muro_K109+05706"/>
      <sheetName val="BOX_K6"/>
      <sheetName val="INFORME_SEMANAL6"/>
      <sheetName val="201_76"/>
      <sheetName val="211_16"/>
      <sheetName val="320_26"/>
      <sheetName val="330_16"/>
      <sheetName val="330_26"/>
      <sheetName val="411_26"/>
      <sheetName val="450_2P6"/>
      <sheetName val="450_9P6"/>
      <sheetName val="461_16"/>
      <sheetName val="465_16"/>
      <sheetName val="464_1P6"/>
      <sheetName val="600_26"/>
      <sheetName val="630_56"/>
      <sheetName val="630_66"/>
      <sheetName val="630_76"/>
      <sheetName val="681_16"/>
      <sheetName val="670_P6"/>
      <sheetName val="671_P6"/>
      <sheetName val="674_26"/>
      <sheetName val="450_3P6"/>
      <sheetName val="621_1P6"/>
      <sheetName val="610_2P6"/>
      <sheetName val="230_26"/>
      <sheetName val="230_2P6"/>
      <sheetName val="621_1-1P6"/>
      <sheetName val="621_1_2P6"/>
      <sheetName val="PESO_VARILLAS6"/>
      <sheetName val="210_1_15"/>
      <sheetName val="210_1_25"/>
      <sheetName val="210_2_15"/>
      <sheetName val="220_15"/>
      <sheetName val="420_15"/>
      <sheetName val="421_15"/>
      <sheetName val="630_4_15"/>
      <sheetName val="640_1_15"/>
      <sheetName val="4P_1_15"/>
      <sheetName val="671_15"/>
      <sheetName val="673P_15"/>
      <sheetName val="674p_25"/>
      <sheetName val="640_1_25"/>
      <sheetName val="640_1_45"/>
      <sheetName val="630_3_15"/>
      <sheetName val="700_15"/>
      <sheetName val="701_25"/>
      <sheetName val="710_15"/>
      <sheetName val="730_15"/>
      <sheetName val="TORTA_EST5"/>
      <sheetName val="PRESU"/>
      <sheetName val="Valores consolidados"/>
      <sheetName val="Tipo A1"/>
      <sheetName val="Tipo A2"/>
      <sheetName val="Tipo A3"/>
      <sheetName val="Tipo B1"/>
      <sheetName val="Tipo B2"/>
      <sheetName val="Tipo B3"/>
      <sheetName val="Tipo C1"/>
      <sheetName val="Tipo C2"/>
      <sheetName val="Tipo C3"/>
      <sheetName val="Tipo D1"/>
      <sheetName val="Tipo D2"/>
      <sheetName val="Tipo D3"/>
      <sheetName val="Elementos Involucrados"/>
      <sheetName val="CRA.MODI"/>
      <sheetName val="Lista ICCU"/>
      <sheetName val="RELACION DE PRECIOS"/>
      <sheetName val="ACTA 5"/>
      <sheetName val="MODIF. 2"/>
      <sheetName val="MODIF. 3"/>
      <sheetName val="cant"/>
      <sheetName val="par mar19"/>
      <sheetName val="par"/>
      <sheetName val="ó&gt;"/>
      <sheetName val="PU"/>
      <sheetName val="Avan Var"/>
      <sheetName val="Avan UF1"/>
      <sheetName val="Avan UF2"/>
      <sheetName val="Avan UF3"/>
      <sheetName val="Avan UF4 "/>
      <sheetName val="Var"/>
      <sheetName val="uf1"/>
      <sheetName val="uf2"/>
      <sheetName val="uf3"/>
      <sheetName val="uf4"/>
      <sheetName val="Puentes"/>
      <sheetName val="Plan de Obras"/>
      <sheetName val="REDES"/>
      <sheetName val="Hoja 2"/>
      <sheetName val="CCONC"/>
      <sheetName val="ACTA PROVEEDORES"/>
      <sheetName val="ACTA INICIO"/>
      <sheetName val="ACTA PARCIAL"/>
      <sheetName val="ACTA TERMINACION"/>
      <sheetName val="Datos_CO"/>
      <sheetName val="Skid Lifting Lug"/>
      <sheetName val="Programacion"/>
      <sheetName val="sap"/>
      <sheetName val="P2"/>
      <sheetName val="P1"/>
      <sheetName val="31-05-18"/>
      <sheetName val="F-7857-308"/>
      <sheetName val="Equipo Menor"/>
      <sheetName val="ALQUILADO F-7857-308 "/>
      <sheetName val="Real Para tarifas"/>
      <sheetName val="Patrimonio neto personal"/>
      <sheetName val="Cálculos"/>
      <sheetName val="_x0000_㈀㰰⌀_x0000_㈀㰮⌀_x0000_䰀଒v_x0000__x0000__x0000_頀"/>
      <sheetName val="EMPRESAS"/>
      <sheetName val="ó&gt;_x0000__x0001__x0000__x0000__"/>
      <sheetName val="CABLE CONTROL"/>
      <sheetName val="PSM Monthly"/>
      <sheetName val="BQMPALOC"/>
      <sheetName val="ACTA No.5"/>
      <sheetName val="IV. MANO DE OBRA AIU"/>
      <sheetName val="PROY_ORIGINAL15"/>
      <sheetName val="PU_(2)14"/>
      <sheetName val="COSTOS_UNITARIOS9"/>
      <sheetName val="TRAYECTO_19"/>
      <sheetName val="200P_19"/>
      <sheetName val="210_2_29"/>
      <sheetName val="320_19"/>
      <sheetName val="640_19"/>
      <sheetName val="500P_19"/>
      <sheetName val="500P_29"/>
      <sheetName val="600_19"/>
      <sheetName val="610_19"/>
      <sheetName val="630_49"/>
      <sheetName val="640P_29"/>
      <sheetName val="640_1_(2)9"/>
      <sheetName val="672P_19"/>
      <sheetName val="2P_19"/>
      <sheetName val="900_29"/>
      <sheetName val="materiales_de_insumo9"/>
      <sheetName val="jornales_y_prestaciones9"/>
      <sheetName val="210_19"/>
      <sheetName val="310_19"/>
      <sheetName val="600_49"/>
      <sheetName val="661_19"/>
      <sheetName val="673_19"/>
      <sheetName val="673_29"/>
      <sheetName val="673_39"/>
      <sheetName val="672_19"/>
      <sheetName val="3P_19"/>
      <sheetName val="3P_29"/>
      <sheetName val="6_1P9"/>
      <sheetName val="6_2P9"/>
      <sheetName val="6_4P9"/>
      <sheetName val="VALOR_ENSAYOS9"/>
      <sheetName val="resumen_preacta9"/>
      <sheetName val="Resalto_en_asfalto9"/>
      <sheetName val="Mat_fresado_para_ampliacion9"/>
      <sheetName val="Tuberia_filtro_D=6&quot;9"/>
      <sheetName val="Realce_de_bordillo9"/>
      <sheetName val="Remocion_tuberia_d=24&quot;9"/>
      <sheetName val="GRAVA_ATRAQUES_DE_ALCANTARILLA9"/>
      <sheetName val="FORMATO_PREACTA9"/>
      <sheetName val="FORMATO_FECHA)9"/>
      <sheetName val="DESMONTE_LIMP_9"/>
      <sheetName val="REGISTRO_FOTOGRAFICO9"/>
      <sheetName val="S200_1_DESM__LIMP_B_9"/>
      <sheetName val="S200_2_DESM__LIMP__NB9"/>
      <sheetName val="S201_7_DEMO__ESTRUCTURAS9"/>
      <sheetName val="Remocion_alcantarillas_9"/>
      <sheetName val="Excav__Mat__Comun_9"/>
      <sheetName val="s201_15-remoción_de_alcantaril9"/>
      <sheetName val="s210_2_2-Exc_de_expl9"/>
      <sheetName val="s210_2_1-Exc_en_roca9"/>
      <sheetName val="s211_1_REMOCION_DERR_9"/>
      <sheetName val="s220_1_Terraplenes9"/>
      <sheetName val="s221_1_Pedraplen8"/>
      <sheetName val="S900_3_TRANS__DERRUMBE8"/>
      <sheetName val="s231_1_Geotextil8"/>
      <sheetName val="S230_2_Mejora__de_la_Sub-Ra8"/>
      <sheetName val="S320_1_Sub_base8"/>
      <sheetName val="S330_1_BASE_GRANULAR8"/>
      <sheetName val="CONFM__DE_CALZADA_EXISTENTE8"/>
      <sheetName val="S310_1_Confor__calzada_existe_8"/>
      <sheetName val="_S450_1_MEZCLA_MDC-18"/>
      <sheetName val="_S450_2MEZCLA_MDC-28"/>
      <sheetName val="S420_1_RIEGO_DE_IMPRIMACION_8"/>
      <sheetName val="S421_1_RIEGO_LIGA_CRR-18"/>
      <sheetName val="S460_1_FRESADO_8"/>
      <sheetName val="Excav__REPARACION_PAVIMENTO_8"/>
      <sheetName val="S465_1_EXC__PAV__ASFALTICO8"/>
      <sheetName val="S500_1_PAVIMENTO_CONCRETO8"/>
      <sheetName val="S510_1_PAVIMENTO_ADOQUIN8"/>
      <sheetName val="S600_1_EXCAV__VARIAS_8"/>
      <sheetName val="Relleno_Estructuras8"/>
      <sheetName val="eXCAVACIONES_VARIAS_EN_ROCA_8"/>
      <sheetName val="S600_2_EXCAV__ROCA8"/>
      <sheetName val="S610_1_Relleno_Estructuras8"/>
      <sheetName val="S623_1_Anclajes_8"/>
      <sheetName val="S623P1_Pantalla_Concreto8"/>
      <sheetName val="S630_3_Concretos_C8"/>
      <sheetName val="S630_4a_Concretos_D8"/>
      <sheetName val="S630_4b_Concretos_D8"/>
      <sheetName val="S630_6_CONCRETO_F8"/>
      <sheetName val="CONCRETO_G8"/>
      <sheetName val="S630_7_CONCRETO_G8"/>
      <sheetName val="s640_1_Acero_refuerzo8"/>
      <sheetName val="S642_13_Juntas_dilatacion8"/>
      <sheetName val="S644_2_Tuberia_PVC_4&quot;8"/>
      <sheetName val="_TUBERIA_36&quot;8"/>
      <sheetName val="S632_1_Baranda8"/>
      <sheetName val="_S661_1_TUBERIA_36&quot;_8"/>
      <sheetName val="S673_1_MAT__FILTRANTE8"/>
      <sheetName val="S673_2_GEOTEXTIL8"/>
      <sheetName val="TRANS__EXPLANACION8"/>
      <sheetName val="_S673_3_GEODREN_PLANAR_6&quot;8"/>
      <sheetName val="S681_1_GAVIONES8"/>
      <sheetName val="S700_1_Demarcacion8"/>
      <sheetName val="S700_2_Marca_víal8"/>
      <sheetName val="S701_1_tachas_reflectivas8"/>
      <sheetName val="S710_1_1_SEÑ_VERT__8"/>
      <sheetName val="S710_2_SEÑ_VERT_V8"/>
      <sheetName val="S710_1_2_SEÑ_VERT_8"/>
      <sheetName val="S730_1Defensas_8"/>
      <sheetName val="S800_2_CERCAS8"/>
      <sheetName val="S810_1_PROTECCION_TALUDES8"/>
      <sheetName val="S900_2Trans_explan8"/>
      <sheetName val="Tratamiento_fisuras8"/>
      <sheetName val="MARCAS_VIALES8"/>
      <sheetName val="Geomalla_con_fibra_de_vidrio8"/>
      <sheetName val="Anclajes_pasivos_4#68"/>
      <sheetName val="SNP1-geomalla_fibra_Vidrio8"/>
      <sheetName val="SNP2-geomalla_Biaxial8"/>
      <sheetName val="SNP3_concreto_3500_8"/>
      <sheetName val="SNP4_CEM__ASFALTICO8"/>
      <sheetName val="SNP5_MTTO_RUTINARIO8"/>
      <sheetName val="SNP6_Drenes8"/>
      <sheetName val="SNP7_Anclajes_pasivos_4#68"/>
      <sheetName val="SNP8_Anclajes_activos_2_Tor8"/>
      <sheetName val="SNP9_Anclajes_activos_4_Tor8"/>
      <sheetName val="SNP10_MATERIAL_3&quot;_TRIT8"/>
      <sheetName val="SNP11_Material_Relleno8"/>
      <sheetName val="SNP12_CUNETAS_3_0008"/>
      <sheetName val="SNP13_PARCHEO8"/>
      <sheetName val="SNP14_SELLO_JUNTAS8"/>
      <sheetName val="SNP15_Pilotes8"/>
      <sheetName val="SNP16_EXCAV__PAVIMENTO8"/>
      <sheetName val="SNP17_TRANS_BASE8"/>
      <sheetName val="SNP18_AFIRMADO_3&quot;8"/>
      <sheetName val="alcantarilla_K69+1038"/>
      <sheetName val="alcantarilla_K68+4378"/>
      <sheetName val="alcantarilla_K67+4558"/>
      <sheetName val="BOX_110+520_PUENTE_EL_VERDE8"/>
      <sheetName val="Muro_K99+07038"/>
      <sheetName val="MURO_K104+4548"/>
      <sheetName val="Muro_K109+05708"/>
      <sheetName val="BOX_K8"/>
      <sheetName val="PROY_ORIGINAL14"/>
      <sheetName val="PU_(2)13"/>
      <sheetName val="COSTOS_UNITARIOS8"/>
      <sheetName val="TRAYECTO_18"/>
      <sheetName val="200P_18"/>
      <sheetName val="210_2_28"/>
      <sheetName val="320_18"/>
      <sheetName val="640_18"/>
      <sheetName val="500P_18"/>
      <sheetName val="500P_28"/>
      <sheetName val="600_18"/>
      <sheetName val="610_18"/>
      <sheetName val="630_48"/>
      <sheetName val="640P_28"/>
      <sheetName val="640_1_(2)8"/>
      <sheetName val="672P_18"/>
      <sheetName val="2P_18"/>
      <sheetName val="900_28"/>
      <sheetName val="materiales_de_insumo8"/>
      <sheetName val="jornales_y_prestaciones8"/>
      <sheetName val="210_18"/>
      <sheetName val="310_18"/>
      <sheetName val="600_48"/>
      <sheetName val="661_18"/>
      <sheetName val="673_18"/>
      <sheetName val="673_28"/>
      <sheetName val="673_38"/>
      <sheetName val="672_18"/>
      <sheetName val="3P_18"/>
      <sheetName val="3P_28"/>
      <sheetName val="6_1P8"/>
      <sheetName val="6_2P8"/>
      <sheetName val="6_4P8"/>
      <sheetName val="VALOR_ENSAYOS8"/>
      <sheetName val="resumen_preacta8"/>
      <sheetName val="Resalto_en_asfalto8"/>
      <sheetName val="Mat_fresado_para_ampliacion8"/>
      <sheetName val="Tuberia_filtro_D=6&quot;8"/>
      <sheetName val="Realce_de_bordillo8"/>
      <sheetName val="Remocion_tuberia_d=24&quot;8"/>
      <sheetName val="GRAVA_ATRAQUES_DE_ALCANTARILLA8"/>
      <sheetName val="FORMATO_PREACTA8"/>
      <sheetName val="FORMATO_FECHA)8"/>
      <sheetName val="DESMONTE_LIMP_8"/>
      <sheetName val="REGISTRO_FOTOGRAFICO8"/>
      <sheetName val="S200_1_DESM__LIMP_B_8"/>
      <sheetName val="S200_2_DESM__LIMP__NB8"/>
      <sheetName val="S201_7_DEMO__ESTRUCTURAS8"/>
      <sheetName val="Remocion_alcantarillas_8"/>
      <sheetName val="Excav__Mat__Comun_8"/>
      <sheetName val="s201_15-remoción_de_alcantaril8"/>
      <sheetName val="s210_2_2-Exc_de_expl8"/>
      <sheetName val="s210_2_1-Exc_en_roca8"/>
      <sheetName val="s211_1_REMOCION_DERR_8"/>
      <sheetName val="s220_1_Terraplenes8"/>
      <sheetName val="s221_1_Pedraplen7"/>
      <sheetName val="S900_3_TRANS__DERRUMBE7"/>
      <sheetName val="s231_1_Geotextil7"/>
      <sheetName val="S230_2_Mejora__de_la_Sub-Ra7"/>
      <sheetName val="S320_1_Sub_base7"/>
      <sheetName val="S330_1_BASE_GRANULAR7"/>
      <sheetName val="CONFM__DE_CALZADA_EXISTENTE7"/>
      <sheetName val="S310_1_Confor__calzada_existe_7"/>
      <sheetName val="_S450_1_MEZCLA_MDC-17"/>
      <sheetName val="_S450_2MEZCLA_MDC-27"/>
      <sheetName val="S420_1_RIEGO_DE_IMPRIMACION_7"/>
      <sheetName val="S421_1_RIEGO_LIGA_CRR-17"/>
      <sheetName val="S460_1_FRESADO_7"/>
      <sheetName val="Excav__REPARACION_PAVIMENTO_7"/>
      <sheetName val="S465_1_EXC__PAV__ASFALTICO7"/>
      <sheetName val="S500_1_PAVIMENTO_CONCRETO7"/>
      <sheetName val="S510_1_PAVIMENTO_ADOQUIN7"/>
      <sheetName val="S600_1_EXCAV__VARIAS_7"/>
      <sheetName val="Relleno_Estructuras7"/>
      <sheetName val="eXCAVACIONES_VARIAS_EN_ROCA_7"/>
      <sheetName val="S600_2_EXCAV__ROCA7"/>
      <sheetName val="S610_1_Relleno_Estructuras7"/>
      <sheetName val="S623_1_Anclajes_7"/>
      <sheetName val="S623P1_Pantalla_Concreto7"/>
      <sheetName val="S630_3_Concretos_C7"/>
      <sheetName val="S630_4a_Concretos_D7"/>
      <sheetName val="S630_4b_Concretos_D7"/>
      <sheetName val="S630_6_CONCRETO_F7"/>
      <sheetName val="CONCRETO_G7"/>
      <sheetName val="S630_7_CONCRETO_G7"/>
      <sheetName val="s640_1_Acero_refuerzo7"/>
      <sheetName val="S642_13_Juntas_dilatacion7"/>
      <sheetName val="S644_2_Tuberia_PVC_4&quot;7"/>
      <sheetName val="_TUBERIA_36&quot;7"/>
      <sheetName val="S632_1_Baranda7"/>
      <sheetName val="_S661_1_TUBERIA_36&quot;_7"/>
      <sheetName val="S673_1_MAT__FILTRANTE7"/>
      <sheetName val="S673_2_GEOTEXTIL7"/>
      <sheetName val="TRANS__EXPLANACION7"/>
      <sheetName val="_S673_3_GEODREN_PLANAR_6&quot;7"/>
      <sheetName val="S681_1_GAVIONES7"/>
      <sheetName val="S700_1_Demarcacion7"/>
      <sheetName val="S700_2_Marca_víal7"/>
      <sheetName val="S701_1_tachas_reflectivas7"/>
      <sheetName val="S710_1_1_SEÑ_VERT__7"/>
      <sheetName val="S710_2_SEÑ_VERT_V7"/>
      <sheetName val="S710_1_2_SEÑ_VERT_7"/>
      <sheetName val="S730_1Defensas_7"/>
      <sheetName val="S800_2_CERCAS7"/>
      <sheetName val="S810_1_PROTECCION_TALUDES7"/>
      <sheetName val="S900_2Trans_explan7"/>
      <sheetName val="Tratamiento_fisuras7"/>
      <sheetName val="MARCAS_VIALES7"/>
      <sheetName val="Geomalla_con_fibra_de_vidrio7"/>
      <sheetName val="Anclajes_pasivos_4#67"/>
      <sheetName val="SNP1-geomalla_fibra_Vidrio7"/>
      <sheetName val="SNP2-geomalla_Biaxial7"/>
      <sheetName val="SNP3_concreto_3500_7"/>
      <sheetName val="SNP4_CEM__ASFALTICO7"/>
      <sheetName val="SNP5_MTTO_RUTINARIO7"/>
      <sheetName val="SNP6_Drenes7"/>
      <sheetName val="SNP7_Anclajes_pasivos_4#67"/>
      <sheetName val="SNP8_Anclajes_activos_2_Tor7"/>
      <sheetName val="SNP9_Anclajes_activos_4_Tor7"/>
      <sheetName val="SNP10_MATERIAL_3&quot;_TRIT7"/>
      <sheetName val="SNP11_Material_Relleno7"/>
      <sheetName val="SNP12_CUNETAS_3_0007"/>
      <sheetName val="SNP13_PARCHEO7"/>
      <sheetName val="SNP14_SELLO_JUNTAS7"/>
      <sheetName val="SNP15_Pilotes7"/>
      <sheetName val="SNP16_EXCAV__PAVIMENTO7"/>
      <sheetName val="SNP17_TRANS_BASE7"/>
      <sheetName val="SNP18_AFIRMADO_3&quot;7"/>
      <sheetName val="alcantarilla_K69+1037"/>
      <sheetName val="alcantarilla_K68+4377"/>
      <sheetName val="alcantarilla_K67+4557"/>
      <sheetName val="BOX_110+520_PUENTE_EL_VERDE7"/>
      <sheetName val="Muro_K99+07037"/>
      <sheetName val="MURO_K104+4547"/>
      <sheetName val="Muro_K109+05707"/>
      <sheetName val="BOX_K7"/>
      <sheetName val="INFORME_SEMANAL7"/>
      <sheetName val="201_77"/>
      <sheetName val="211_17"/>
      <sheetName val="320_27"/>
      <sheetName val="330_17"/>
      <sheetName val="330_27"/>
      <sheetName val="411_27"/>
      <sheetName val="450_2P7"/>
      <sheetName val="450_9P7"/>
      <sheetName val="461_17"/>
      <sheetName val="465_17"/>
      <sheetName val="464_1P7"/>
      <sheetName val="600_27"/>
      <sheetName val="630_57"/>
      <sheetName val="630_67"/>
      <sheetName val="630_77"/>
      <sheetName val="681_17"/>
      <sheetName val="670_P7"/>
      <sheetName val="671_P7"/>
      <sheetName val="674_27"/>
      <sheetName val="450_3P7"/>
      <sheetName val="621_1P7"/>
      <sheetName val="610_2P7"/>
      <sheetName val="230_27"/>
      <sheetName val="230_2P7"/>
      <sheetName val="621_1-1P7"/>
      <sheetName val="621_1_2P7"/>
      <sheetName val="PESO_VARILLAS7"/>
      <sheetName val="210_1_16"/>
      <sheetName val="210_1_26"/>
      <sheetName val="210_2_16"/>
      <sheetName val="220_16"/>
      <sheetName val="420_16"/>
      <sheetName val="421_16"/>
      <sheetName val="630_4_16"/>
      <sheetName val="640_1_16"/>
      <sheetName val="4P_1_16"/>
      <sheetName val="671_16"/>
      <sheetName val="673P_16"/>
      <sheetName val="674p_26"/>
      <sheetName val="640_1_26"/>
      <sheetName val="640_1_46"/>
      <sheetName val="630_3_16"/>
      <sheetName val="700_16"/>
      <sheetName val="701_26"/>
      <sheetName val="710_16"/>
      <sheetName val="730_16"/>
      <sheetName val="TORTA_EST6"/>
      <sheetName val="INFORME_SEMANAL8"/>
      <sheetName val="201_78"/>
      <sheetName val="211_18"/>
      <sheetName val="320_28"/>
      <sheetName val="330_18"/>
      <sheetName val="330_28"/>
      <sheetName val="411_28"/>
      <sheetName val="450_2P8"/>
      <sheetName val="450_9P8"/>
      <sheetName val="461_18"/>
      <sheetName val="465_18"/>
      <sheetName val="464_1P8"/>
      <sheetName val="600_28"/>
      <sheetName val="630_58"/>
      <sheetName val="630_68"/>
      <sheetName val="630_78"/>
      <sheetName val="681_18"/>
      <sheetName val="670_P8"/>
      <sheetName val="671_P8"/>
      <sheetName val="674_28"/>
      <sheetName val="450_3P8"/>
      <sheetName val="621_1P8"/>
      <sheetName val="610_2P8"/>
      <sheetName val="230_28"/>
      <sheetName val="230_2P8"/>
      <sheetName val="621_1-1P8"/>
      <sheetName val="621_1_2P8"/>
      <sheetName val="PESO_VARILLAS8"/>
      <sheetName val="210_1_17"/>
      <sheetName val="210_1_27"/>
      <sheetName val="210_2_17"/>
      <sheetName val="220_17"/>
      <sheetName val="420_17"/>
      <sheetName val="421_17"/>
      <sheetName val="630_4_17"/>
      <sheetName val="640_1_17"/>
      <sheetName val="4P_1_17"/>
      <sheetName val="671_17"/>
      <sheetName val="673P_17"/>
      <sheetName val="674p_27"/>
      <sheetName val="640_1_27"/>
      <sheetName val="640_1_47"/>
      <sheetName val="630_3_17"/>
      <sheetName val="700_17"/>
      <sheetName val="701_27"/>
      <sheetName val="710_17"/>
      <sheetName val="730_17"/>
      <sheetName val="TORTA_EST7"/>
      <sheetName val="PROY_ORIGINAL16"/>
      <sheetName val="PU_(2)15"/>
      <sheetName val="COSTOS_UNITARIOS10"/>
      <sheetName val="TRAYECTO_110"/>
      <sheetName val="200P_110"/>
      <sheetName val="210_2_210"/>
      <sheetName val="320_110"/>
      <sheetName val="640_110"/>
      <sheetName val="500P_110"/>
      <sheetName val="500P_210"/>
      <sheetName val="600_110"/>
      <sheetName val="610_110"/>
      <sheetName val="630_410"/>
      <sheetName val="640P_210"/>
      <sheetName val="640_1_(2)10"/>
      <sheetName val="672P_110"/>
      <sheetName val="2P_110"/>
      <sheetName val="900_210"/>
      <sheetName val="materiales_de_insumo10"/>
      <sheetName val="jornales_y_prestaciones10"/>
      <sheetName val="210_110"/>
      <sheetName val="310_110"/>
      <sheetName val="600_410"/>
      <sheetName val="661_110"/>
      <sheetName val="673_110"/>
      <sheetName val="673_210"/>
      <sheetName val="673_310"/>
      <sheetName val="672_110"/>
      <sheetName val="3P_110"/>
      <sheetName val="3P_210"/>
      <sheetName val="6_1P10"/>
      <sheetName val="6_2P10"/>
      <sheetName val="6_4P10"/>
      <sheetName val="VALOR_ENSAYOS10"/>
      <sheetName val="resumen_preacta10"/>
      <sheetName val="Resalto_en_asfalto10"/>
      <sheetName val="Mat_fresado_para_ampliacion10"/>
      <sheetName val="Tuberia_filtro_D=6&quot;10"/>
      <sheetName val="Realce_de_bordillo10"/>
      <sheetName val="Remocion_tuberia_d=24&quot;10"/>
      <sheetName val="GRAVA_ATRAQUES_DE_ALCANTARILL10"/>
      <sheetName val="FORMATO_PREACTA10"/>
      <sheetName val="FORMATO_FECHA)10"/>
      <sheetName val="DESMONTE_LIMP_10"/>
      <sheetName val="REGISTRO_FOTOGRAFICO10"/>
      <sheetName val="S200_1_DESM__LIMP_B_10"/>
      <sheetName val="S200_2_DESM__LIMP__NB10"/>
      <sheetName val="S201_7_DEMO__ESTRUCTURAS10"/>
      <sheetName val="Remocion_alcantarillas_10"/>
      <sheetName val="Excav__Mat__Comun_10"/>
      <sheetName val="s201_15-remoción_de_alcantari10"/>
      <sheetName val="s210_2_2-Exc_de_expl10"/>
      <sheetName val="s210_2_1-Exc_en_roca10"/>
      <sheetName val="s211_1_REMOCION_DERR_10"/>
      <sheetName val="s220_1_Terraplenes10"/>
      <sheetName val="s221_1_Pedraplen9"/>
      <sheetName val="S900_3_TRANS__DERRUMBE9"/>
      <sheetName val="s231_1_Geotextil9"/>
      <sheetName val="S230_2_Mejora__de_la_Sub-Ra9"/>
      <sheetName val="S320_1_Sub_base9"/>
      <sheetName val="S330_1_BASE_GRANULAR9"/>
      <sheetName val="CONFM__DE_CALZADA_EXISTENTE9"/>
      <sheetName val="S310_1_Confor__calzada_existe_9"/>
      <sheetName val="_S450_1_MEZCLA_MDC-19"/>
      <sheetName val="_S450_2MEZCLA_MDC-29"/>
      <sheetName val="S420_1_RIEGO_DE_IMPRIMACION_9"/>
      <sheetName val="S421_1_RIEGO_LIGA_CRR-19"/>
      <sheetName val="S460_1_FRESADO_9"/>
      <sheetName val="Excav__REPARACION_PAVIMENTO_9"/>
      <sheetName val="S465_1_EXC__PAV__ASFALTICO9"/>
      <sheetName val="S500_1_PAVIMENTO_CONCRETO9"/>
      <sheetName val="S510_1_PAVIMENTO_ADOQUIN9"/>
      <sheetName val="S600_1_EXCAV__VARIAS_9"/>
      <sheetName val="Relleno_Estructuras9"/>
      <sheetName val="eXCAVACIONES_VARIAS_EN_ROCA_9"/>
      <sheetName val="S600_2_EXCAV__ROCA9"/>
      <sheetName val="S610_1_Relleno_Estructuras9"/>
      <sheetName val="S623_1_Anclajes_9"/>
      <sheetName val="S623P1_Pantalla_Concreto9"/>
      <sheetName val="S630_3_Concretos_C9"/>
      <sheetName val="S630_4a_Concretos_D9"/>
      <sheetName val="S630_4b_Concretos_D9"/>
      <sheetName val="S630_6_CONCRETO_F9"/>
      <sheetName val="CONCRETO_G9"/>
      <sheetName val="S630_7_CONCRETO_G9"/>
      <sheetName val="s640_1_Acero_refuerzo9"/>
      <sheetName val="S642_13_Juntas_dilatacion9"/>
      <sheetName val="S644_2_Tuberia_PVC_4&quot;9"/>
      <sheetName val="_TUBERIA_36&quot;9"/>
      <sheetName val="S632_1_Baranda9"/>
      <sheetName val="_S661_1_TUBERIA_36&quot;_9"/>
      <sheetName val="S673_1_MAT__FILTRANTE9"/>
      <sheetName val="S673_2_GEOTEXTIL9"/>
      <sheetName val="TRANS__EXPLANACION9"/>
      <sheetName val="_S673_3_GEODREN_PLANAR_6&quot;9"/>
      <sheetName val="S681_1_GAVIONES9"/>
      <sheetName val="S700_1_Demarcacion9"/>
      <sheetName val="S700_2_Marca_víal9"/>
      <sheetName val="S701_1_tachas_reflectivas9"/>
      <sheetName val="S710_1_1_SEÑ_VERT__9"/>
      <sheetName val="S710_2_SEÑ_VERT_V9"/>
      <sheetName val="S710_1_2_SEÑ_VERT_9"/>
      <sheetName val="S730_1Defensas_9"/>
      <sheetName val="S800_2_CERCAS9"/>
      <sheetName val="S810_1_PROTECCION_TALUDES9"/>
      <sheetName val="S900_2Trans_explan9"/>
      <sheetName val="Tratamiento_fisuras9"/>
      <sheetName val="MARCAS_VIALES9"/>
      <sheetName val="Geomalla_con_fibra_de_vidrio9"/>
      <sheetName val="Anclajes_pasivos_4#69"/>
      <sheetName val="SNP1-geomalla_fibra_Vidrio9"/>
      <sheetName val="SNP2-geomalla_Biaxial9"/>
      <sheetName val="SNP3_concreto_3500_9"/>
      <sheetName val="SNP4_CEM__ASFALTICO9"/>
      <sheetName val="SNP5_MTTO_RUTINARIO9"/>
      <sheetName val="SNP6_Drenes9"/>
      <sheetName val="SNP7_Anclajes_pasivos_4#69"/>
      <sheetName val="SNP8_Anclajes_activos_2_Tor9"/>
      <sheetName val="SNP9_Anclajes_activos_4_Tor9"/>
      <sheetName val="SNP10_MATERIAL_3&quot;_TRIT9"/>
      <sheetName val="SNP11_Material_Relleno9"/>
      <sheetName val="SNP12_CUNETAS_3_0009"/>
      <sheetName val="SNP13_PARCHEO9"/>
      <sheetName val="SNP14_SELLO_JUNTAS9"/>
      <sheetName val="SNP15_Pilotes9"/>
      <sheetName val="SNP16_EXCAV__PAVIMENTO9"/>
      <sheetName val="SNP17_TRANS_BASE9"/>
      <sheetName val="SNP18_AFIRMADO_3&quot;9"/>
      <sheetName val="alcantarilla_K69+1039"/>
      <sheetName val="alcantarilla_K68+4379"/>
      <sheetName val="alcantarilla_K67+4559"/>
      <sheetName val="BOX_110+520_PUENTE_EL_VERDE9"/>
      <sheetName val="Muro_K99+07039"/>
      <sheetName val="MURO_K104+4549"/>
      <sheetName val="Muro_K109+05709"/>
      <sheetName val="BOX_K9"/>
      <sheetName val="INFORME_SEMANAL9"/>
      <sheetName val="201_79"/>
      <sheetName val="211_19"/>
      <sheetName val="320_29"/>
      <sheetName val="330_19"/>
      <sheetName val="330_29"/>
      <sheetName val="411_29"/>
      <sheetName val="450_2P9"/>
      <sheetName val="450_9P9"/>
      <sheetName val="461_19"/>
      <sheetName val="465_19"/>
      <sheetName val="464_1P9"/>
      <sheetName val="600_29"/>
      <sheetName val="630_59"/>
      <sheetName val="630_69"/>
      <sheetName val="630_79"/>
      <sheetName val="681_19"/>
      <sheetName val="670_P9"/>
      <sheetName val="671_P9"/>
      <sheetName val="674_29"/>
      <sheetName val="450_3P9"/>
      <sheetName val="621_1P9"/>
      <sheetName val="610_2P9"/>
      <sheetName val="230_29"/>
      <sheetName val="230_2P9"/>
      <sheetName val="621_1-1P9"/>
      <sheetName val="621_1_2P9"/>
      <sheetName val="PESO_VARILLAS9"/>
      <sheetName val="210_1_18"/>
      <sheetName val="210_1_28"/>
      <sheetName val="210_2_18"/>
      <sheetName val="220_18"/>
      <sheetName val="420_18"/>
      <sheetName val="421_18"/>
      <sheetName val="630_4_18"/>
      <sheetName val="640_1_18"/>
      <sheetName val="4P_1_18"/>
      <sheetName val="671_18"/>
      <sheetName val="673P_18"/>
      <sheetName val="674p_28"/>
      <sheetName val="640_1_28"/>
      <sheetName val="640_1_48"/>
      <sheetName val="630_3_18"/>
      <sheetName val="700_18"/>
      <sheetName val="701_28"/>
      <sheetName val="710_18"/>
      <sheetName val="730_18"/>
      <sheetName val="TORTA_EST8"/>
      <sheetName val="MYE_OBRA"/>
      <sheetName val="SNP7_Anclajes_pasivos6j"/>
      <sheetName val="MDC-1_COLOCACION_"/>
      <sheetName val="D-20_COLOCACION_"/>
      <sheetName val="TRANSPORTE_MEZCLA_ASFALTICA"/>
      <sheetName val="EXT_microagomerado"/>
      <sheetName val="Indicadores_Y_Listas"/>
      <sheetName val="Grafico_Avance"/>
      <sheetName val="Tramo_2"/>
      <sheetName val="PROY_ORIGINAL17"/>
      <sheetName val="PU_(2)16"/>
      <sheetName val="COSTOS_UNITARIOS11"/>
      <sheetName val="TRAYECTO_111"/>
      <sheetName val="200P_111"/>
      <sheetName val="210_2_211"/>
      <sheetName val="320_111"/>
      <sheetName val="640_111"/>
      <sheetName val="500P_111"/>
      <sheetName val="500P_211"/>
      <sheetName val="600_111"/>
      <sheetName val="610_111"/>
      <sheetName val="630_411"/>
      <sheetName val="640P_211"/>
      <sheetName val="640_1_(2)11"/>
      <sheetName val="672P_111"/>
      <sheetName val="2P_111"/>
      <sheetName val="900_211"/>
      <sheetName val="materiales_de_insumo11"/>
      <sheetName val="jornales_y_prestaciones11"/>
      <sheetName val="210_111"/>
      <sheetName val="310_111"/>
      <sheetName val="600_411"/>
      <sheetName val="661_111"/>
      <sheetName val="673_111"/>
      <sheetName val="673_211"/>
      <sheetName val="673_311"/>
      <sheetName val="672_111"/>
      <sheetName val="3P_111"/>
      <sheetName val="3P_211"/>
      <sheetName val="6_1P11"/>
      <sheetName val="6_2P11"/>
      <sheetName val="6_4P11"/>
      <sheetName val="VALOR_ENSAYOS11"/>
      <sheetName val="resumen_preacta11"/>
      <sheetName val="Resalto_en_asfalto11"/>
      <sheetName val="Mat_fresado_para_ampliacion11"/>
      <sheetName val="Tuberia_filtro_D=6&quot;11"/>
      <sheetName val="Realce_de_bordillo11"/>
      <sheetName val="Remocion_tuberia_d=24&quot;11"/>
      <sheetName val="GRAVA_ATRAQUES_DE_ALCANTARILL11"/>
      <sheetName val="FORMATO_PREACTA11"/>
      <sheetName val="FORMATO_FECHA)11"/>
      <sheetName val="DESMONTE_LIMP_11"/>
      <sheetName val="REGISTRO_FOTOGRAFICO11"/>
      <sheetName val="S200_1_DESM__LIMP_B_11"/>
      <sheetName val="S200_2_DESM__LIMP__NB11"/>
      <sheetName val="S201_7_DEMO__ESTRUCTURAS11"/>
      <sheetName val="Remocion_alcantarillas_11"/>
      <sheetName val="Excav__Mat__Comun_11"/>
      <sheetName val="s201_15-remoción_de_alcantari11"/>
      <sheetName val="s210_2_2-Exc_de_expl11"/>
      <sheetName val="s210_2_1-Exc_en_roca11"/>
      <sheetName val="s211_1_REMOCION_DERR_11"/>
      <sheetName val="s220_1_Terraplenes11"/>
      <sheetName val="s221_1_Pedraplen10"/>
      <sheetName val="S900_3_TRANS__DERRUMBE10"/>
      <sheetName val="s231_1_Geotextil10"/>
      <sheetName val="S230_2_Mejora__de_la_Sub-Ra10"/>
      <sheetName val="S320_1_Sub_base10"/>
      <sheetName val="S330_1_BASE_GRANULAR10"/>
      <sheetName val="CONFM__DE_CALZADA_EXISTENTE10"/>
      <sheetName val="S310_1_Confor__calzada_existe10"/>
      <sheetName val="_S450_1_MEZCLA_MDC-110"/>
      <sheetName val="_S450_2MEZCLA_MDC-210"/>
      <sheetName val="S420_1_RIEGO_DE_IMPRIMACION_10"/>
      <sheetName val="S421_1_RIEGO_LIGA_CRR-110"/>
      <sheetName val="S460_1_FRESADO_10"/>
      <sheetName val="Excav__REPARACION_PAVIMENTO_10"/>
      <sheetName val="S465_1_EXC__PAV__ASFALTICO10"/>
      <sheetName val="S500_1_PAVIMENTO_CONCRETO10"/>
      <sheetName val="S510_1_PAVIMENTO_ADOQUIN10"/>
      <sheetName val="S600_1_EXCAV__VARIAS_10"/>
      <sheetName val="Relleno_Estructuras10"/>
      <sheetName val="eXCAVACIONES_VARIAS_EN_ROCA_10"/>
      <sheetName val="S600_2_EXCAV__ROCA10"/>
      <sheetName val="S610_1_Relleno_Estructuras10"/>
      <sheetName val="S623_1_Anclajes_10"/>
      <sheetName val="S623P1_Pantalla_Concreto10"/>
      <sheetName val="S630_3_Concretos_C10"/>
      <sheetName val="S630_4a_Concretos_D10"/>
      <sheetName val="S630_4b_Concretos_D10"/>
      <sheetName val="S630_6_CONCRETO_F10"/>
      <sheetName val="CONCRETO_G10"/>
      <sheetName val="S630_7_CONCRETO_G10"/>
      <sheetName val="s640_1_Acero_refuerzo10"/>
      <sheetName val="S642_13_Juntas_dilatacion10"/>
      <sheetName val="S644_2_Tuberia_PVC_4&quot;10"/>
      <sheetName val="_TUBERIA_36&quot;10"/>
      <sheetName val="S632_1_Baranda10"/>
      <sheetName val="_S661_1_TUBERIA_36&quot;_10"/>
      <sheetName val="S673_1_MAT__FILTRANTE10"/>
      <sheetName val="S673_2_GEOTEXTIL10"/>
      <sheetName val="TRANS__EXPLANACION10"/>
      <sheetName val="_S673_3_GEODREN_PLANAR_6&quot;10"/>
      <sheetName val="S681_1_GAVIONES10"/>
      <sheetName val="S700_1_Demarcacion10"/>
      <sheetName val="S700_2_Marca_víal10"/>
      <sheetName val="S701_1_tachas_reflectivas10"/>
      <sheetName val="S710_1_1_SEÑ_VERT__10"/>
      <sheetName val="S710_2_SEÑ_VERT_V10"/>
      <sheetName val="S710_1_2_SEÑ_VERT_10"/>
      <sheetName val="S730_1Defensas_10"/>
      <sheetName val="S800_2_CERCAS10"/>
      <sheetName val="S810_1_PROTECCION_TALUDES10"/>
      <sheetName val="S900_2Trans_explan10"/>
      <sheetName val="Tratamiento_fisuras10"/>
      <sheetName val="MARCAS_VIALES10"/>
      <sheetName val="Geomalla_con_fibra_de_vidrio10"/>
      <sheetName val="Anclajes_pasivos_4#610"/>
      <sheetName val="SNP1-geomalla_fibra_Vidrio10"/>
      <sheetName val="SNP2-geomalla_Biaxial10"/>
      <sheetName val="SNP3_concreto_3500_10"/>
      <sheetName val="SNP4_CEM__ASFALTICO10"/>
      <sheetName val="SNP5_MTTO_RUTINARIO10"/>
      <sheetName val="SNP6_Drenes10"/>
      <sheetName val="SNP7_Anclajes_pasivos_4#610"/>
      <sheetName val="SNP8_Anclajes_activos_2_Tor10"/>
      <sheetName val="SNP9_Anclajes_activos_4_Tor10"/>
      <sheetName val="SNP10_MATERIAL_3&quot;_TRIT10"/>
      <sheetName val="SNP11_Material_Relleno10"/>
      <sheetName val="SNP12_CUNETAS_3_00010"/>
      <sheetName val="SNP13_PARCHEO10"/>
      <sheetName val="SNP14_SELLO_JUNTAS10"/>
      <sheetName val="SNP15_Pilotes10"/>
      <sheetName val="SNP16_EXCAV__PAVIMENTO10"/>
      <sheetName val="SNP17_TRANS_BASE10"/>
      <sheetName val="SNP18_AFIRMADO_3&quot;10"/>
      <sheetName val="alcantarilla_K69+10310"/>
      <sheetName val="alcantarilla_K68+43710"/>
      <sheetName val="alcantarilla_K67+45510"/>
      <sheetName val="BOX_110+520_PUENTE_EL_VERDE10"/>
      <sheetName val="Muro_K99+070310"/>
      <sheetName val="MURO_K104+45410"/>
      <sheetName val="Muro_K109+057010"/>
      <sheetName val="BOX_K10"/>
      <sheetName val="INFORME_SEMANAL10"/>
      <sheetName val="201_710"/>
      <sheetName val="211_110"/>
      <sheetName val="320_210"/>
      <sheetName val="330_110"/>
      <sheetName val="330_210"/>
      <sheetName val="411_210"/>
      <sheetName val="450_2P10"/>
      <sheetName val="450_9P10"/>
      <sheetName val="461_110"/>
      <sheetName val="465_110"/>
      <sheetName val="464_1P10"/>
      <sheetName val="600_210"/>
      <sheetName val="630_510"/>
      <sheetName val="630_610"/>
      <sheetName val="630_710"/>
      <sheetName val="681_110"/>
      <sheetName val="670_P10"/>
      <sheetName val="671_P10"/>
      <sheetName val="674_210"/>
      <sheetName val="450_3P10"/>
      <sheetName val="621_1P10"/>
      <sheetName val="610_2P10"/>
      <sheetName val="230_210"/>
      <sheetName val="230_2P10"/>
      <sheetName val="621_1-1P10"/>
      <sheetName val="621_1_2P10"/>
      <sheetName val="PESO_VARILLAS10"/>
      <sheetName val="210_1_19"/>
      <sheetName val="210_1_29"/>
      <sheetName val="210_2_19"/>
      <sheetName val="220_19"/>
      <sheetName val="420_19"/>
      <sheetName val="421_19"/>
      <sheetName val="630_4_19"/>
      <sheetName val="640_1_19"/>
      <sheetName val="4P_1_19"/>
      <sheetName val="671_19"/>
      <sheetName val="673P_19"/>
      <sheetName val="674p_29"/>
      <sheetName val="640_1_29"/>
      <sheetName val="640_1_49"/>
      <sheetName val="630_3_19"/>
      <sheetName val="700_19"/>
      <sheetName val="701_29"/>
      <sheetName val="710_19"/>
      <sheetName val="730_19"/>
      <sheetName val="TORTA_EST9"/>
      <sheetName val="MYE_OBRA1"/>
      <sheetName val="MDC-1_COLOCACION_1"/>
      <sheetName val="D-20_COLOCACION_1"/>
      <sheetName val="TRANSPORTE_MEZCLA_ASFALTICA1"/>
      <sheetName val="EXT_microagomerado1"/>
      <sheetName val="Indicadores_Y_Listas1"/>
      <sheetName val="Grafico_Avance1"/>
      <sheetName val="Tramo_21"/>
      <sheetName val="BASE_DE_DATOS_DE_PRECIOS"/>
      <sheetName val="BASE_DE_DATOS_DE_PRECIOS1"/>
      <sheetName val="TARIFAS_MATERIALES"/>
      <sheetName val="TARIFAS_EQUIPOS_"/>
      <sheetName val="TARIFA_SALARIOS"/>
      <sheetName val="TARIFAS_MATERIALES1"/>
      <sheetName val="TARIFAS_EQUIPOS_1"/>
      <sheetName val="TARIFA_SALARIOS1"/>
      <sheetName val="MDC-1_COLOCACION_2"/>
      <sheetName val="D-20_COLOCACION_2"/>
      <sheetName val="TRANSPORTE_MEZCLA_ASFALTICA2"/>
      <sheetName val="EXT_microagomerado2"/>
      <sheetName val="Grafico_Avance2"/>
      <sheetName val="MYE_OBRA2"/>
      <sheetName val="TARIFAS_MATERIALES2"/>
      <sheetName val="TARIFAS_EQUIPOS_2"/>
      <sheetName val="TARIFA_SALARIOS2"/>
      <sheetName val="BASE_DE_DATOS_DE_PRECIOS2"/>
      <sheetName val="Indicadores_Y_Listas2"/>
      <sheetName val="Tramo_22"/>
      <sheetName val="MDC-1_COLOCACION_3"/>
      <sheetName val="D-20_COLOCACION_3"/>
      <sheetName val="TRANSPORTE_MEZCLA_ASFALTICA3"/>
      <sheetName val="EXT_microagomerado3"/>
      <sheetName val="Grafico_Avance3"/>
      <sheetName val="MYE_OBRA3"/>
      <sheetName val="TARIFAS_MATERIALES3"/>
      <sheetName val="TARIFAS_EQUIPOS_3"/>
      <sheetName val="TARIFA_SALARIOS3"/>
      <sheetName val="BASE_DE_DATOS_DE_PRECIOS3"/>
      <sheetName val="Indicadores_Y_Listas3"/>
      <sheetName val="Tramo_23"/>
      <sheetName val="MDC-1_COLOCACION_4"/>
      <sheetName val="D-20_COLOCACION_4"/>
      <sheetName val="TRANSPORTE_MEZCLA_ASFALTICA4"/>
      <sheetName val="EXT_microagomerado4"/>
      <sheetName val="Grafico_Avance4"/>
      <sheetName val="MYE_OBRA4"/>
      <sheetName val="TARIFAS_MATERIALES4"/>
      <sheetName val="TARIFAS_EQUIPOS_4"/>
      <sheetName val="TARIFA_SALARIOS4"/>
      <sheetName val="BASE_DE_DATOS_DE_PRECIOS4"/>
      <sheetName val="Indicadores_Y_Listas4"/>
      <sheetName val="Tramo_24"/>
      <sheetName val="MDC-1_COLOCACION_5"/>
      <sheetName val="D-20_COLOCACION_5"/>
      <sheetName val="TRANSPORTE_MEZCLA_ASFALTICA5"/>
      <sheetName val="EXT_microagomerado5"/>
      <sheetName val="Grafico_Avance5"/>
      <sheetName val="MYE_OBRA5"/>
      <sheetName val="TARIFAS_MATERIALES5"/>
      <sheetName val="TARIFAS_EQUIPOS_5"/>
      <sheetName val="TARIFA_SALARIOS5"/>
      <sheetName val="BASE_DE_DATOS_DE_PRECIOS5"/>
      <sheetName val="Indicadores_Y_Listas5"/>
      <sheetName val="Tramo_25"/>
      <sheetName val="resum96"/>
      <sheetName val="PROY_ORIGINAL19"/>
      <sheetName val="PU_(2)18"/>
      <sheetName val="COSTOS_UNITARIOS13"/>
      <sheetName val="TRAYECTO_113"/>
      <sheetName val="200P_113"/>
      <sheetName val="210_2_213"/>
      <sheetName val="320_113"/>
      <sheetName val="640_113"/>
      <sheetName val="500P_113"/>
      <sheetName val="500P_213"/>
      <sheetName val="600_113"/>
      <sheetName val="610_113"/>
      <sheetName val="630_413"/>
      <sheetName val="640P_213"/>
      <sheetName val="640_1_(2)13"/>
      <sheetName val="672P_113"/>
      <sheetName val="2P_113"/>
      <sheetName val="900_213"/>
      <sheetName val="materiales_de_insumo13"/>
      <sheetName val="jornales_y_prestaciones13"/>
      <sheetName val="210_113"/>
      <sheetName val="310_113"/>
      <sheetName val="600_413"/>
      <sheetName val="661_113"/>
      <sheetName val="673_113"/>
      <sheetName val="673_213"/>
      <sheetName val="673_313"/>
      <sheetName val="672_113"/>
      <sheetName val="3P_113"/>
      <sheetName val="3P_213"/>
      <sheetName val="6_1P13"/>
      <sheetName val="6_2P13"/>
      <sheetName val="6_4P13"/>
      <sheetName val="VALOR_ENSAYOS13"/>
      <sheetName val="resumen_preacta13"/>
      <sheetName val="Resalto_en_asfalto13"/>
      <sheetName val="Mat_fresado_para_ampliacion13"/>
      <sheetName val="Tuberia_filtro_D=6&quot;13"/>
      <sheetName val="Realce_de_bordillo13"/>
      <sheetName val="Remocion_tuberia_d=24&quot;13"/>
      <sheetName val="GRAVA_ATRAQUES_DE_ALCANTARILL13"/>
      <sheetName val="FORMATO_PREACTA13"/>
      <sheetName val="FORMATO_FECHA)13"/>
      <sheetName val="DESMONTE_LIMP_13"/>
      <sheetName val="REGISTRO_FOTOGRAFICO13"/>
      <sheetName val="S200_1_DESM__LIMP_B_13"/>
      <sheetName val="S200_2_DESM__LIMP__NB13"/>
      <sheetName val="S201_7_DEMO__ESTRUCTURAS13"/>
      <sheetName val="Remocion_alcantarillas_13"/>
      <sheetName val="Excav__Mat__Comun_13"/>
      <sheetName val="s201_15-remoción_de_alcantari13"/>
      <sheetName val="s210_2_2-Exc_de_expl13"/>
      <sheetName val="s210_2_1-Exc_en_roca13"/>
      <sheetName val="s211_1_REMOCION_DERR_13"/>
      <sheetName val="s220_1_Terraplenes13"/>
      <sheetName val="s221_1_Pedraplen13"/>
      <sheetName val="S900_3_TRANS__DERRUMBE13"/>
      <sheetName val="s231_1_Geotextil13"/>
      <sheetName val="S230_2_Mejora__de_la_Sub-Ra13"/>
      <sheetName val="S320_1_Sub_base13"/>
      <sheetName val="S330_1_BASE_GRANULAR13"/>
      <sheetName val="CONFM__DE_CALZADA_EXISTENTE13"/>
      <sheetName val="S310_1_Confor__calzada_existe13"/>
      <sheetName val="_S450_1_MEZCLA_MDC-113"/>
      <sheetName val="_S450_2MEZCLA_MDC-213"/>
      <sheetName val="S420_1_RIEGO_DE_IMPRIMACION_13"/>
      <sheetName val="S421_1_RIEGO_LIGA_CRR-113"/>
      <sheetName val="S460_1_FRESADO_13"/>
      <sheetName val="Excav__REPARACION_PAVIMENTO_13"/>
      <sheetName val="S465_1_EXC__PAV__ASFALTICO13"/>
      <sheetName val="S500_1_PAVIMENTO_CONCRETO13"/>
      <sheetName val="S510_1_PAVIMENTO_ADOQUIN13"/>
      <sheetName val="S600_1_EXCAV__VARIAS_13"/>
      <sheetName val="Relleno_Estructuras13"/>
      <sheetName val="eXCAVACIONES_VARIAS_EN_ROCA_13"/>
      <sheetName val="S600_2_EXCAV__ROCA13"/>
      <sheetName val="S610_1_Relleno_Estructuras13"/>
      <sheetName val="S623_1_Anclajes_13"/>
      <sheetName val="S623P1_Pantalla_Concreto13"/>
      <sheetName val="S630_3_Concretos_C13"/>
      <sheetName val="S630_4a_Concretos_D13"/>
      <sheetName val="S630_4b_Concretos_D13"/>
      <sheetName val="S630_6_CONCRETO_F13"/>
      <sheetName val="CONCRETO_G13"/>
      <sheetName val="S630_7_CONCRETO_G13"/>
      <sheetName val="s640_1_Acero_refuerzo13"/>
      <sheetName val="S642_13_Juntas_dilatacion13"/>
      <sheetName val="S644_2_Tuberia_PVC_4&quot;13"/>
      <sheetName val="_TUBERIA_36&quot;13"/>
      <sheetName val="S632_1_Baranda13"/>
      <sheetName val="_S661_1_TUBERIA_36&quot;_13"/>
      <sheetName val="S673_1_MAT__FILTRANTE13"/>
      <sheetName val="S673_2_GEOTEXTIL13"/>
      <sheetName val="TRANS__EXPLANACION13"/>
      <sheetName val="_S673_3_GEODREN_PLANAR_6&quot;13"/>
      <sheetName val="S681_1_GAVIONES13"/>
      <sheetName val="S700_1_Demarcacion13"/>
      <sheetName val="S700_2_Marca_víal13"/>
      <sheetName val="S701_1_tachas_reflectivas13"/>
      <sheetName val="S710_1_1_SEÑ_VERT__13"/>
      <sheetName val="S710_2_SEÑ_VERT_V13"/>
      <sheetName val="S710_1_2_SEÑ_VERT_13"/>
      <sheetName val="S730_1Defensas_13"/>
      <sheetName val="S800_2_CERCAS13"/>
      <sheetName val="S810_1_PROTECCION_TALUDES13"/>
      <sheetName val="S900_2Trans_explan13"/>
      <sheetName val="Tratamiento_fisuras13"/>
      <sheetName val="MARCAS_VIALES13"/>
      <sheetName val="Geomalla_con_fibra_de_vidrio13"/>
      <sheetName val="Anclajes_pasivos_4#613"/>
      <sheetName val="SNP1-geomalla_fibra_Vidrio13"/>
      <sheetName val="SNP2-geomalla_Biaxial13"/>
      <sheetName val="SNP3_concreto_3500_13"/>
      <sheetName val="SNP4_CEM__ASFALTICO13"/>
      <sheetName val="SNP5_MTTO_RUTINARIO13"/>
      <sheetName val="SNP6_Drenes13"/>
      <sheetName val="SNP7_Anclajes_pasivos_4#613"/>
      <sheetName val="SNP8_Anclajes_activos_2_Tor13"/>
      <sheetName val="SNP9_Anclajes_activos_4_Tor13"/>
      <sheetName val="SNP10_MATERIAL_3&quot;_TRIT13"/>
      <sheetName val="SNP11_Material_Relleno13"/>
      <sheetName val="SNP12_CUNETAS_3_00013"/>
      <sheetName val="SNP13_PARCHEO13"/>
      <sheetName val="SNP14_SELLO_JUNTAS13"/>
      <sheetName val="SNP15_Pilotes13"/>
      <sheetName val="SNP16_EXCAV__PAVIMENTO13"/>
      <sheetName val="SNP17_TRANS_BASE13"/>
      <sheetName val="SNP18_AFIRMADO_3&quot;13"/>
      <sheetName val="alcantarilla_K69+10313"/>
      <sheetName val="alcantarilla_K68+43713"/>
      <sheetName val="alcantarilla_K67+45513"/>
      <sheetName val="BOX_110+520_PUENTE_EL_VERDE13"/>
      <sheetName val="Muro_K99+070313"/>
      <sheetName val="MURO_K104+45413"/>
      <sheetName val="Muro_K109+057013"/>
      <sheetName val="BOX_K13"/>
      <sheetName val="Indicadores_Y_Listas9"/>
      <sheetName val="Indicadores_Y_Listas6"/>
      <sheetName val="s221_1_Pedraplen11"/>
      <sheetName val="S900_3_TRANS__DERRUMBE11"/>
      <sheetName val="s231_1_Geotextil11"/>
      <sheetName val="S230_2_Mejora__de_la_Sub-Ra11"/>
      <sheetName val="S320_1_Sub_base11"/>
      <sheetName val="S330_1_BASE_GRANULAR11"/>
      <sheetName val="CONFM__DE_CALZADA_EXISTENTE11"/>
      <sheetName val="S310_1_Confor__calzada_existe11"/>
      <sheetName val="_S450_1_MEZCLA_MDC-111"/>
      <sheetName val="_S450_2MEZCLA_MDC-211"/>
      <sheetName val="S420_1_RIEGO_DE_IMPRIMACION_11"/>
      <sheetName val="S421_1_RIEGO_LIGA_CRR-111"/>
      <sheetName val="S460_1_FRESADO_11"/>
      <sheetName val="Excav__REPARACION_PAVIMENTO_11"/>
      <sheetName val="S465_1_EXC__PAV__ASFALTICO11"/>
      <sheetName val="S500_1_PAVIMENTO_CONCRETO11"/>
      <sheetName val="S510_1_PAVIMENTO_ADOQUIN11"/>
      <sheetName val="S600_1_EXCAV__VARIAS_11"/>
      <sheetName val="Relleno_Estructuras11"/>
      <sheetName val="eXCAVACIONES_VARIAS_EN_ROCA_11"/>
      <sheetName val="S600_2_EXCAV__ROCA11"/>
      <sheetName val="S610_1_Relleno_Estructuras11"/>
      <sheetName val="S623_1_Anclajes_11"/>
      <sheetName val="S623P1_Pantalla_Concreto11"/>
      <sheetName val="S630_3_Concretos_C11"/>
      <sheetName val="S630_4a_Concretos_D11"/>
      <sheetName val="S630_4b_Concretos_D11"/>
      <sheetName val="S630_6_CONCRETO_F11"/>
      <sheetName val="CONCRETO_G11"/>
      <sheetName val="S630_7_CONCRETO_G11"/>
      <sheetName val="s640_1_Acero_refuerzo11"/>
      <sheetName val="S642_13_Juntas_dilatacion11"/>
      <sheetName val="S644_2_Tuberia_PVC_4&quot;11"/>
      <sheetName val="_TUBERIA_36&quot;11"/>
      <sheetName val="S632_1_Baranda11"/>
      <sheetName val="_S661_1_TUBERIA_36&quot;_11"/>
      <sheetName val="S673_1_MAT__FILTRANTE11"/>
      <sheetName val="S673_2_GEOTEXTIL11"/>
      <sheetName val="TRANS__EXPLANACION11"/>
      <sheetName val="_S673_3_GEODREN_PLANAR_6&quot;11"/>
      <sheetName val="S681_1_GAVIONES11"/>
      <sheetName val="S700_1_Demarcacion11"/>
      <sheetName val="S700_2_Marca_víal11"/>
      <sheetName val="S701_1_tachas_reflectivas11"/>
      <sheetName val="S710_1_1_SEÑ_VERT__11"/>
      <sheetName val="S710_2_SEÑ_VERT_V11"/>
      <sheetName val="S710_1_2_SEÑ_VERT_11"/>
      <sheetName val="S730_1Defensas_11"/>
      <sheetName val="S800_2_CERCAS11"/>
      <sheetName val="S810_1_PROTECCION_TALUDES11"/>
      <sheetName val="S900_2Trans_explan11"/>
      <sheetName val="Tratamiento_fisuras11"/>
      <sheetName val="MARCAS_VIALES11"/>
      <sheetName val="Geomalla_con_fibra_de_vidrio11"/>
      <sheetName val="Anclajes_pasivos_4#611"/>
      <sheetName val="SNP1-geomalla_fibra_Vidrio11"/>
      <sheetName val="SNP2-geomalla_Biaxial11"/>
      <sheetName val="SNP3_concreto_3500_11"/>
      <sheetName val="SNP4_CEM__ASFALTICO11"/>
      <sheetName val="SNP5_MTTO_RUTINARIO11"/>
      <sheetName val="SNP6_Drenes11"/>
      <sheetName val="SNP7_Anclajes_pasivos_4#611"/>
      <sheetName val="SNP8_Anclajes_activos_2_Tor11"/>
      <sheetName val="SNP9_Anclajes_activos_4_Tor11"/>
      <sheetName val="SNP10_MATERIAL_3&quot;_TRIT11"/>
      <sheetName val="SNP11_Material_Relleno11"/>
      <sheetName val="SNP12_CUNETAS_3_00011"/>
      <sheetName val="SNP13_PARCHEO11"/>
      <sheetName val="SNP14_SELLO_JUNTAS11"/>
      <sheetName val="SNP15_Pilotes11"/>
      <sheetName val="SNP16_EXCAV__PAVIMENTO11"/>
      <sheetName val="SNP17_TRANS_BASE11"/>
      <sheetName val="SNP18_AFIRMADO_3&quot;11"/>
      <sheetName val="alcantarilla_K69+10311"/>
      <sheetName val="alcantarilla_K68+43711"/>
      <sheetName val="alcantarilla_K67+45511"/>
      <sheetName val="BOX_110+520_PUENTE_EL_VERDE11"/>
      <sheetName val="Muro_K99+070311"/>
      <sheetName val="MURO_K104+45411"/>
      <sheetName val="Muro_K109+057011"/>
      <sheetName val="BOX_K11"/>
      <sheetName val="Indicadores_Y_Listas7"/>
      <sheetName val="PROY_ORIGINAL18"/>
      <sheetName val="PU_(2)17"/>
      <sheetName val="COSTOS_UNITARIOS12"/>
      <sheetName val="TRAYECTO_112"/>
      <sheetName val="200P_112"/>
      <sheetName val="210_2_212"/>
      <sheetName val="320_112"/>
      <sheetName val="640_112"/>
      <sheetName val="500P_112"/>
      <sheetName val="500P_212"/>
      <sheetName val="600_112"/>
      <sheetName val="610_112"/>
      <sheetName val="630_412"/>
      <sheetName val="640P_212"/>
      <sheetName val="640_1_(2)12"/>
      <sheetName val="672P_112"/>
      <sheetName val="2P_112"/>
      <sheetName val="900_212"/>
      <sheetName val="materiales_de_insumo12"/>
      <sheetName val="jornales_y_prestaciones12"/>
      <sheetName val="210_112"/>
      <sheetName val="310_112"/>
      <sheetName val="600_412"/>
      <sheetName val="661_112"/>
      <sheetName val="673_112"/>
      <sheetName val="673_212"/>
      <sheetName val="673_312"/>
      <sheetName val="672_112"/>
      <sheetName val="3P_112"/>
      <sheetName val="3P_212"/>
      <sheetName val="6_1P12"/>
      <sheetName val="6_2P12"/>
      <sheetName val="6_4P12"/>
      <sheetName val="VALOR_ENSAYOS12"/>
      <sheetName val="resumen_preacta12"/>
      <sheetName val="Resalto_en_asfalto12"/>
      <sheetName val="Mat_fresado_para_ampliacion12"/>
      <sheetName val="Tuberia_filtro_D=6&quot;12"/>
      <sheetName val="Realce_de_bordillo12"/>
      <sheetName val="Remocion_tuberia_d=24&quot;12"/>
      <sheetName val="GRAVA_ATRAQUES_DE_ALCANTARILL12"/>
      <sheetName val="FORMATO_PREACTA12"/>
      <sheetName val="FORMATO_FECHA)12"/>
      <sheetName val="DESMONTE_LIMP_12"/>
      <sheetName val="REGISTRO_FOTOGRAFICO12"/>
      <sheetName val="S200_1_DESM__LIMP_B_12"/>
      <sheetName val="S200_2_DESM__LIMP__NB12"/>
      <sheetName val="S201_7_DEMO__ESTRUCTURAS12"/>
      <sheetName val="Remocion_alcantarillas_12"/>
      <sheetName val="Excav__Mat__Comun_12"/>
      <sheetName val="s201_15-remoción_de_alcantari12"/>
      <sheetName val="s210_2_2-Exc_de_expl12"/>
      <sheetName val="s210_2_1-Exc_en_roca12"/>
      <sheetName val="s211_1_REMOCION_DERR_12"/>
      <sheetName val="s220_1_Terraplenes12"/>
      <sheetName val="s221_1_Pedraplen12"/>
      <sheetName val="S900_3_TRANS__DERRUMBE12"/>
      <sheetName val="s231_1_Geotextil12"/>
      <sheetName val="S230_2_Mejora__de_la_Sub-Ra12"/>
      <sheetName val="S320_1_Sub_base12"/>
      <sheetName val="S330_1_BASE_GRANULAR12"/>
      <sheetName val="CONFM__DE_CALZADA_EXISTENTE12"/>
      <sheetName val="S310_1_Confor__calzada_existe12"/>
      <sheetName val="_S450_1_MEZCLA_MDC-112"/>
      <sheetName val="_S450_2MEZCLA_MDC-212"/>
      <sheetName val="S420_1_RIEGO_DE_IMPRIMACION_12"/>
      <sheetName val="S421_1_RIEGO_LIGA_CRR-112"/>
      <sheetName val="S460_1_FRESADO_12"/>
      <sheetName val="Excav__REPARACION_PAVIMENTO_12"/>
      <sheetName val="S465_1_EXC__PAV__ASFALTICO12"/>
      <sheetName val="S500_1_PAVIMENTO_CONCRETO12"/>
      <sheetName val="S510_1_PAVIMENTO_ADOQUIN12"/>
      <sheetName val="S600_1_EXCAV__VARIAS_12"/>
      <sheetName val="Relleno_Estructuras12"/>
      <sheetName val="eXCAVACIONES_VARIAS_EN_ROCA_12"/>
      <sheetName val="S600_2_EXCAV__ROCA12"/>
      <sheetName val="S610_1_Relleno_Estructuras12"/>
      <sheetName val="S623_1_Anclajes_12"/>
      <sheetName val="S623P1_Pantalla_Concreto12"/>
      <sheetName val="S630_3_Concretos_C12"/>
      <sheetName val="S630_4a_Concretos_D12"/>
      <sheetName val="S630_4b_Concretos_D12"/>
      <sheetName val="S630_6_CONCRETO_F12"/>
      <sheetName val="CONCRETO_G12"/>
      <sheetName val="S630_7_CONCRETO_G12"/>
      <sheetName val="s640_1_Acero_refuerzo12"/>
      <sheetName val="S642_13_Juntas_dilatacion12"/>
      <sheetName val="S644_2_Tuberia_PVC_4&quot;12"/>
      <sheetName val="_TUBERIA_36&quot;12"/>
      <sheetName val="S632_1_Baranda12"/>
      <sheetName val="_S661_1_TUBERIA_36&quot;_12"/>
      <sheetName val="S673_1_MAT__FILTRANTE12"/>
      <sheetName val="S673_2_GEOTEXTIL12"/>
      <sheetName val="TRANS__EXPLANACION12"/>
      <sheetName val="_S673_3_GEODREN_PLANAR_6&quot;12"/>
      <sheetName val="S681_1_GAVIONES12"/>
      <sheetName val="S700_1_Demarcacion12"/>
      <sheetName val="S700_2_Marca_víal12"/>
      <sheetName val="S701_1_tachas_reflectivas12"/>
      <sheetName val="S710_1_1_SEÑ_VERT__12"/>
      <sheetName val="S710_2_SEÑ_VERT_V12"/>
      <sheetName val="S710_1_2_SEÑ_VERT_12"/>
      <sheetName val="S730_1Defensas_12"/>
      <sheetName val="S800_2_CERCAS12"/>
      <sheetName val="S810_1_PROTECCION_TALUDES12"/>
      <sheetName val="S900_2Trans_explan12"/>
      <sheetName val="Tratamiento_fisuras12"/>
      <sheetName val="MARCAS_VIALES12"/>
      <sheetName val="Geomalla_con_fibra_de_vidrio12"/>
      <sheetName val="Anclajes_pasivos_4#612"/>
      <sheetName val="SNP1-geomalla_fibra_Vidrio12"/>
      <sheetName val="SNP2-geomalla_Biaxial12"/>
      <sheetName val="SNP3_concreto_3500_12"/>
      <sheetName val="SNP4_CEM__ASFALTICO12"/>
      <sheetName val="SNP5_MTTO_RUTINARIO12"/>
      <sheetName val="SNP6_Drenes12"/>
      <sheetName val="SNP7_Anclajes_pasivos_4#612"/>
      <sheetName val="SNP8_Anclajes_activos_2_Tor12"/>
      <sheetName val="SNP9_Anclajes_activos_4_Tor12"/>
      <sheetName val="SNP10_MATERIAL_3&quot;_TRIT12"/>
      <sheetName val="SNP11_Material_Relleno12"/>
      <sheetName val="SNP12_CUNETAS_3_00012"/>
      <sheetName val="SNP13_PARCHEO12"/>
      <sheetName val="SNP14_SELLO_JUNTAS12"/>
      <sheetName val="SNP15_Pilotes12"/>
      <sheetName val="SNP16_EXCAV__PAVIMENTO12"/>
      <sheetName val="SNP17_TRANS_BASE12"/>
      <sheetName val="SNP18_AFIRMADO_3&quot;12"/>
      <sheetName val="alcantarilla_K69+10312"/>
      <sheetName val="alcantarilla_K68+43712"/>
      <sheetName val="alcantarilla_K67+45512"/>
      <sheetName val="BOX_110+520_PUENTE_EL_VERDE12"/>
      <sheetName val="Muro_K99+070312"/>
      <sheetName val="MURO_K104+45412"/>
      <sheetName val="Muro_K109+057012"/>
      <sheetName val="BOX_K12"/>
      <sheetName val="Indicadores_Y_Listas8"/>
      <sheetName val="PROY_ORIGINAL20"/>
      <sheetName val="PU_(2)19"/>
      <sheetName val="COSTOS_UNITARIOS14"/>
      <sheetName val="TRAYECTO_114"/>
      <sheetName val="200P_114"/>
      <sheetName val="210_2_214"/>
      <sheetName val="320_114"/>
      <sheetName val="640_114"/>
      <sheetName val="500P_114"/>
      <sheetName val="500P_214"/>
      <sheetName val="600_114"/>
      <sheetName val="610_114"/>
      <sheetName val="630_414"/>
      <sheetName val="640P_214"/>
      <sheetName val="640_1_(2)14"/>
      <sheetName val="672P_114"/>
      <sheetName val="2P_114"/>
      <sheetName val="900_214"/>
      <sheetName val="materiales_de_insumo14"/>
      <sheetName val="jornales_y_prestaciones14"/>
      <sheetName val="210_114"/>
      <sheetName val="310_114"/>
      <sheetName val="600_414"/>
      <sheetName val="661_114"/>
      <sheetName val="673_114"/>
      <sheetName val="673_214"/>
      <sheetName val="673_314"/>
      <sheetName val="672_114"/>
      <sheetName val="3P_114"/>
      <sheetName val="3P_214"/>
      <sheetName val="6_1P14"/>
      <sheetName val="6_2P14"/>
      <sheetName val="6_4P14"/>
      <sheetName val="VALOR_ENSAYOS14"/>
      <sheetName val="resumen_preacta14"/>
      <sheetName val="Resalto_en_asfalto14"/>
      <sheetName val="Mat_fresado_para_ampliacion14"/>
      <sheetName val="Tuberia_filtro_D=6&quot;14"/>
      <sheetName val="Realce_de_bordillo14"/>
      <sheetName val="Remocion_tuberia_d=24&quot;14"/>
      <sheetName val="GRAVA_ATRAQUES_DE_ALCANTARILL14"/>
      <sheetName val="FORMATO_PREACTA14"/>
      <sheetName val="FORMATO_FECHA)14"/>
      <sheetName val="DESMONTE_LIMP_14"/>
      <sheetName val="REGISTRO_FOTOGRAFICO14"/>
      <sheetName val="S200_1_DESM__LIMP_B_14"/>
      <sheetName val="S200_2_DESM__LIMP__NB14"/>
      <sheetName val="S201_7_DEMO__ESTRUCTURAS14"/>
      <sheetName val="Remocion_alcantarillas_14"/>
      <sheetName val="Excav__Mat__Comun_14"/>
      <sheetName val="s201_15-remoción_de_alcantari14"/>
      <sheetName val="s210_2_2-Exc_de_expl14"/>
      <sheetName val="s210_2_1-Exc_en_roca14"/>
      <sheetName val="s211_1_REMOCION_DERR_14"/>
      <sheetName val="s220_1_Terraplenes14"/>
      <sheetName val="s221_1_Pedraplen14"/>
      <sheetName val="S900_3_TRANS__DERRUMBE14"/>
      <sheetName val="s231_1_Geotextil14"/>
      <sheetName val="S230_2_Mejora__de_la_Sub-Ra14"/>
      <sheetName val="S320_1_Sub_base14"/>
      <sheetName val="S330_1_BASE_GRANULAR14"/>
      <sheetName val="CONFM__DE_CALZADA_EXISTENTE14"/>
      <sheetName val="S310_1_Confor__calzada_existe14"/>
      <sheetName val="_S450_1_MEZCLA_MDC-114"/>
      <sheetName val="_S450_2MEZCLA_MDC-214"/>
      <sheetName val="S420_1_RIEGO_DE_IMPRIMACION_14"/>
      <sheetName val="S421_1_RIEGO_LIGA_CRR-114"/>
      <sheetName val="S460_1_FRESADO_14"/>
      <sheetName val="Excav__REPARACION_PAVIMENTO_14"/>
      <sheetName val="S465_1_EXC__PAV__ASFALTICO14"/>
      <sheetName val="S500_1_PAVIMENTO_CONCRETO14"/>
      <sheetName val="S510_1_PAVIMENTO_ADOQUIN14"/>
      <sheetName val="S600_1_EXCAV__VARIAS_14"/>
      <sheetName val="Relleno_Estructuras14"/>
      <sheetName val="eXCAVACIONES_VARIAS_EN_ROCA_14"/>
      <sheetName val="S600_2_EXCAV__ROCA14"/>
      <sheetName val="S610_1_Relleno_Estructuras14"/>
      <sheetName val="S623_1_Anclajes_14"/>
      <sheetName val="S623P1_Pantalla_Concreto14"/>
      <sheetName val="S630_3_Concretos_C14"/>
      <sheetName val="S630_4a_Concretos_D14"/>
      <sheetName val="S630_4b_Concretos_D14"/>
      <sheetName val="S630_6_CONCRETO_F14"/>
      <sheetName val="CONCRETO_G14"/>
      <sheetName val="S630_7_CONCRETO_G14"/>
      <sheetName val="s640_1_Acero_refuerzo14"/>
      <sheetName val="S642_13_Juntas_dilatacion14"/>
      <sheetName val="S644_2_Tuberia_PVC_4&quot;14"/>
      <sheetName val="_TUBERIA_36&quot;14"/>
      <sheetName val="S632_1_Baranda14"/>
      <sheetName val="_S661_1_TUBERIA_36&quot;_14"/>
      <sheetName val="S673_1_MAT__FILTRANTE14"/>
      <sheetName val="S673_2_GEOTEXTIL14"/>
      <sheetName val="TRANS__EXPLANACION14"/>
      <sheetName val="_S673_3_GEODREN_PLANAR_6&quot;14"/>
      <sheetName val="S681_1_GAVIONES14"/>
      <sheetName val="S700_1_Demarcacion14"/>
      <sheetName val="S700_2_Marca_víal14"/>
      <sheetName val="S701_1_tachas_reflectivas14"/>
      <sheetName val="S710_1_1_SEÑ_VERT__14"/>
      <sheetName val="S710_2_SEÑ_VERT_V14"/>
      <sheetName val="S710_1_2_SEÑ_VERT_14"/>
      <sheetName val="S730_1Defensas_14"/>
      <sheetName val="S800_2_CERCAS14"/>
      <sheetName val="S810_1_PROTECCION_TALUDES14"/>
      <sheetName val="S900_2Trans_explan14"/>
      <sheetName val="Tratamiento_fisuras14"/>
      <sheetName val="MARCAS_VIALES14"/>
      <sheetName val="Geomalla_con_fibra_de_vidrio14"/>
      <sheetName val="Anclajes_pasivos_4#614"/>
      <sheetName val="SNP1-geomalla_fibra_Vidrio14"/>
      <sheetName val="SNP2-geomalla_Biaxial14"/>
      <sheetName val="SNP3_concreto_3500_14"/>
      <sheetName val="SNP4_CEM__ASFALTICO14"/>
      <sheetName val="SNP5_MTTO_RUTINARIO14"/>
      <sheetName val="SNP6_Drenes14"/>
      <sheetName val="SNP7_Anclajes_pasivos_4#614"/>
      <sheetName val="SNP8_Anclajes_activos_2_Tor14"/>
      <sheetName val="SNP9_Anclajes_activos_4_Tor14"/>
      <sheetName val="SNP10_MATERIAL_3&quot;_TRIT14"/>
      <sheetName val="SNP11_Material_Relleno14"/>
      <sheetName val="SNP12_CUNETAS_3_00014"/>
      <sheetName val="SNP13_PARCHEO14"/>
      <sheetName val="SNP14_SELLO_JUNTAS14"/>
      <sheetName val="SNP15_Pilotes14"/>
      <sheetName val="SNP16_EXCAV__PAVIMENTO14"/>
      <sheetName val="SNP17_TRANS_BASE14"/>
      <sheetName val="SNP18_AFIRMADO_3&quot;14"/>
      <sheetName val="alcantarilla_K69+10314"/>
      <sheetName val="alcantarilla_K68+43714"/>
      <sheetName val="alcantarilla_K67+45514"/>
      <sheetName val="BOX_110+520_PUENTE_EL_VERDE14"/>
      <sheetName val="Muro_K99+070314"/>
      <sheetName val="MURO_K104+45414"/>
      <sheetName val="Muro_K109+057014"/>
      <sheetName val="BOX_K14"/>
      <sheetName val="INFORME_SEMANAL11"/>
      <sheetName val="201_711"/>
      <sheetName val="211_111"/>
      <sheetName val="320_211"/>
      <sheetName val="330_111"/>
      <sheetName val="330_211"/>
      <sheetName val="411_211"/>
      <sheetName val="450_2P11"/>
      <sheetName val="450_9P11"/>
      <sheetName val="461_111"/>
      <sheetName val="465_111"/>
      <sheetName val="464_1P11"/>
      <sheetName val="600_211"/>
      <sheetName val="630_511"/>
      <sheetName val="630_611"/>
      <sheetName val="630_711"/>
      <sheetName val="681_111"/>
      <sheetName val="670_P11"/>
      <sheetName val="671_P11"/>
      <sheetName val="674_211"/>
      <sheetName val="450_3P11"/>
      <sheetName val="621_1P11"/>
      <sheetName val="610_2P11"/>
      <sheetName val="230_211"/>
      <sheetName val="230_2P11"/>
      <sheetName val="621_1-1P11"/>
      <sheetName val="621_1_2P11"/>
      <sheetName val="PESO_VARILLAS11"/>
      <sheetName val="210_1_110"/>
      <sheetName val="210_1_210"/>
      <sheetName val="210_2_110"/>
      <sheetName val="220_110"/>
      <sheetName val="420_110"/>
      <sheetName val="421_110"/>
      <sheetName val="630_4_110"/>
      <sheetName val="640_1_110"/>
      <sheetName val="4P_1_110"/>
      <sheetName val="671_110"/>
      <sheetName val="673P_110"/>
      <sheetName val="674p_210"/>
      <sheetName val="640_1_210"/>
      <sheetName val="640_1_410"/>
      <sheetName val="630_3_110"/>
      <sheetName val="700_110"/>
      <sheetName val="701_210"/>
      <sheetName val="710_110"/>
      <sheetName val="730_110"/>
      <sheetName val="TORTA_EST10"/>
      <sheetName val="Indicadores_Y_Listas10"/>
      <sheetName val="PROY_ORIGINAL21"/>
      <sheetName val="PU_(2)20"/>
      <sheetName val="COSTOS_UNITARIOS15"/>
      <sheetName val="TRAYECTO_115"/>
      <sheetName val="200P_115"/>
      <sheetName val="210_2_215"/>
      <sheetName val="320_115"/>
      <sheetName val="640_115"/>
      <sheetName val="500P_115"/>
      <sheetName val="500P_215"/>
      <sheetName val="600_115"/>
      <sheetName val="610_115"/>
      <sheetName val="630_415"/>
      <sheetName val="640P_215"/>
      <sheetName val="640_1_(2)15"/>
      <sheetName val="672P_115"/>
      <sheetName val="2P_115"/>
      <sheetName val="900_215"/>
      <sheetName val="materiales_de_insumo15"/>
      <sheetName val="jornales_y_prestaciones15"/>
      <sheetName val="210_115"/>
      <sheetName val="310_115"/>
      <sheetName val="600_415"/>
      <sheetName val="661_115"/>
      <sheetName val="673_115"/>
      <sheetName val="673_215"/>
      <sheetName val="673_315"/>
      <sheetName val="672_115"/>
      <sheetName val="3P_115"/>
      <sheetName val="3P_215"/>
      <sheetName val="6_1P15"/>
      <sheetName val="6_2P15"/>
      <sheetName val="6_4P15"/>
      <sheetName val="VALOR_ENSAYOS15"/>
      <sheetName val="resumen_preacta15"/>
      <sheetName val="Resalto_en_asfalto15"/>
      <sheetName val="Mat_fresado_para_ampliacion15"/>
      <sheetName val="Tuberia_filtro_D=6&quot;15"/>
      <sheetName val="Realce_de_bordillo15"/>
      <sheetName val="Remocion_tuberia_d=24&quot;15"/>
      <sheetName val="GRAVA_ATRAQUES_DE_ALCANTARILL15"/>
      <sheetName val="FORMATO_PREACTA15"/>
      <sheetName val="FORMATO_FECHA)15"/>
      <sheetName val="DESMONTE_LIMP_15"/>
      <sheetName val="REGISTRO_FOTOGRAFICO15"/>
      <sheetName val="S200_1_DESM__LIMP_B_15"/>
      <sheetName val="S200_2_DESM__LIMP__NB15"/>
      <sheetName val="S201_7_DEMO__ESTRUCTURAS15"/>
      <sheetName val="Remocion_alcantarillas_15"/>
      <sheetName val="Excav__Mat__Comun_15"/>
      <sheetName val="s201_15-remoción_de_alcantari15"/>
      <sheetName val="s210_2_2-Exc_de_expl15"/>
      <sheetName val="s210_2_1-Exc_en_roca15"/>
      <sheetName val="s211_1_REMOCION_DERR_15"/>
      <sheetName val="s220_1_Terraplenes15"/>
      <sheetName val="s221_1_Pedraplen15"/>
      <sheetName val="S900_3_TRANS__DERRUMBE15"/>
      <sheetName val="s231_1_Geotextil15"/>
      <sheetName val="S230_2_Mejora__de_la_Sub-Ra15"/>
      <sheetName val="S320_1_Sub_base15"/>
      <sheetName val="S330_1_BASE_GRANULAR15"/>
      <sheetName val="CONFM__DE_CALZADA_EXISTENTE15"/>
      <sheetName val="S310_1_Confor__calzada_existe15"/>
      <sheetName val="_S450_1_MEZCLA_MDC-115"/>
      <sheetName val="_S450_2MEZCLA_MDC-215"/>
      <sheetName val="S420_1_RIEGO_DE_IMPRIMACION_15"/>
      <sheetName val="S421_1_RIEGO_LIGA_CRR-115"/>
      <sheetName val="S460_1_FRESADO_15"/>
      <sheetName val="Excav__REPARACION_PAVIMENTO_15"/>
      <sheetName val="S465_1_EXC__PAV__ASFALTICO15"/>
      <sheetName val="S500_1_PAVIMENTO_CONCRETO15"/>
      <sheetName val="S510_1_PAVIMENTO_ADOQUIN15"/>
      <sheetName val="S600_1_EXCAV__VARIAS_15"/>
      <sheetName val="Relleno_Estructuras15"/>
      <sheetName val="eXCAVACIONES_VARIAS_EN_ROCA_15"/>
      <sheetName val="S600_2_EXCAV__ROCA15"/>
      <sheetName val="S610_1_Relleno_Estructuras15"/>
      <sheetName val="S623_1_Anclajes_15"/>
      <sheetName val="S623P1_Pantalla_Concreto15"/>
      <sheetName val="S630_3_Concretos_C15"/>
      <sheetName val="S630_4a_Concretos_D15"/>
      <sheetName val="S630_4b_Concretos_D15"/>
      <sheetName val="S630_6_CONCRETO_F15"/>
      <sheetName val="CONCRETO_G15"/>
      <sheetName val="S630_7_CONCRETO_G15"/>
      <sheetName val="s640_1_Acero_refuerzo15"/>
      <sheetName val="S642_13_Juntas_dilatacion15"/>
      <sheetName val="S644_2_Tuberia_PVC_4&quot;15"/>
      <sheetName val="_TUBERIA_36&quot;15"/>
      <sheetName val="S632_1_Baranda15"/>
      <sheetName val="_S661_1_TUBERIA_36&quot;_15"/>
      <sheetName val="S673_1_MAT__FILTRANTE15"/>
      <sheetName val="S673_2_GEOTEXTIL15"/>
      <sheetName val="TRANS__EXPLANACION15"/>
      <sheetName val="_S673_3_GEODREN_PLANAR_6&quot;15"/>
      <sheetName val="S681_1_GAVIONES15"/>
      <sheetName val="S700_1_Demarcacion15"/>
      <sheetName val="S700_2_Marca_víal15"/>
      <sheetName val="S701_1_tachas_reflectivas15"/>
      <sheetName val="S710_1_1_SEÑ_VERT__15"/>
      <sheetName val="S710_2_SEÑ_VERT_V15"/>
      <sheetName val="S710_1_2_SEÑ_VERT_15"/>
      <sheetName val="S730_1Defensas_15"/>
      <sheetName val="S800_2_CERCAS15"/>
      <sheetName val="S810_1_PROTECCION_TALUDES15"/>
      <sheetName val="S900_2Trans_explan15"/>
      <sheetName val="Tratamiento_fisuras15"/>
      <sheetName val="MARCAS_VIALES15"/>
      <sheetName val="Geomalla_con_fibra_de_vidrio15"/>
      <sheetName val="Anclajes_pasivos_4#615"/>
      <sheetName val="SNP1-geomalla_fibra_Vidrio15"/>
      <sheetName val="SNP2-geomalla_Biaxial15"/>
      <sheetName val="SNP3_concreto_3500_15"/>
      <sheetName val="SNP4_CEM__ASFALTICO15"/>
      <sheetName val="SNP5_MTTO_RUTINARIO15"/>
      <sheetName val="SNP6_Drenes15"/>
      <sheetName val="SNP7_Anclajes_pasivos_4#615"/>
      <sheetName val="SNP8_Anclajes_activos_2_Tor15"/>
      <sheetName val="SNP9_Anclajes_activos_4_Tor15"/>
      <sheetName val="SNP10_MATERIAL_3&quot;_TRIT15"/>
      <sheetName val="SNP11_Material_Relleno15"/>
      <sheetName val="SNP12_CUNETAS_3_00015"/>
      <sheetName val="SNP13_PARCHEO15"/>
      <sheetName val="SNP14_SELLO_JUNTAS15"/>
      <sheetName val="SNP15_Pilotes15"/>
      <sheetName val="SNP16_EXCAV__PAVIMENTO15"/>
      <sheetName val="SNP17_TRANS_BASE15"/>
      <sheetName val="SNP18_AFIRMADO_3&quot;15"/>
      <sheetName val="alcantarilla_K69+10315"/>
      <sheetName val="alcantarilla_K68+43715"/>
      <sheetName val="alcantarilla_K67+45515"/>
      <sheetName val="BOX_110+520_PUENTE_EL_VERDE15"/>
      <sheetName val="Muro_K99+070315"/>
      <sheetName val="MURO_K104+45415"/>
      <sheetName val="Muro_K109+057015"/>
      <sheetName val="BOX_K15"/>
      <sheetName val="INFORME_SEMANAL12"/>
      <sheetName val="201_712"/>
      <sheetName val="211_112"/>
      <sheetName val="320_212"/>
      <sheetName val="330_112"/>
      <sheetName val="330_212"/>
      <sheetName val="411_212"/>
      <sheetName val="450_2P12"/>
      <sheetName val="450_9P12"/>
      <sheetName val="461_112"/>
      <sheetName val="465_112"/>
      <sheetName val="464_1P12"/>
      <sheetName val="600_212"/>
      <sheetName val="630_512"/>
      <sheetName val="630_612"/>
      <sheetName val="630_712"/>
      <sheetName val="681_112"/>
      <sheetName val="670_P12"/>
      <sheetName val="671_P12"/>
      <sheetName val="674_212"/>
      <sheetName val="450_3P12"/>
      <sheetName val="621_1P12"/>
      <sheetName val="610_2P12"/>
      <sheetName val="230_212"/>
      <sheetName val="230_2P12"/>
      <sheetName val="621_1-1P12"/>
      <sheetName val="621_1_2P12"/>
      <sheetName val="PESO_VARILLAS12"/>
      <sheetName val="210_1_111"/>
      <sheetName val="210_1_211"/>
      <sheetName val="210_2_111"/>
      <sheetName val="220_111"/>
      <sheetName val="420_111"/>
      <sheetName val="421_111"/>
      <sheetName val="630_4_111"/>
      <sheetName val="640_1_111"/>
      <sheetName val="4P_1_111"/>
      <sheetName val="671_111"/>
      <sheetName val="673P_111"/>
      <sheetName val="674p_211"/>
      <sheetName val="640_1_211"/>
      <sheetName val="640_1_411"/>
      <sheetName val="630_3_111"/>
      <sheetName val="700_111"/>
      <sheetName val="701_211"/>
      <sheetName val="710_111"/>
      <sheetName val="730_111"/>
      <sheetName val="TORTA_EST11"/>
      <sheetName val="Indicadores_Y_Listas11"/>
      <sheetName val="PROY_ORIGINAL22"/>
      <sheetName val="PU_(2)21"/>
      <sheetName val="COSTOS_UNITARIOS16"/>
      <sheetName val="TRAYECTO_116"/>
      <sheetName val="200P_116"/>
      <sheetName val="210_2_216"/>
      <sheetName val="320_116"/>
      <sheetName val="640_116"/>
      <sheetName val="500P_116"/>
      <sheetName val="500P_216"/>
      <sheetName val="600_116"/>
      <sheetName val="610_116"/>
      <sheetName val="630_416"/>
      <sheetName val="640P_216"/>
      <sheetName val="640_1_(2)16"/>
      <sheetName val="672P_116"/>
      <sheetName val="2P_116"/>
      <sheetName val="900_216"/>
      <sheetName val="materiales_de_insumo16"/>
      <sheetName val="jornales_y_prestaciones16"/>
      <sheetName val="210_116"/>
      <sheetName val="310_116"/>
      <sheetName val="600_416"/>
      <sheetName val="661_116"/>
      <sheetName val="673_116"/>
      <sheetName val="673_216"/>
      <sheetName val="673_316"/>
      <sheetName val="672_116"/>
      <sheetName val="3P_116"/>
      <sheetName val="3P_216"/>
      <sheetName val="6_1P16"/>
      <sheetName val="6_2P16"/>
      <sheetName val="6_4P16"/>
      <sheetName val="VALOR_ENSAYOS16"/>
      <sheetName val="resumen_preacta16"/>
      <sheetName val="Resalto_en_asfalto16"/>
      <sheetName val="Mat_fresado_para_ampliacion16"/>
      <sheetName val="Tuberia_filtro_D=6&quot;16"/>
      <sheetName val="Realce_de_bordillo16"/>
      <sheetName val="Remocion_tuberia_d=24&quot;16"/>
      <sheetName val="GRAVA_ATRAQUES_DE_ALCANTARILL16"/>
      <sheetName val="FORMATO_PREACTA16"/>
      <sheetName val="FORMATO_FECHA)16"/>
      <sheetName val="DESMONTE_LIMP_16"/>
      <sheetName val="REGISTRO_FOTOGRAFICO16"/>
      <sheetName val="S200_1_DESM__LIMP_B_16"/>
      <sheetName val="S200_2_DESM__LIMP__NB16"/>
      <sheetName val="S201_7_DEMO__ESTRUCTURAS16"/>
      <sheetName val="Remocion_alcantarillas_16"/>
      <sheetName val="Excav__Mat__Comun_16"/>
      <sheetName val="s201_15-remoción_de_alcantari16"/>
      <sheetName val="s210_2_2-Exc_de_expl16"/>
      <sheetName val="s210_2_1-Exc_en_roca16"/>
      <sheetName val="s211_1_REMOCION_DERR_16"/>
      <sheetName val="s220_1_Terraplenes16"/>
      <sheetName val="s221_1_Pedraplen16"/>
      <sheetName val="S900_3_TRANS__DERRUMBE16"/>
      <sheetName val="s231_1_Geotextil16"/>
      <sheetName val="S230_2_Mejora__de_la_Sub-Ra16"/>
      <sheetName val="S320_1_Sub_base16"/>
      <sheetName val="S330_1_BASE_GRANULAR16"/>
      <sheetName val="CONFM__DE_CALZADA_EXISTENTE16"/>
      <sheetName val="S310_1_Confor__calzada_existe16"/>
      <sheetName val="_S450_1_MEZCLA_MDC-116"/>
      <sheetName val="_S450_2MEZCLA_MDC-216"/>
      <sheetName val="S420_1_RIEGO_DE_IMPRIMACION_16"/>
      <sheetName val="S421_1_RIEGO_LIGA_CRR-116"/>
      <sheetName val="S460_1_FRESADO_16"/>
      <sheetName val="Excav__REPARACION_PAVIMENTO_16"/>
      <sheetName val="S465_1_EXC__PAV__ASFALTICO16"/>
      <sheetName val="S500_1_PAVIMENTO_CONCRETO16"/>
      <sheetName val="S510_1_PAVIMENTO_ADOQUIN16"/>
      <sheetName val="S600_1_EXCAV__VARIAS_16"/>
      <sheetName val="Relleno_Estructuras16"/>
      <sheetName val="eXCAVACIONES_VARIAS_EN_ROCA_16"/>
      <sheetName val="S600_2_EXCAV__ROCA16"/>
      <sheetName val="S610_1_Relleno_Estructuras16"/>
      <sheetName val="S623_1_Anclajes_16"/>
      <sheetName val="S623P1_Pantalla_Concreto16"/>
      <sheetName val="S630_3_Concretos_C16"/>
      <sheetName val="S630_4a_Concretos_D16"/>
      <sheetName val="S630_4b_Concretos_D16"/>
      <sheetName val="S630_6_CONCRETO_F16"/>
      <sheetName val="CONCRETO_G16"/>
      <sheetName val="S630_7_CONCRETO_G16"/>
      <sheetName val="s640_1_Acero_refuerzo16"/>
      <sheetName val="S642_13_Juntas_dilatacion16"/>
      <sheetName val="S644_2_Tuberia_PVC_4&quot;16"/>
      <sheetName val="_TUBERIA_36&quot;16"/>
      <sheetName val="S632_1_Baranda16"/>
      <sheetName val="_S661_1_TUBERIA_36&quot;_16"/>
      <sheetName val="S673_1_MAT__FILTRANTE16"/>
      <sheetName val="S673_2_GEOTEXTIL16"/>
      <sheetName val="TRANS__EXPLANACION16"/>
      <sheetName val="_S673_3_GEODREN_PLANAR_6&quot;16"/>
      <sheetName val="S681_1_GAVIONES16"/>
      <sheetName val="S700_1_Demarcacion16"/>
      <sheetName val="S700_2_Marca_víal16"/>
      <sheetName val="S701_1_tachas_reflectivas16"/>
      <sheetName val="S710_1_1_SEÑ_VERT__16"/>
      <sheetName val="S710_2_SEÑ_VERT_V16"/>
      <sheetName val="S710_1_2_SEÑ_VERT_16"/>
      <sheetName val="S730_1Defensas_16"/>
      <sheetName val="S800_2_CERCAS16"/>
      <sheetName val="S810_1_PROTECCION_TALUDES16"/>
      <sheetName val="S900_2Trans_explan16"/>
      <sheetName val="Tratamiento_fisuras16"/>
      <sheetName val="MARCAS_VIALES16"/>
      <sheetName val="Geomalla_con_fibra_de_vidrio16"/>
      <sheetName val="Anclajes_pasivos_4#616"/>
      <sheetName val="SNP1-geomalla_fibra_Vidrio16"/>
      <sheetName val="SNP2-geomalla_Biaxial16"/>
      <sheetName val="SNP3_concreto_3500_16"/>
      <sheetName val="SNP4_CEM__ASFALTICO16"/>
      <sheetName val="SNP5_MTTO_RUTINARIO16"/>
      <sheetName val="SNP6_Drenes16"/>
      <sheetName val="SNP7_Anclajes_pasivos_4#616"/>
      <sheetName val="SNP8_Anclajes_activos_2_Tor16"/>
      <sheetName val="SNP9_Anclajes_activos_4_Tor16"/>
      <sheetName val="SNP10_MATERIAL_3&quot;_TRIT16"/>
      <sheetName val="SNP11_Material_Relleno16"/>
      <sheetName val="SNP12_CUNETAS_3_00016"/>
      <sheetName val="SNP13_PARCHEO16"/>
      <sheetName val="SNP14_SELLO_JUNTAS16"/>
      <sheetName val="SNP15_Pilotes16"/>
      <sheetName val="SNP16_EXCAV__PAVIMENTO16"/>
      <sheetName val="SNP17_TRANS_BASE16"/>
      <sheetName val="SNP18_AFIRMADO_3&quot;16"/>
      <sheetName val="alcantarilla_K69+10316"/>
      <sheetName val="alcantarilla_K68+43716"/>
      <sheetName val="alcantarilla_K67+45516"/>
      <sheetName val="BOX_110+520_PUENTE_EL_VERDE16"/>
      <sheetName val="Muro_K99+070316"/>
      <sheetName val="MURO_K104+45416"/>
      <sheetName val="Muro_K109+057016"/>
      <sheetName val="BOX_K16"/>
      <sheetName val="INFORME_SEMANAL13"/>
      <sheetName val="201_713"/>
      <sheetName val="211_113"/>
      <sheetName val="320_213"/>
      <sheetName val="330_113"/>
      <sheetName val="330_213"/>
      <sheetName val="411_213"/>
      <sheetName val="450_2P13"/>
      <sheetName val="450_9P13"/>
      <sheetName val="461_113"/>
      <sheetName val="465_113"/>
      <sheetName val="464_1P13"/>
      <sheetName val="600_213"/>
      <sheetName val="630_513"/>
      <sheetName val="630_613"/>
      <sheetName val="630_713"/>
      <sheetName val="681_113"/>
      <sheetName val="670_P13"/>
      <sheetName val="671_P13"/>
      <sheetName val="674_213"/>
      <sheetName val="450_3P13"/>
      <sheetName val="621_1P13"/>
      <sheetName val="610_2P13"/>
      <sheetName val="230_213"/>
      <sheetName val="230_2P13"/>
      <sheetName val="621_1-1P13"/>
      <sheetName val="621_1_2P13"/>
      <sheetName val="PESO_VARILLAS13"/>
      <sheetName val="210_1_112"/>
      <sheetName val="210_1_212"/>
      <sheetName val="210_2_112"/>
      <sheetName val="220_112"/>
      <sheetName val="420_112"/>
      <sheetName val="421_112"/>
      <sheetName val="630_4_112"/>
      <sheetName val="640_1_112"/>
      <sheetName val="4P_1_112"/>
      <sheetName val="671_112"/>
      <sheetName val="673P_112"/>
      <sheetName val="674p_212"/>
      <sheetName val="640_1_212"/>
      <sheetName val="640_1_412"/>
      <sheetName val="630_3_112"/>
      <sheetName val="700_112"/>
      <sheetName val="701_212"/>
      <sheetName val="710_112"/>
      <sheetName val="730_112"/>
      <sheetName val="TORTA_EST12"/>
      <sheetName val="Indicadores_Y_Listas12"/>
      <sheetName val="PROY_ORIGINAL23"/>
      <sheetName val="PU_(2)22"/>
      <sheetName val="COSTOS_UNITARIOS17"/>
      <sheetName val="TRAYECTO_117"/>
      <sheetName val="200P_117"/>
      <sheetName val="210_2_217"/>
      <sheetName val="320_117"/>
      <sheetName val="640_117"/>
      <sheetName val="500P_117"/>
      <sheetName val="500P_217"/>
      <sheetName val="600_117"/>
      <sheetName val="610_117"/>
      <sheetName val="630_417"/>
      <sheetName val="640P_217"/>
      <sheetName val="640_1_(2)17"/>
      <sheetName val="672P_117"/>
      <sheetName val="2P_117"/>
      <sheetName val="900_217"/>
      <sheetName val="materiales_de_insumo17"/>
      <sheetName val="jornales_y_prestaciones17"/>
      <sheetName val="210_117"/>
      <sheetName val="310_117"/>
      <sheetName val="600_417"/>
      <sheetName val="661_117"/>
      <sheetName val="673_117"/>
      <sheetName val="673_217"/>
      <sheetName val="673_317"/>
      <sheetName val="672_117"/>
      <sheetName val="3P_117"/>
      <sheetName val="3P_217"/>
      <sheetName val="6_1P17"/>
      <sheetName val="6_2P17"/>
      <sheetName val="6_4P17"/>
      <sheetName val="VALOR_ENSAYOS17"/>
      <sheetName val="resumen_preacta17"/>
      <sheetName val="Resalto_en_asfalto17"/>
      <sheetName val="Mat_fresado_para_ampliacion17"/>
      <sheetName val="Tuberia_filtro_D=6&quot;17"/>
      <sheetName val="Realce_de_bordillo17"/>
      <sheetName val="Remocion_tuberia_d=24&quot;17"/>
      <sheetName val="GRAVA_ATRAQUES_DE_ALCANTARILL17"/>
      <sheetName val="FORMATO_PREACTA17"/>
      <sheetName val="FORMATO_FECHA)17"/>
      <sheetName val="DESMONTE_LIMP_17"/>
      <sheetName val="REGISTRO_FOTOGRAFICO17"/>
      <sheetName val="S200_1_DESM__LIMP_B_17"/>
      <sheetName val="S200_2_DESM__LIMP__NB17"/>
      <sheetName val="S201_7_DEMO__ESTRUCTURAS17"/>
      <sheetName val="Remocion_alcantarillas_17"/>
      <sheetName val="Excav__Mat__Comun_17"/>
      <sheetName val="s201_15-remoción_de_alcantari17"/>
      <sheetName val="s210_2_2-Exc_de_expl17"/>
      <sheetName val="s210_2_1-Exc_en_roca17"/>
      <sheetName val="s211_1_REMOCION_DERR_17"/>
      <sheetName val="s220_1_Terraplenes17"/>
      <sheetName val="s221_1_Pedraplen17"/>
      <sheetName val="S900_3_TRANS__DERRUMBE17"/>
      <sheetName val="s231_1_Geotextil17"/>
      <sheetName val="S230_2_Mejora__de_la_Sub-Ra17"/>
      <sheetName val="S320_1_Sub_base17"/>
      <sheetName val="S330_1_BASE_GRANULAR17"/>
      <sheetName val="CONFM__DE_CALZADA_EXISTENTE17"/>
      <sheetName val="S310_1_Confor__calzada_existe17"/>
      <sheetName val="_S450_1_MEZCLA_MDC-117"/>
      <sheetName val="_S450_2MEZCLA_MDC-217"/>
      <sheetName val="S420_1_RIEGO_DE_IMPRIMACION_17"/>
      <sheetName val="S421_1_RIEGO_LIGA_CRR-117"/>
      <sheetName val="S460_1_FRESADO_17"/>
      <sheetName val="Excav__REPARACION_PAVIMENTO_17"/>
      <sheetName val="S465_1_EXC__PAV__ASFALTICO17"/>
      <sheetName val="S500_1_PAVIMENTO_CONCRETO17"/>
      <sheetName val="S510_1_PAVIMENTO_ADOQUIN17"/>
      <sheetName val="S600_1_EXCAV__VARIAS_17"/>
      <sheetName val="Relleno_Estructuras17"/>
      <sheetName val="eXCAVACIONES_VARIAS_EN_ROCA_17"/>
      <sheetName val="S600_2_EXCAV__ROCA17"/>
      <sheetName val="S610_1_Relleno_Estructuras17"/>
      <sheetName val="S623_1_Anclajes_17"/>
      <sheetName val="S623P1_Pantalla_Concreto17"/>
      <sheetName val="S630_3_Concretos_C17"/>
      <sheetName val="S630_4a_Concretos_D17"/>
      <sheetName val="S630_4b_Concretos_D17"/>
      <sheetName val="S630_6_CONCRETO_F17"/>
      <sheetName val="CONCRETO_G17"/>
      <sheetName val="S630_7_CONCRETO_G17"/>
      <sheetName val="s640_1_Acero_refuerzo17"/>
      <sheetName val="S642_13_Juntas_dilatacion17"/>
      <sheetName val="S644_2_Tuberia_PVC_4&quot;17"/>
      <sheetName val="_TUBERIA_36&quot;17"/>
      <sheetName val="S632_1_Baranda17"/>
      <sheetName val="_S661_1_TUBERIA_36&quot;_17"/>
      <sheetName val="S673_1_MAT__FILTRANTE17"/>
      <sheetName val="S673_2_GEOTEXTIL17"/>
      <sheetName val="TRANS__EXPLANACION17"/>
      <sheetName val="_S673_3_GEODREN_PLANAR_6&quot;17"/>
      <sheetName val="S681_1_GAVIONES17"/>
      <sheetName val="S700_1_Demarcacion17"/>
      <sheetName val="S700_2_Marca_víal17"/>
      <sheetName val="S701_1_tachas_reflectivas17"/>
      <sheetName val="S710_1_1_SEÑ_VERT__17"/>
      <sheetName val="S710_2_SEÑ_VERT_V17"/>
      <sheetName val="S710_1_2_SEÑ_VERT_17"/>
      <sheetName val="S730_1Defensas_17"/>
      <sheetName val="S800_2_CERCAS17"/>
      <sheetName val="S810_1_PROTECCION_TALUDES17"/>
      <sheetName val="S900_2Trans_explan17"/>
      <sheetName val="Tratamiento_fisuras17"/>
      <sheetName val="MARCAS_VIALES17"/>
      <sheetName val="Geomalla_con_fibra_de_vidrio17"/>
      <sheetName val="Anclajes_pasivos_4#617"/>
      <sheetName val="SNP1-geomalla_fibra_Vidrio17"/>
      <sheetName val="SNP2-geomalla_Biaxial17"/>
      <sheetName val="SNP3_concreto_3500_17"/>
      <sheetName val="SNP4_CEM__ASFALTICO17"/>
      <sheetName val="SNP5_MTTO_RUTINARIO17"/>
      <sheetName val="SNP6_Drenes17"/>
      <sheetName val="SNP7_Anclajes_pasivos_4#617"/>
      <sheetName val="SNP8_Anclajes_activos_2_Tor17"/>
      <sheetName val="SNP9_Anclajes_activos_4_Tor17"/>
      <sheetName val="SNP10_MATERIAL_3&quot;_TRIT17"/>
      <sheetName val="SNP11_Material_Relleno17"/>
      <sheetName val="SNP12_CUNETAS_3_00017"/>
      <sheetName val="SNP13_PARCHEO17"/>
      <sheetName val="SNP14_SELLO_JUNTAS17"/>
      <sheetName val="SNP15_Pilotes17"/>
      <sheetName val="SNP16_EXCAV__PAVIMENTO17"/>
      <sheetName val="SNP17_TRANS_BASE17"/>
      <sheetName val="SNP18_AFIRMADO_3&quot;17"/>
      <sheetName val="alcantarilla_K69+10317"/>
      <sheetName val="alcantarilla_K68+43717"/>
      <sheetName val="alcantarilla_K67+45517"/>
      <sheetName val="BOX_110+520_PUENTE_EL_VERDE17"/>
      <sheetName val="Muro_K99+070317"/>
      <sheetName val="MURO_K104+45417"/>
      <sheetName val="Muro_K109+057017"/>
      <sheetName val="BOX_K17"/>
      <sheetName val="INFORME_SEMANAL14"/>
      <sheetName val="201_714"/>
      <sheetName val="211_114"/>
      <sheetName val="320_214"/>
      <sheetName val="330_114"/>
      <sheetName val="330_214"/>
      <sheetName val="411_214"/>
      <sheetName val="450_2P14"/>
      <sheetName val="450_9P14"/>
      <sheetName val="461_114"/>
      <sheetName val="465_114"/>
      <sheetName val="464_1P14"/>
      <sheetName val="600_214"/>
      <sheetName val="630_514"/>
      <sheetName val="630_614"/>
      <sheetName val="630_714"/>
      <sheetName val="681_114"/>
      <sheetName val="670_P14"/>
      <sheetName val="671_P14"/>
      <sheetName val="674_214"/>
      <sheetName val="450_3P14"/>
      <sheetName val="621_1P14"/>
      <sheetName val="610_2P14"/>
      <sheetName val="230_214"/>
      <sheetName val="230_2P14"/>
      <sheetName val="621_1-1P14"/>
      <sheetName val="621_1_2P14"/>
      <sheetName val="PESO_VARILLAS14"/>
      <sheetName val="210_1_113"/>
      <sheetName val="210_1_213"/>
      <sheetName val="210_2_113"/>
      <sheetName val="220_113"/>
      <sheetName val="420_113"/>
      <sheetName val="421_113"/>
      <sheetName val="630_4_113"/>
      <sheetName val="640_1_113"/>
      <sheetName val="4P_1_113"/>
      <sheetName val="671_113"/>
      <sheetName val="673P_113"/>
      <sheetName val="674p_213"/>
      <sheetName val="640_1_213"/>
      <sheetName val="640_1_413"/>
      <sheetName val="630_3_113"/>
      <sheetName val="700_113"/>
      <sheetName val="701_213"/>
      <sheetName val="710_113"/>
      <sheetName val="730_113"/>
      <sheetName val="TORTA_EST13"/>
      <sheetName val="Indicadores_Y_Listas13"/>
      <sheetName val="PROY_ORIGINAL24"/>
      <sheetName val="PU_(2)23"/>
      <sheetName val="COSTOS_UNITARIOS18"/>
      <sheetName val="TRAYECTO_118"/>
      <sheetName val="200P_118"/>
      <sheetName val="210_2_218"/>
      <sheetName val="320_118"/>
      <sheetName val="640_118"/>
      <sheetName val="500P_118"/>
      <sheetName val="500P_218"/>
      <sheetName val="600_118"/>
      <sheetName val="610_118"/>
      <sheetName val="630_418"/>
      <sheetName val="640P_218"/>
      <sheetName val="640_1_(2)18"/>
      <sheetName val="672P_118"/>
      <sheetName val="2P_118"/>
      <sheetName val="900_218"/>
      <sheetName val="materiales_de_insumo18"/>
      <sheetName val="jornales_y_prestaciones18"/>
      <sheetName val="210_118"/>
      <sheetName val="310_118"/>
      <sheetName val="600_418"/>
      <sheetName val="661_118"/>
      <sheetName val="673_118"/>
      <sheetName val="673_218"/>
      <sheetName val="673_318"/>
      <sheetName val="672_118"/>
      <sheetName val="3P_118"/>
      <sheetName val="3P_218"/>
      <sheetName val="6_1P18"/>
      <sheetName val="6_2P18"/>
      <sheetName val="6_4P18"/>
      <sheetName val="VALOR_ENSAYOS18"/>
      <sheetName val="resumen_preacta18"/>
      <sheetName val="Resalto_en_asfalto18"/>
      <sheetName val="Mat_fresado_para_ampliacion18"/>
      <sheetName val="Tuberia_filtro_D=6&quot;18"/>
      <sheetName val="Realce_de_bordillo18"/>
      <sheetName val="Remocion_tuberia_d=24&quot;18"/>
      <sheetName val="GRAVA_ATRAQUES_DE_ALCANTARILL18"/>
      <sheetName val="FORMATO_PREACTA18"/>
      <sheetName val="FORMATO_FECHA)18"/>
      <sheetName val="DESMONTE_LIMP_18"/>
      <sheetName val="REGISTRO_FOTOGRAFICO18"/>
      <sheetName val="S200_1_DESM__LIMP_B_18"/>
      <sheetName val="S200_2_DESM__LIMP__NB18"/>
      <sheetName val="S201_7_DEMO__ESTRUCTURAS18"/>
      <sheetName val="Remocion_alcantarillas_18"/>
      <sheetName val="Excav__Mat__Comun_18"/>
      <sheetName val="s201_15-remoción_de_alcantari18"/>
      <sheetName val="s210_2_2-Exc_de_expl18"/>
      <sheetName val="s210_2_1-Exc_en_roca18"/>
      <sheetName val="s211_1_REMOCION_DERR_18"/>
      <sheetName val="s220_1_Terraplenes18"/>
      <sheetName val="s221_1_Pedraplen18"/>
      <sheetName val="S900_3_TRANS__DERRUMBE18"/>
      <sheetName val="s231_1_Geotextil18"/>
      <sheetName val="S230_2_Mejora__de_la_Sub-Ra18"/>
      <sheetName val="S320_1_Sub_base18"/>
      <sheetName val="S330_1_BASE_GRANULAR18"/>
      <sheetName val="CONFM__DE_CALZADA_EXISTENTE18"/>
      <sheetName val="S310_1_Confor__calzada_existe18"/>
      <sheetName val="_S450_1_MEZCLA_MDC-118"/>
      <sheetName val="_S450_2MEZCLA_MDC-218"/>
      <sheetName val="S420_1_RIEGO_DE_IMPRIMACION_18"/>
      <sheetName val="S421_1_RIEGO_LIGA_CRR-118"/>
      <sheetName val="S460_1_FRESADO_18"/>
      <sheetName val="Excav__REPARACION_PAVIMENTO_18"/>
      <sheetName val="S465_1_EXC__PAV__ASFALTICO18"/>
      <sheetName val="S500_1_PAVIMENTO_CONCRETO18"/>
      <sheetName val="S510_1_PAVIMENTO_ADOQUIN18"/>
      <sheetName val="S600_1_EXCAV__VARIAS_18"/>
      <sheetName val="Relleno_Estructuras18"/>
      <sheetName val="eXCAVACIONES_VARIAS_EN_ROCA_18"/>
      <sheetName val="S600_2_EXCAV__ROCA18"/>
      <sheetName val="S610_1_Relleno_Estructuras18"/>
      <sheetName val="S623_1_Anclajes_18"/>
      <sheetName val="S623P1_Pantalla_Concreto18"/>
      <sheetName val="S630_3_Concretos_C18"/>
      <sheetName val="S630_4a_Concretos_D18"/>
      <sheetName val="S630_4b_Concretos_D18"/>
      <sheetName val="S630_6_CONCRETO_F18"/>
      <sheetName val="CONCRETO_G18"/>
      <sheetName val="S630_7_CONCRETO_G18"/>
      <sheetName val="s640_1_Acero_refuerzo18"/>
      <sheetName val="S642_13_Juntas_dilatacion18"/>
      <sheetName val="S644_2_Tuberia_PVC_4&quot;18"/>
      <sheetName val="_TUBERIA_36&quot;18"/>
      <sheetName val="S632_1_Baranda18"/>
      <sheetName val="_S661_1_TUBERIA_36&quot;_18"/>
      <sheetName val="S673_1_MAT__FILTRANTE18"/>
      <sheetName val="S673_2_GEOTEXTIL18"/>
      <sheetName val="TRANS__EXPLANACION18"/>
      <sheetName val="_S673_3_GEODREN_PLANAR_6&quot;18"/>
      <sheetName val="S681_1_GAVIONES18"/>
      <sheetName val="S700_1_Demarcacion18"/>
      <sheetName val="S700_2_Marca_víal18"/>
      <sheetName val="S701_1_tachas_reflectivas18"/>
      <sheetName val="S710_1_1_SEÑ_VERT__18"/>
      <sheetName val="S710_2_SEÑ_VERT_V18"/>
      <sheetName val="S710_1_2_SEÑ_VERT_18"/>
      <sheetName val="S730_1Defensas_18"/>
      <sheetName val="S800_2_CERCAS18"/>
      <sheetName val="S810_1_PROTECCION_TALUDES18"/>
      <sheetName val="S900_2Trans_explan18"/>
      <sheetName val="Tratamiento_fisuras18"/>
      <sheetName val="MARCAS_VIALES18"/>
      <sheetName val="Geomalla_con_fibra_de_vidrio18"/>
      <sheetName val="Anclajes_pasivos_4#618"/>
      <sheetName val="SNP1-geomalla_fibra_Vidrio18"/>
      <sheetName val="SNP2-geomalla_Biaxial18"/>
      <sheetName val="SNP3_concreto_3500_18"/>
      <sheetName val="SNP4_CEM__ASFALTICO18"/>
      <sheetName val="SNP5_MTTO_RUTINARIO18"/>
      <sheetName val="SNP6_Drenes18"/>
      <sheetName val="SNP7_Anclajes_pasivos_4#618"/>
      <sheetName val="SNP8_Anclajes_activos_2_Tor18"/>
      <sheetName val="SNP9_Anclajes_activos_4_Tor18"/>
      <sheetName val="SNP10_MATERIAL_3&quot;_TRIT18"/>
      <sheetName val="SNP11_Material_Relleno18"/>
      <sheetName val="SNP12_CUNETAS_3_00018"/>
      <sheetName val="SNP13_PARCHEO18"/>
      <sheetName val="SNP14_SELLO_JUNTAS18"/>
      <sheetName val="SNP15_Pilotes18"/>
      <sheetName val="SNP16_EXCAV__PAVIMENTO18"/>
      <sheetName val="SNP17_TRANS_BASE18"/>
      <sheetName val="SNP18_AFIRMADO_3&quot;18"/>
      <sheetName val="alcantarilla_K69+10318"/>
      <sheetName val="alcantarilla_K68+43718"/>
      <sheetName val="alcantarilla_K67+45518"/>
      <sheetName val="BOX_110+520_PUENTE_EL_VERDE18"/>
      <sheetName val="Muro_K99+070318"/>
      <sheetName val="MURO_K104+45418"/>
      <sheetName val="Muro_K109+057018"/>
      <sheetName val="BOX_K18"/>
      <sheetName val="INFORME_SEMANAL15"/>
      <sheetName val="201_715"/>
      <sheetName val="211_115"/>
      <sheetName val="320_215"/>
      <sheetName val="330_115"/>
      <sheetName val="330_215"/>
      <sheetName val="411_215"/>
      <sheetName val="450_2P15"/>
      <sheetName val="450_9P15"/>
      <sheetName val="461_115"/>
      <sheetName val="465_115"/>
      <sheetName val="464_1P15"/>
      <sheetName val="600_215"/>
      <sheetName val="630_515"/>
      <sheetName val="630_615"/>
      <sheetName val="630_715"/>
      <sheetName val="681_115"/>
      <sheetName val="670_P15"/>
      <sheetName val="671_P15"/>
      <sheetName val="674_215"/>
      <sheetName val="450_3P15"/>
      <sheetName val="621_1P15"/>
      <sheetName val="610_2P15"/>
      <sheetName val="230_215"/>
      <sheetName val="230_2P15"/>
      <sheetName val="621_1-1P15"/>
      <sheetName val="621_1_2P15"/>
      <sheetName val="PESO_VARILLAS15"/>
      <sheetName val="210_1_114"/>
      <sheetName val="210_1_214"/>
      <sheetName val="210_2_114"/>
      <sheetName val="220_114"/>
      <sheetName val="420_114"/>
      <sheetName val="421_114"/>
      <sheetName val="630_4_114"/>
      <sheetName val="640_1_114"/>
      <sheetName val="4P_1_114"/>
      <sheetName val="671_114"/>
      <sheetName val="673P_114"/>
      <sheetName val="674p_214"/>
      <sheetName val="640_1_214"/>
      <sheetName val="640_1_414"/>
      <sheetName val="630_3_114"/>
      <sheetName val="700_114"/>
      <sheetName val="701_214"/>
      <sheetName val="710_114"/>
      <sheetName val="730_114"/>
      <sheetName val="TORTA_EST14"/>
      <sheetName val="Indicadores_Y_Listas14"/>
      <sheetName val="PROY_ORIGINAL25"/>
      <sheetName val="PU_(2)24"/>
      <sheetName val="COSTOS_UNITARIOS19"/>
      <sheetName val="TRAYECTO_119"/>
      <sheetName val="200P_119"/>
      <sheetName val="210_2_219"/>
      <sheetName val="320_119"/>
      <sheetName val="640_119"/>
      <sheetName val="500P_119"/>
      <sheetName val="500P_219"/>
      <sheetName val="600_119"/>
      <sheetName val="610_119"/>
      <sheetName val="630_419"/>
      <sheetName val="640P_219"/>
      <sheetName val="640_1_(2)19"/>
      <sheetName val="672P_119"/>
      <sheetName val="2P_119"/>
      <sheetName val="900_219"/>
      <sheetName val="materiales_de_insumo19"/>
      <sheetName val="jornales_y_prestaciones19"/>
      <sheetName val="210_119"/>
      <sheetName val="310_119"/>
      <sheetName val="600_419"/>
      <sheetName val="661_119"/>
      <sheetName val="673_119"/>
      <sheetName val="673_219"/>
      <sheetName val="673_319"/>
      <sheetName val="672_119"/>
      <sheetName val="3P_119"/>
      <sheetName val="3P_219"/>
      <sheetName val="6_1P19"/>
      <sheetName val="6_2P19"/>
      <sheetName val="6_4P19"/>
      <sheetName val="VALOR_ENSAYOS19"/>
      <sheetName val="resumen_preacta19"/>
      <sheetName val="Resalto_en_asfalto19"/>
      <sheetName val="Mat_fresado_para_ampliacion19"/>
      <sheetName val="Tuberia_filtro_D=6&quot;19"/>
      <sheetName val="Realce_de_bordillo19"/>
      <sheetName val="Remocion_tuberia_d=24&quot;19"/>
      <sheetName val="GRAVA_ATRAQUES_DE_ALCANTARILL19"/>
      <sheetName val="FORMATO_PREACTA19"/>
      <sheetName val="FORMATO_FECHA)19"/>
      <sheetName val="DESMONTE_LIMP_19"/>
      <sheetName val="REGISTRO_FOTOGRAFICO19"/>
      <sheetName val="S200_1_DESM__LIMP_B_19"/>
      <sheetName val="S200_2_DESM__LIMP__NB19"/>
      <sheetName val="S201_7_DEMO__ESTRUCTURAS19"/>
      <sheetName val="Remocion_alcantarillas_19"/>
      <sheetName val="Excav__Mat__Comun_19"/>
      <sheetName val="s201_15-remoción_de_alcantari19"/>
      <sheetName val="s210_2_2-Exc_de_expl19"/>
      <sheetName val="s210_2_1-Exc_en_roca19"/>
      <sheetName val="s211_1_REMOCION_DERR_19"/>
      <sheetName val="s220_1_Terraplenes19"/>
      <sheetName val="s221_1_Pedraplen19"/>
      <sheetName val="S900_3_TRANS__DERRUMBE19"/>
      <sheetName val="s231_1_Geotextil19"/>
      <sheetName val="S230_2_Mejora__de_la_Sub-Ra19"/>
      <sheetName val="S320_1_Sub_base19"/>
      <sheetName val="S330_1_BASE_GRANULAR19"/>
      <sheetName val="CONFM__DE_CALZADA_EXISTENTE19"/>
      <sheetName val="S310_1_Confor__calzada_existe19"/>
      <sheetName val="_S450_1_MEZCLA_MDC-119"/>
      <sheetName val="_S450_2MEZCLA_MDC-219"/>
      <sheetName val="S420_1_RIEGO_DE_IMPRIMACION_19"/>
      <sheetName val="S421_1_RIEGO_LIGA_CRR-119"/>
      <sheetName val="S460_1_FRESADO_19"/>
      <sheetName val="Excav__REPARACION_PAVIMENTO_19"/>
      <sheetName val="S465_1_EXC__PAV__ASFALTICO19"/>
      <sheetName val="S500_1_PAVIMENTO_CONCRETO19"/>
      <sheetName val="S510_1_PAVIMENTO_ADOQUIN19"/>
      <sheetName val="S600_1_EXCAV__VARIAS_19"/>
      <sheetName val="Relleno_Estructuras19"/>
      <sheetName val="eXCAVACIONES_VARIAS_EN_ROCA_19"/>
      <sheetName val="S600_2_EXCAV__ROCA19"/>
      <sheetName val="S610_1_Relleno_Estructuras19"/>
      <sheetName val="S623_1_Anclajes_19"/>
      <sheetName val="S623P1_Pantalla_Concreto19"/>
      <sheetName val="S630_3_Concretos_C19"/>
      <sheetName val="S630_4a_Concretos_D19"/>
      <sheetName val="S630_4b_Concretos_D19"/>
      <sheetName val="S630_6_CONCRETO_F19"/>
      <sheetName val="CONCRETO_G19"/>
      <sheetName val="S630_7_CONCRETO_G19"/>
      <sheetName val="s640_1_Acero_refuerzo19"/>
      <sheetName val="S642_13_Juntas_dilatacion19"/>
      <sheetName val="S644_2_Tuberia_PVC_4&quot;19"/>
      <sheetName val="_TUBERIA_36&quot;19"/>
      <sheetName val="S632_1_Baranda19"/>
      <sheetName val="_S661_1_TUBERIA_36&quot;_19"/>
      <sheetName val="S673_1_MAT__FILTRANTE19"/>
      <sheetName val="S673_2_GEOTEXTIL19"/>
      <sheetName val="TRANS__EXPLANACION19"/>
      <sheetName val="_S673_3_GEODREN_PLANAR_6&quot;19"/>
      <sheetName val="S681_1_GAVIONES19"/>
      <sheetName val="S700_1_Demarcacion19"/>
      <sheetName val="S700_2_Marca_víal19"/>
      <sheetName val="S701_1_tachas_reflectivas19"/>
      <sheetName val="S710_1_1_SEÑ_VERT__19"/>
      <sheetName val="S710_2_SEÑ_VERT_V19"/>
      <sheetName val="S710_1_2_SEÑ_VERT_19"/>
      <sheetName val="S730_1Defensas_19"/>
      <sheetName val="S800_2_CERCAS19"/>
      <sheetName val="S810_1_PROTECCION_TALUDES19"/>
      <sheetName val="S900_2Trans_explan19"/>
      <sheetName val="Tratamiento_fisuras19"/>
      <sheetName val="MARCAS_VIALES19"/>
      <sheetName val="Geomalla_con_fibra_de_vidrio19"/>
      <sheetName val="Anclajes_pasivos_4#619"/>
      <sheetName val="SNP1-geomalla_fibra_Vidrio19"/>
      <sheetName val="SNP2-geomalla_Biaxial19"/>
      <sheetName val="SNP3_concreto_3500_19"/>
      <sheetName val="SNP4_CEM__ASFALTICO19"/>
      <sheetName val="SNP5_MTTO_RUTINARIO19"/>
      <sheetName val="SNP6_Drenes19"/>
      <sheetName val="SNP7_Anclajes_pasivos_4#619"/>
      <sheetName val="SNP8_Anclajes_activos_2_Tor19"/>
      <sheetName val="SNP9_Anclajes_activos_4_Tor19"/>
      <sheetName val="SNP10_MATERIAL_3&quot;_TRIT19"/>
      <sheetName val="SNP11_Material_Relleno19"/>
      <sheetName val="SNP12_CUNETAS_3_00019"/>
      <sheetName val="SNP13_PARCHEO19"/>
      <sheetName val="SNP14_SELLO_JUNTAS19"/>
      <sheetName val="SNP15_Pilotes19"/>
      <sheetName val="SNP16_EXCAV__PAVIMENTO19"/>
      <sheetName val="SNP17_TRANS_BASE19"/>
      <sheetName val="SNP18_AFIRMADO_3&quot;19"/>
      <sheetName val="alcantarilla_K69+10319"/>
      <sheetName val="alcantarilla_K68+43719"/>
      <sheetName val="alcantarilla_K67+45519"/>
      <sheetName val="BOX_110+520_PUENTE_EL_VERDE19"/>
      <sheetName val="Muro_K99+070319"/>
      <sheetName val="MURO_K104+45419"/>
      <sheetName val="Muro_K109+057019"/>
      <sheetName val="BOX_K19"/>
      <sheetName val="INFORME_SEMANAL16"/>
      <sheetName val="201_716"/>
      <sheetName val="211_116"/>
      <sheetName val="320_216"/>
      <sheetName val="330_116"/>
      <sheetName val="330_216"/>
      <sheetName val="411_216"/>
      <sheetName val="450_2P16"/>
      <sheetName val="450_9P16"/>
      <sheetName val="461_116"/>
      <sheetName val="465_116"/>
      <sheetName val="464_1P16"/>
      <sheetName val="600_216"/>
      <sheetName val="630_516"/>
      <sheetName val="630_616"/>
      <sheetName val="630_716"/>
      <sheetName val="681_116"/>
      <sheetName val="670_P16"/>
      <sheetName val="671_P16"/>
      <sheetName val="674_216"/>
      <sheetName val="450_3P16"/>
      <sheetName val="621_1P16"/>
      <sheetName val="610_2P16"/>
      <sheetName val="230_216"/>
      <sheetName val="230_2P16"/>
      <sheetName val="621_1-1P16"/>
      <sheetName val="621_1_2P16"/>
      <sheetName val="PESO_VARILLAS16"/>
      <sheetName val="210_1_115"/>
      <sheetName val="210_1_215"/>
      <sheetName val="210_2_115"/>
      <sheetName val="220_115"/>
      <sheetName val="420_115"/>
      <sheetName val="421_115"/>
      <sheetName val="630_4_115"/>
      <sheetName val="640_1_115"/>
      <sheetName val="4P_1_115"/>
      <sheetName val="671_115"/>
      <sheetName val="673P_115"/>
      <sheetName val="674p_215"/>
      <sheetName val="640_1_215"/>
      <sheetName val="640_1_415"/>
      <sheetName val="630_3_115"/>
      <sheetName val="700_115"/>
      <sheetName val="701_215"/>
      <sheetName val="710_115"/>
      <sheetName val="730_115"/>
      <sheetName val="TORTA_EST15"/>
      <sheetName val="Indicadores_Y_Listas15"/>
      <sheetName val="PROY_ORIGINAL27"/>
      <sheetName val="PU_(2)26"/>
      <sheetName val="COSTOS_UNITARIOS21"/>
      <sheetName val="TRAYECTO_121"/>
      <sheetName val="200P_121"/>
      <sheetName val="210_2_221"/>
      <sheetName val="320_121"/>
      <sheetName val="640_121"/>
      <sheetName val="500P_121"/>
      <sheetName val="500P_221"/>
      <sheetName val="600_121"/>
      <sheetName val="610_121"/>
      <sheetName val="630_421"/>
      <sheetName val="640P_221"/>
      <sheetName val="640_1_(2)21"/>
      <sheetName val="672P_121"/>
      <sheetName val="2P_121"/>
      <sheetName val="900_221"/>
      <sheetName val="materiales_de_insumo21"/>
      <sheetName val="jornales_y_prestaciones21"/>
      <sheetName val="210_121"/>
      <sheetName val="310_121"/>
      <sheetName val="600_421"/>
      <sheetName val="661_121"/>
      <sheetName val="673_121"/>
      <sheetName val="673_221"/>
      <sheetName val="673_321"/>
      <sheetName val="672_121"/>
      <sheetName val="3P_121"/>
      <sheetName val="3P_221"/>
      <sheetName val="6_1P21"/>
      <sheetName val="6_2P21"/>
      <sheetName val="6_4P21"/>
      <sheetName val="VALOR_ENSAYOS21"/>
      <sheetName val="resumen_preacta21"/>
      <sheetName val="Resalto_en_asfalto21"/>
      <sheetName val="Mat_fresado_para_ampliacion21"/>
      <sheetName val="Tuberia_filtro_D=6&quot;21"/>
      <sheetName val="Realce_de_bordillo21"/>
      <sheetName val="Remocion_tuberia_d=24&quot;21"/>
      <sheetName val="GRAVA_ATRAQUES_DE_ALCANTARILL21"/>
      <sheetName val="FORMATO_PREACTA21"/>
      <sheetName val="FORMATO_FECHA)21"/>
      <sheetName val="DESMONTE_LIMP_21"/>
      <sheetName val="REGISTRO_FOTOGRAFICO21"/>
      <sheetName val="S200_1_DESM__LIMP_B_21"/>
      <sheetName val="S200_2_DESM__LIMP__NB21"/>
      <sheetName val="S201_7_DEMO__ESTRUCTURAS21"/>
      <sheetName val="Remocion_alcantarillas_21"/>
      <sheetName val="Excav__Mat__Comun_21"/>
      <sheetName val="s201_15-remoción_de_alcantari21"/>
      <sheetName val="s210_2_2-Exc_de_expl21"/>
      <sheetName val="s210_2_1-Exc_en_roca21"/>
      <sheetName val="s211_1_REMOCION_DERR_21"/>
      <sheetName val="s220_1_Terraplenes21"/>
      <sheetName val="s221_1_Pedraplen21"/>
      <sheetName val="S900_3_TRANS__DERRUMBE21"/>
      <sheetName val="s231_1_Geotextil21"/>
      <sheetName val="S230_2_Mejora__de_la_Sub-Ra21"/>
      <sheetName val="S320_1_Sub_base21"/>
      <sheetName val="S330_1_BASE_GRANULAR21"/>
      <sheetName val="CONFM__DE_CALZADA_EXISTENTE21"/>
      <sheetName val="S310_1_Confor__calzada_existe21"/>
      <sheetName val="_S450_1_MEZCLA_MDC-121"/>
      <sheetName val="_S450_2MEZCLA_MDC-221"/>
      <sheetName val="S420_1_RIEGO_DE_IMPRIMACION_21"/>
      <sheetName val="S421_1_RIEGO_LIGA_CRR-121"/>
      <sheetName val="S460_1_FRESADO_21"/>
      <sheetName val="Excav__REPARACION_PAVIMENTO_21"/>
      <sheetName val="S465_1_EXC__PAV__ASFALTICO21"/>
      <sheetName val="S500_1_PAVIMENTO_CONCRETO21"/>
      <sheetName val="S510_1_PAVIMENTO_ADOQUIN21"/>
      <sheetName val="S600_1_EXCAV__VARIAS_21"/>
      <sheetName val="Relleno_Estructuras21"/>
      <sheetName val="eXCAVACIONES_VARIAS_EN_ROCA_21"/>
      <sheetName val="S600_2_EXCAV__ROCA21"/>
      <sheetName val="S610_1_Relleno_Estructuras21"/>
      <sheetName val="S623_1_Anclajes_21"/>
      <sheetName val="S623P1_Pantalla_Concreto21"/>
      <sheetName val="S630_3_Concretos_C21"/>
      <sheetName val="S630_4a_Concretos_D21"/>
      <sheetName val="S630_4b_Concretos_D21"/>
      <sheetName val="S630_6_CONCRETO_F21"/>
      <sheetName val="CONCRETO_G21"/>
      <sheetName val="S630_7_CONCRETO_G21"/>
      <sheetName val="s640_1_Acero_refuerzo21"/>
      <sheetName val="S642_13_Juntas_dilatacion21"/>
      <sheetName val="S644_2_Tuberia_PVC_4&quot;21"/>
      <sheetName val="_TUBERIA_36&quot;21"/>
      <sheetName val="S632_1_Baranda21"/>
      <sheetName val="_S661_1_TUBERIA_36&quot;_21"/>
      <sheetName val="S673_1_MAT__FILTRANTE21"/>
      <sheetName val="S673_2_GEOTEXTIL21"/>
      <sheetName val="TRANS__EXPLANACION21"/>
      <sheetName val="_S673_3_GEODREN_PLANAR_6&quot;21"/>
      <sheetName val="S681_1_GAVIONES21"/>
      <sheetName val="S700_1_Demarcacion21"/>
      <sheetName val="S700_2_Marca_víal21"/>
      <sheetName val="S701_1_tachas_reflectivas21"/>
      <sheetName val="S710_1_1_SEÑ_VERT__21"/>
      <sheetName val="S710_2_SEÑ_VERT_V21"/>
      <sheetName val="S710_1_2_SEÑ_VERT_21"/>
      <sheetName val="S730_1Defensas_21"/>
      <sheetName val="S800_2_CERCAS21"/>
      <sheetName val="S810_1_PROTECCION_TALUDES21"/>
      <sheetName val="S900_2Trans_explan21"/>
      <sheetName val="Tratamiento_fisuras21"/>
      <sheetName val="MARCAS_VIALES21"/>
      <sheetName val="Geomalla_con_fibra_de_vidrio21"/>
      <sheetName val="Anclajes_pasivos_4#621"/>
      <sheetName val="SNP1-geomalla_fibra_Vidrio21"/>
      <sheetName val="SNP2-geomalla_Biaxial21"/>
      <sheetName val="SNP3_concreto_3500_21"/>
      <sheetName val="SNP4_CEM__ASFALTICO21"/>
      <sheetName val="SNP5_MTTO_RUTINARIO21"/>
      <sheetName val="SNP6_Drenes21"/>
      <sheetName val="SNP7_Anclajes_pasivos_4#621"/>
      <sheetName val="SNP8_Anclajes_activos_2_Tor21"/>
      <sheetName val="SNP9_Anclajes_activos_4_Tor21"/>
      <sheetName val="SNP10_MATERIAL_3&quot;_TRIT21"/>
      <sheetName val="SNP11_Material_Relleno21"/>
      <sheetName val="SNP12_CUNETAS_3_00021"/>
      <sheetName val="SNP13_PARCHEO21"/>
      <sheetName val="SNP14_SELLO_JUNTAS21"/>
      <sheetName val="SNP15_Pilotes21"/>
      <sheetName val="SNP16_EXCAV__PAVIMENTO21"/>
      <sheetName val="SNP17_TRANS_BASE21"/>
      <sheetName val="SNP18_AFIRMADO_3&quot;21"/>
      <sheetName val="alcantarilla_K69+10321"/>
      <sheetName val="alcantarilla_K68+43721"/>
      <sheetName val="alcantarilla_K67+45521"/>
      <sheetName val="BOX_110+520_PUENTE_EL_VERDE21"/>
      <sheetName val="Muro_K99+070321"/>
      <sheetName val="MURO_K104+45421"/>
      <sheetName val="Muro_K109+057021"/>
      <sheetName val="BOX_K21"/>
      <sheetName val="INFORME_SEMANAL18"/>
      <sheetName val="201_718"/>
      <sheetName val="211_118"/>
      <sheetName val="320_218"/>
      <sheetName val="330_118"/>
      <sheetName val="330_218"/>
      <sheetName val="411_218"/>
      <sheetName val="450_2P18"/>
      <sheetName val="450_9P18"/>
      <sheetName val="461_118"/>
      <sheetName val="465_118"/>
      <sheetName val="464_1P18"/>
      <sheetName val="600_218"/>
      <sheetName val="630_518"/>
      <sheetName val="630_618"/>
      <sheetName val="630_718"/>
      <sheetName val="681_118"/>
      <sheetName val="670_P18"/>
      <sheetName val="671_P18"/>
      <sheetName val="674_218"/>
      <sheetName val="450_3P18"/>
      <sheetName val="621_1P18"/>
      <sheetName val="610_2P18"/>
      <sheetName val="230_218"/>
      <sheetName val="230_2P18"/>
      <sheetName val="621_1-1P18"/>
      <sheetName val="621_1_2P18"/>
      <sheetName val="PESO_VARILLAS18"/>
      <sheetName val="210_1_117"/>
      <sheetName val="210_1_217"/>
      <sheetName val="210_2_117"/>
      <sheetName val="220_117"/>
      <sheetName val="420_117"/>
      <sheetName val="421_117"/>
      <sheetName val="630_4_117"/>
      <sheetName val="640_1_117"/>
      <sheetName val="4P_1_117"/>
      <sheetName val="671_117"/>
      <sheetName val="673P_117"/>
      <sheetName val="674p_217"/>
      <sheetName val="640_1_217"/>
      <sheetName val="640_1_417"/>
      <sheetName val="630_3_117"/>
      <sheetName val="700_117"/>
      <sheetName val="701_217"/>
      <sheetName val="710_117"/>
      <sheetName val="730_117"/>
      <sheetName val="TORTA_EST17"/>
      <sheetName val="Indicadores_Y_Listas17"/>
      <sheetName val="PROY_ORIGINAL26"/>
      <sheetName val="PU_(2)25"/>
      <sheetName val="COSTOS_UNITARIOS20"/>
      <sheetName val="TRAYECTO_120"/>
      <sheetName val="200P_120"/>
      <sheetName val="210_2_220"/>
      <sheetName val="320_120"/>
      <sheetName val="640_120"/>
      <sheetName val="500P_120"/>
      <sheetName val="500P_220"/>
      <sheetName val="600_120"/>
      <sheetName val="610_120"/>
      <sheetName val="630_420"/>
      <sheetName val="640P_220"/>
      <sheetName val="640_1_(2)20"/>
      <sheetName val="672P_120"/>
      <sheetName val="2P_120"/>
      <sheetName val="900_220"/>
      <sheetName val="materiales_de_insumo20"/>
      <sheetName val="jornales_y_prestaciones20"/>
      <sheetName val="210_120"/>
      <sheetName val="310_120"/>
      <sheetName val="600_420"/>
      <sheetName val="661_120"/>
      <sheetName val="673_120"/>
      <sheetName val="673_220"/>
      <sheetName val="673_320"/>
      <sheetName val="672_120"/>
      <sheetName val="3P_120"/>
      <sheetName val="3P_220"/>
      <sheetName val="6_1P20"/>
      <sheetName val="6_2P20"/>
      <sheetName val="6_4P20"/>
      <sheetName val="VALOR_ENSAYOS20"/>
      <sheetName val="resumen_preacta20"/>
      <sheetName val="Resalto_en_asfalto20"/>
      <sheetName val="Mat_fresado_para_ampliacion20"/>
      <sheetName val="Tuberia_filtro_D=6&quot;20"/>
      <sheetName val="Realce_de_bordillo20"/>
      <sheetName val="Remocion_tuberia_d=24&quot;20"/>
      <sheetName val="GRAVA_ATRAQUES_DE_ALCANTARILL20"/>
      <sheetName val="FORMATO_PREACTA20"/>
      <sheetName val="FORMATO_FECHA)20"/>
      <sheetName val="DESMONTE_LIMP_20"/>
      <sheetName val="REGISTRO_FOTOGRAFICO20"/>
      <sheetName val="S200_1_DESM__LIMP_B_20"/>
      <sheetName val="S200_2_DESM__LIMP__NB20"/>
      <sheetName val="S201_7_DEMO__ESTRUCTURAS20"/>
      <sheetName val="Remocion_alcantarillas_20"/>
      <sheetName val="Excav__Mat__Comun_20"/>
      <sheetName val="s201_15-remoción_de_alcantari20"/>
      <sheetName val="s210_2_2-Exc_de_expl20"/>
      <sheetName val="s210_2_1-Exc_en_roca20"/>
      <sheetName val="s211_1_REMOCION_DERR_20"/>
      <sheetName val="s220_1_Terraplenes20"/>
      <sheetName val="s221_1_Pedraplen20"/>
      <sheetName val="S900_3_TRANS__DERRUMBE20"/>
      <sheetName val="s231_1_Geotextil20"/>
      <sheetName val="S230_2_Mejora__de_la_Sub-Ra20"/>
      <sheetName val="S320_1_Sub_base20"/>
      <sheetName val="S330_1_BASE_GRANULAR20"/>
      <sheetName val="CONFM__DE_CALZADA_EXISTENTE20"/>
      <sheetName val="S310_1_Confor__calzada_existe20"/>
      <sheetName val="_S450_1_MEZCLA_MDC-120"/>
      <sheetName val="_S450_2MEZCLA_MDC-220"/>
      <sheetName val="S420_1_RIEGO_DE_IMPRIMACION_20"/>
      <sheetName val="S421_1_RIEGO_LIGA_CRR-120"/>
      <sheetName val="S460_1_FRESADO_20"/>
      <sheetName val="Excav__REPARACION_PAVIMENTO_20"/>
      <sheetName val="S465_1_EXC__PAV__ASFALTICO20"/>
      <sheetName val="S500_1_PAVIMENTO_CONCRETO20"/>
      <sheetName val="S510_1_PAVIMENTO_ADOQUIN20"/>
      <sheetName val="S600_1_EXCAV__VARIAS_20"/>
      <sheetName val="Relleno_Estructuras20"/>
      <sheetName val="eXCAVACIONES_VARIAS_EN_ROCA_20"/>
      <sheetName val="S600_2_EXCAV__ROCA20"/>
      <sheetName val="S610_1_Relleno_Estructuras20"/>
      <sheetName val="S623_1_Anclajes_20"/>
      <sheetName val="S623P1_Pantalla_Concreto20"/>
      <sheetName val="S630_3_Concretos_C20"/>
      <sheetName val="S630_4a_Concretos_D20"/>
      <sheetName val="S630_4b_Concretos_D20"/>
      <sheetName val="S630_6_CONCRETO_F20"/>
      <sheetName val="CONCRETO_G20"/>
      <sheetName val="S630_7_CONCRETO_G20"/>
      <sheetName val="s640_1_Acero_refuerzo20"/>
      <sheetName val="S642_13_Juntas_dilatacion20"/>
      <sheetName val="S644_2_Tuberia_PVC_4&quot;20"/>
      <sheetName val="_TUBERIA_36&quot;20"/>
      <sheetName val="S632_1_Baranda20"/>
      <sheetName val="_S661_1_TUBERIA_36&quot;_20"/>
      <sheetName val="S673_1_MAT__FILTRANTE20"/>
      <sheetName val="S673_2_GEOTEXTIL20"/>
      <sheetName val="TRANS__EXPLANACION20"/>
      <sheetName val="_S673_3_GEODREN_PLANAR_6&quot;20"/>
      <sheetName val="S681_1_GAVIONES20"/>
      <sheetName val="S700_1_Demarcacion20"/>
      <sheetName val="S700_2_Marca_víal20"/>
      <sheetName val="S701_1_tachas_reflectivas20"/>
      <sheetName val="S710_1_1_SEÑ_VERT__20"/>
      <sheetName val="S710_2_SEÑ_VERT_V20"/>
      <sheetName val="S710_1_2_SEÑ_VERT_20"/>
      <sheetName val="S730_1Defensas_20"/>
      <sheetName val="S800_2_CERCAS20"/>
      <sheetName val="S810_1_PROTECCION_TALUDES20"/>
      <sheetName val="S900_2Trans_explan20"/>
      <sheetName val="Tratamiento_fisuras20"/>
      <sheetName val="MARCAS_VIALES20"/>
      <sheetName val="Geomalla_con_fibra_de_vidrio20"/>
      <sheetName val="Anclajes_pasivos_4#620"/>
      <sheetName val="SNP1-geomalla_fibra_Vidrio20"/>
      <sheetName val="SNP2-geomalla_Biaxial20"/>
      <sheetName val="SNP3_concreto_3500_20"/>
      <sheetName val="SNP4_CEM__ASFALTICO20"/>
      <sheetName val="SNP5_MTTO_RUTINARIO20"/>
      <sheetName val="SNP6_Drenes20"/>
      <sheetName val="SNP7_Anclajes_pasivos_4#620"/>
      <sheetName val="SNP8_Anclajes_activos_2_Tor20"/>
      <sheetName val="SNP9_Anclajes_activos_4_Tor20"/>
      <sheetName val="SNP10_MATERIAL_3&quot;_TRIT20"/>
      <sheetName val="SNP11_Material_Relleno20"/>
      <sheetName val="SNP12_CUNETAS_3_00020"/>
      <sheetName val="SNP13_PARCHEO20"/>
      <sheetName val="SNP14_SELLO_JUNTAS20"/>
      <sheetName val="SNP15_Pilotes20"/>
      <sheetName val="SNP16_EXCAV__PAVIMENTO20"/>
      <sheetName val="SNP17_TRANS_BASE20"/>
      <sheetName val="SNP18_AFIRMADO_3&quot;20"/>
      <sheetName val="alcantarilla_K69+10320"/>
      <sheetName val="alcantarilla_K68+43720"/>
      <sheetName val="alcantarilla_K67+45520"/>
      <sheetName val="BOX_110+520_PUENTE_EL_VERDE20"/>
      <sheetName val="Muro_K99+070320"/>
      <sheetName val="MURO_K104+45420"/>
      <sheetName val="Muro_K109+057020"/>
      <sheetName val="BOX_K20"/>
      <sheetName val="INFORME_SEMANAL17"/>
      <sheetName val="201_717"/>
      <sheetName val="211_117"/>
      <sheetName val="320_217"/>
      <sheetName val="330_117"/>
      <sheetName val="330_217"/>
      <sheetName val="411_217"/>
      <sheetName val="450_2P17"/>
      <sheetName val="450_9P17"/>
      <sheetName val="461_117"/>
      <sheetName val="465_117"/>
      <sheetName val="464_1P17"/>
      <sheetName val="600_217"/>
      <sheetName val="630_517"/>
      <sheetName val="630_617"/>
      <sheetName val="630_717"/>
      <sheetName val="681_117"/>
      <sheetName val="670_P17"/>
      <sheetName val="671_P17"/>
      <sheetName val="674_217"/>
      <sheetName val="450_3P17"/>
      <sheetName val="621_1P17"/>
      <sheetName val="610_2P17"/>
      <sheetName val="230_217"/>
      <sheetName val="230_2P17"/>
      <sheetName val="621_1-1P17"/>
      <sheetName val="621_1_2P17"/>
      <sheetName val="PESO_VARILLAS17"/>
      <sheetName val="210_1_116"/>
      <sheetName val="210_1_216"/>
      <sheetName val="210_2_116"/>
      <sheetName val="220_116"/>
      <sheetName val="420_116"/>
      <sheetName val="421_116"/>
      <sheetName val="630_4_116"/>
      <sheetName val="640_1_116"/>
      <sheetName val="4P_1_116"/>
      <sheetName val="671_116"/>
      <sheetName val="673P_116"/>
      <sheetName val="674p_216"/>
      <sheetName val="640_1_216"/>
      <sheetName val="640_1_416"/>
      <sheetName val="630_3_116"/>
      <sheetName val="700_116"/>
      <sheetName val="701_216"/>
      <sheetName val="710_116"/>
      <sheetName val="730_116"/>
      <sheetName val="TORTA_EST16"/>
      <sheetName val="Indicadores_Y_Listas16"/>
      <sheetName val="PROY_ORIGINAL28"/>
      <sheetName val="PU_(2)27"/>
      <sheetName val="COSTOS_UNITARIOS22"/>
      <sheetName val="TRAYECTO_122"/>
      <sheetName val="200P_122"/>
      <sheetName val="210_2_222"/>
      <sheetName val="320_122"/>
      <sheetName val="640_122"/>
      <sheetName val="500P_122"/>
      <sheetName val="500P_222"/>
      <sheetName val="600_122"/>
      <sheetName val="610_122"/>
      <sheetName val="630_422"/>
      <sheetName val="640P_222"/>
      <sheetName val="640_1_(2)22"/>
      <sheetName val="672P_122"/>
      <sheetName val="2P_122"/>
      <sheetName val="900_222"/>
      <sheetName val="materiales_de_insumo22"/>
      <sheetName val="jornales_y_prestaciones22"/>
      <sheetName val="210_122"/>
      <sheetName val="310_122"/>
      <sheetName val="600_422"/>
      <sheetName val="661_122"/>
      <sheetName val="673_122"/>
      <sheetName val="673_222"/>
      <sheetName val="673_322"/>
      <sheetName val="672_122"/>
      <sheetName val="3P_122"/>
      <sheetName val="3P_222"/>
      <sheetName val="6_1P22"/>
      <sheetName val="6_2P22"/>
      <sheetName val="6_4P22"/>
      <sheetName val="VALOR_ENSAYOS22"/>
      <sheetName val="resumen_preacta22"/>
      <sheetName val="Resalto_en_asfalto22"/>
      <sheetName val="Mat_fresado_para_ampliacion22"/>
      <sheetName val="Tuberia_filtro_D=6&quot;22"/>
      <sheetName val="Realce_de_bordillo22"/>
      <sheetName val="Remocion_tuberia_d=24&quot;22"/>
      <sheetName val="GRAVA_ATRAQUES_DE_ALCANTARILL22"/>
      <sheetName val="FORMATO_PREACTA22"/>
      <sheetName val="FORMATO_FECHA)22"/>
      <sheetName val="DESMONTE_LIMP_22"/>
      <sheetName val="REGISTRO_FOTOGRAFICO22"/>
      <sheetName val="S200_1_DESM__LIMP_B_22"/>
      <sheetName val="S200_2_DESM__LIMP__NB22"/>
      <sheetName val="S201_7_DEMO__ESTRUCTURAS22"/>
      <sheetName val="Remocion_alcantarillas_22"/>
      <sheetName val="Excav__Mat__Comun_22"/>
      <sheetName val="s201_15-remoción_de_alcantari22"/>
      <sheetName val="s210_2_2-Exc_de_expl22"/>
      <sheetName val="s210_2_1-Exc_en_roca22"/>
      <sheetName val="s211_1_REMOCION_DERR_22"/>
      <sheetName val="s220_1_Terraplenes22"/>
      <sheetName val="s221_1_Pedraplen22"/>
      <sheetName val="S900_3_TRANS__DERRUMBE22"/>
      <sheetName val="s231_1_Geotextil22"/>
      <sheetName val="S230_2_Mejora__de_la_Sub-Ra22"/>
      <sheetName val="S320_1_Sub_base22"/>
      <sheetName val="S330_1_BASE_GRANULAR22"/>
      <sheetName val="CONFM__DE_CALZADA_EXISTENTE22"/>
      <sheetName val="S310_1_Confor__calzada_existe22"/>
      <sheetName val="_S450_1_MEZCLA_MDC-122"/>
      <sheetName val="_S450_2MEZCLA_MDC-222"/>
      <sheetName val="S420_1_RIEGO_DE_IMPRIMACION_22"/>
      <sheetName val="S421_1_RIEGO_LIGA_CRR-122"/>
      <sheetName val="S460_1_FRESADO_22"/>
      <sheetName val="Excav__REPARACION_PAVIMENTO_22"/>
      <sheetName val="S465_1_EXC__PAV__ASFALTICO22"/>
      <sheetName val="S500_1_PAVIMENTO_CONCRETO22"/>
      <sheetName val="S510_1_PAVIMENTO_ADOQUIN22"/>
      <sheetName val="S600_1_EXCAV__VARIAS_22"/>
      <sheetName val="Relleno_Estructuras22"/>
      <sheetName val="eXCAVACIONES_VARIAS_EN_ROCA_22"/>
      <sheetName val="S600_2_EXCAV__ROCA22"/>
      <sheetName val="S610_1_Relleno_Estructuras22"/>
      <sheetName val="S623_1_Anclajes_22"/>
      <sheetName val="S623P1_Pantalla_Concreto22"/>
      <sheetName val="S630_3_Concretos_C22"/>
      <sheetName val="S630_4a_Concretos_D22"/>
      <sheetName val="S630_4b_Concretos_D22"/>
      <sheetName val="S630_6_CONCRETO_F22"/>
      <sheetName val="CONCRETO_G22"/>
      <sheetName val="S630_7_CONCRETO_G22"/>
      <sheetName val="s640_1_Acero_refuerzo22"/>
      <sheetName val="S642_13_Juntas_dilatacion22"/>
      <sheetName val="S644_2_Tuberia_PVC_4&quot;22"/>
      <sheetName val="_TUBERIA_36&quot;22"/>
      <sheetName val="S632_1_Baranda22"/>
      <sheetName val="_S661_1_TUBERIA_36&quot;_22"/>
      <sheetName val="S673_1_MAT__FILTRANTE22"/>
      <sheetName val="S673_2_GEOTEXTIL22"/>
      <sheetName val="TRANS__EXPLANACION22"/>
      <sheetName val="_S673_3_GEODREN_PLANAR_6&quot;22"/>
      <sheetName val="S681_1_GAVIONES22"/>
      <sheetName val="S700_1_Demarcacion22"/>
      <sheetName val="S700_2_Marca_víal22"/>
      <sheetName val="S701_1_tachas_reflectivas22"/>
      <sheetName val="S710_1_1_SEÑ_VERT__22"/>
      <sheetName val="S710_2_SEÑ_VERT_V22"/>
      <sheetName val="S710_1_2_SEÑ_VERT_22"/>
      <sheetName val="S730_1Defensas_22"/>
      <sheetName val="S800_2_CERCAS22"/>
      <sheetName val="S810_1_PROTECCION_TALUDES22"/>
      <sheetName val="S900_2Trans_explan22"/>
      <sheetName val="Tratamiento_fisuras22"/>
      <sheetName val="MARCAS_VIALES22"/>
      <sheetName val="Geomalla_con_fibra_de_vidrio22"/>
      <sheetName val="Anclajes_pasivos_4#622"/>
      <sheetName val="SNP1-geomalla_fibra_Vidrio22"/>
      <sheetName val="SNP2-geomalla_Biaxial22"/>
      <sheetName val="SNP3_concreto_3500_22"/>
      <sheetName val="SNP4_CEM__ASFALTICO22"/>
      <sheetName val="SNP5_MTTO_RUTINARIO22"/>
      <sheetName val="SNP6_Drenes22"/>
      <sheetName val="SNP7_Anclajes_pasivos_4#622"/>
      <sheetName val="SNP8_Anclajes_activos_2_Tor22"/>
      <sheetName val="SNP9_Anclajes_activos_4_Tor22"/>
      <sheetName val="SNP10_MATERIAL_3&quot;_TRIT22"/>
      <sheetName val="SNP11_Material_Relleno22"/>
      <sheetName val="SNP12_CUNETAS_3_00022"/>
      <sheetName val="SNP13_PARCHEO22"/>
      <sheetName val="SNP14_SELLO_JUNTAS22"/>
      <sheetName val="SNP15_Pilotes22"/>
      <sheetName val="SNP16_EXCAV__PAVIMENTO22"/>
      <sheetName val="SNP17_TRANS_BASE22"/>
      <sheetName val="SNP18_AFIRMADO_3&quot;22"/>
      <sheetName val="alcantarilla_K69+10322"/>
      <sheetName val="alcantarilla_K68+43722"/>
      <sheetName val="alcantarilla_K67+45522"/>
      <sheetName val="BOX_110+520_PUENTE_EL_VERDE22"/>
      <sheetName val="Muro_K99+070322"/>
      <sheetName val="MURO_K104+45422"/>
      <sheetName val="Muro_K109+057022"/>
      <sheetName val="BOX_K22"/>
      <sheetName val="INFORME_SEMANAL19"/>
      <sheetName val="201_719"/>
      <sheetName val="211_119"/>
      <sheetName val="320_219"/>
      <sheetName val="330_119"/>
      <sheetName val="330_219"/>
      <sheetName val="411_219"/>
      <sheetName val="450_2P19"/>
      <sheetName val="450_9P19"/>
      <sheetName val="461_119"/>
      <sheetName val="465_119"/>
      <sheetName val="464_1P19"/>
      <sheetName val="600_219"/>
      <sheetName val="630_519"/>
      <sheetName val="630_619"/>
      <sheetName val="630_719"/>
      <sheetName val="681_119"/>
      <sheetName val="670_P19"/>
      <sheetName val="671_P19"/>
      <sheetName val="674_219"/>
      <sheetName val="450_3P19"/>
      <sheetName val="621_1P19"/>
      <sheetName val="610_2P19"/>
      <sheetName val="230_219"/>
      <sheetName val="230_2P19"/>
      <sheetName val="621_1-1P19"/>
      <sheetName val="621_1_2P19"/>
      <sheetName val="PESO_VARILLAS19"/>
      <sheetName val="210_1_118"/>
      <sheetName val="210_1_218"/>
      <sheetName val="210_2_118"/>
      <sheetName val="220_118"/>
      <sheetName val="420_118"/>
      <sheetName val="421_118"/>
      <sheetName val="630_4_118"/>
      <sheetName val="640_1_118"/>
      <sheetName val="4P_1_118"/>
      <sheetName val="671_118"/>
      <sheetName val="673P_118"/>
      <sheetName val="674p_218"/>
      <sheetName val="640_1_218"/>
      <sheetName val="640_1_418"/>
      <sheetName val="630_3_118"/>
      <sheetName val="700_118"/>
      <sheetName val="701_218"/>
      <sheetName val="710_118"/>
      <sheetName val="730_118"/>
      <sheetName val="TORTA_EST18"/>
      <sheetName val="Indicadores_Y_Listas18"/>
      <sheetName val="PROY_ORIGINAL29"/>
      <sheetName val="PU_(2)28"/>
      <sheetName val="COSTOS_UNITARIOS23"/>
      <sheetName val="TRAYECTO_123"/>
      <sheetName val="200P_123"/>
      <sheetName val="210_2_223"/>
      <sheetName val="320_123"/>
      <sheetName val="640_123"/>
      <sheetName val="500P_123"/>
      <sheetName val="500P_223"/>
      <sheetName val="600_123"/>
      <sheetName val="610_123"/>
      <sheetName val="630_423"/>
      <sheetName val="640P_223"/>
      <sheetName val="640_1_(2)23"/>
      <sheetName val="672P_123"/>
      <sheetName val="2P_123"/>
      <sheetName val="900_223"/>
      <sheetName val="materiales_de_insumo23"/>
      <sheetName val="jornales_y_prestaciones23"/>
      <sheetName val="210_123"/>
      <sheetName val="310_123"/>
      <sheetName val="600_423"/>
      <sheetName val="661_123"/>
      <sheetName val="673_123"/>
      <sheetName val="673_223"/>
      <sheetName val="673_323"/>
      <sheetName val="672_123"/>
      <sheetName val="3P_123"/>
      <sheetName val="3P_223"/>
      <sheetName val="6_1P23"/>
      <sheetName val="6_2P23"/>
      <sheetName val="6_4P23"/>
      <sheetName val="VALOR_ENSAYOS23"/>
      <sheetName val="resumen_preacta23"/>
      <sheetName val="Resalto_en_asfalto23"/>
      <sheetName val="Mat_fresado_para_ampliacion23"/>
      <sheetName val="Tuberia_filtro_D=6&quot;23"/>
      <sheetName val="Realce_de_bordillo23"/>
      <sheetName val="Remocion_tuberia_d=24&quot;23"/>
      <sheetName val="GRAVA_ATRAQUES_DE_ALCANTARILL23"/>
      <sheetName val="FORMATO_PREACTA23"/>
      <sheetName val="FORMATO_FECHA)23"/>
      <sheetName val="DESMONTE_LIMP_23"/>
      <sheetName val="REGISTRO_FOTOGRAFICO23"/>
      <sheetName val="S200_1_DESM__LIMP_B_23"/>
      <sheetName val="S200_2_DESM__LIMP__NB23"/>
      <sheetName val="S201_7_DEMO__ESTRUCTURAS23"/>
      <sheetName val="Remocion_alcantarillas_23"/>
      <sheetName val="Excav__Mat__Comun_23"/>
      <sheetName val="s201_15-remoción_de_alcantari23"/>
      <sheetName val="s210_2_2-Exc_de_expl23"/>
      <sheetName val="s210_2_1-Exc_en_roca23"/>
      <sheetName val="s211_1_REMOCION_DERR_23"/>
      <sheetName val="s220_1_Terraplenes23"/>
      <sheetName val="s221_1_Pedraplen23"/>
      <sheetName val="S900_3_TRANS__DERRUMBE23"/>
      <sheetName val="s231_1_Geotextil23"/>
      <sheetName val="S230_2_Mejora__de_la_Sub-Ra23"/>
      <sheetName val="S320_1_Sub_base23"/>
      <sheetName val="S330_1_BASE_GRANULAR23"/>
      <sheetName val="CONFM__DE_CALZADA_EXISTENTE23"/>
      <sheetName val="S310_1_Confor__calzada_existe23"/>
      <sheetName val="_S450_1_MEZCLA_MDC-123"/>
      <sheetName val="_S450_2MEZCLA_MDC-223"/>
      <sheetName val="S420_1_RIEGO_DE_IMPRIMACION_23"/>
      <sheetName val="S421_1_RIEGO_LIGA_CRR-123"/>
      <sheetName val="S460_1_FRESADO_23"/>
      <sheetName val="Excav__REPARACION_PAVIMENTO_23"/>
      <sheetName val="S465_1_EXC__PAV__ASFALTICO23"/>
      <sheetName val="S500_1_PAVIMENTO_CONCRETO23"/>
      <sheetName val="S510_1_PAVIMENTO_ADOQUIN23"/>
      <sheetName val="S600_1_EXCAV__VARIAS_23"/>
      <sheetName val="Relleno_Estructuras23"/>
      <sheetName val="eXCAVACIONES_VARIAS_EN_ROCA_23"/>
      <sheetName val="S600_2_EXCAV__ROCA23"/>
      <sheetName val="S610_1_Relleno_Estructuras23"/>
      <sheetName val="S623_1_Anclajes_23"/>
      <sheetName val="S623P1_Pantalla_Concreto23"/>
      <sheetName val="S630_3_Concretos_C23"/>
      <sheetName val="S630_4a_Concretos_D23"/>
      <sheetName val="S630_4b_Concretos_D23"/>
      <sheetName val="S630_6_CONCRETO_F23"/>
      <sheetName val="CONCRETO_G23"/>
      <sheetName val="S630_7_CONCRETO_G23"/>
      <sheetName val="s640_1_Acero_refuerzo23"/>
      <sheetName val="S642_13_Juntas_dilatacion23"/>
      <sheetName val="S644_2_Tuberia_PVC_4&quot;23"/>
      <sheetName val="_TUBERIA_36&quot;23"/>
      <sheetName val="S632_1_Baranda23"/>
      <sheetName val="_S661_1_TUBERIA_36&quot;_23"/>
      <sheetName val="S673_1_MAT__FILTRANTE23"/>
      <sheetName val="S673_2_GEOTEXTIL23"/>
      <sheetName val="TRANS__EXPLANACION23"/>
      <sheetName val="_S673_3_GEODREN_PLANAR_6&quot;23"/>
      <sheetName val="S681_1_GAVIONES23"/>
      <sheetName val="S700_1_Demarcacion23"/>
      <sheetName val="S700_2_Marca_víal23"/>
      <sheetName val="S701_1_tachas_reflectivas23"/>
      <sheetName val="S710_1_1_SEÑ_VERT__23"/>
      <sheetName val="S710_2_SEÑ_VERT_V23"/>
      <sheetName val="S710_1_2_SEÑ_VERT_23"/>
      <sheetName val="S730_1Defensas_23"/>
      <sheetName val="S800_2_CERCAS23"/>
      <sheetName val="S810_1_PROTECCION_TALUDES23"/>
      <sheetName val="S900_2Trans_explan23"/>
      <sheetName val="Tratamiento_fisuras23"/>
      <sheetName val="MARCAS_VIALES23"/>
      <sheetName val="Geomalla_con_fibra_de_vidrio23"/>
      <sheetName val="Anclajes_pasivos_4#623"/>
      <sheetName val="SNP1-geomalla_fibra_Vidrio23"/>
      <sheetName val="SNP2-geomalla_Biaxial23"/>
      <sheetName val="SNP3_concreto_3500_23"/>
      <sheetName val="SNP4_CEM__ASFALTICO23"/>
      <sheetName val="SNP5_MTTO_RUTINARIO23"/>
      <sheetName val="SNP6_Drenes23"/>
      <sheetName val="SNP7_Anclajes_pasivos_4#623"/>
      <sheetName val="SNP8_Anclajes_activos_2_Tor23"/>
      <sheetName val="SNP9_Anclajes_activos_4_Tor23"/>
      <sheetName val="SNP10_MATERIAL_3&quot;_TRIT23"/>
      <sheetName val="SNP11_Material_Relleno23"/>
      <sheetName val="SNP12_CUNETAS_3_00023"/>
      <sheetName val="SNP13_PARCHEO23"/>
      <sheetName val="SNP14_SELLO_JUNTAS23"/>
      <sheetName val="SNP15_Pilotes23"/>
      <sheetName val="SNP16_EXCAV__PAVIMENTO23"/>
      <sheetName val="SNP17_TRANS_BASE23"/>
      <sheetName val="SNP18_AFIRMADO_3&quot;23"/>
      <sheetName val="alcantarilla_K69+10323"/>
      <sheetName val="alcantarilla_K68+43723"/>
      <sheetName val="alcantarilla_K67+45523"/>
      <sheetName val="BOX_110+520_PUENTE_EL_VERDE23"/>
      <sheetName val="Muro_K99+070323"/>
      <sheetName val="MURO_K104+45423"/>
      <sheetName val="Muro_K109+057023"/>
      <sheetName val="BOX_K23"/>
      <sheetName val="INFORME_SEMANAL20"/>
      <sheetName val="201_720"/>
      <sheetName val="211_120"/>
      <sheetName val="320_220"/>
      <sheetName val="330_120"/>
      <sheetName val="330_220"/>
      <sheetName val="411_220"/>
      <sheetName val="450_2P20"/>
      <sheetName val="450_9P20"/>
      <sheetName val="461_120"/>
      <sheetName val="465_120"/>
      <sheetName val="464_1P20"/>
      <sheetName val="600_220"/>
      <sheetName val="630_520"/>
      <sheetName val="630_620"/>
      <sheetName val="630_720"/>
      <sheetName val="681_120"/>
      <sheetName val="670_P20"/>
      <sheetName val="671_P20"/>
      <sheetName val="674_220"/>
      <sheetName val="450_3P20"/>
      <sheetName val="621_1P20"/>
      <sheetName val="610_2P20"/>
      <sheetName val="230_220"/>
      <sheetName val="230_2P20"/>
      <sheetName val="621_1-1P20"/>
      <sheetName val="621_1_2P20"/>
      <sheetName val="PESO_VARILLAS20"/>
      <sheetName val="210_1_119"/>
      <sheetName val="210_1_219"/>
      <sheetName val="210_2_119"/>
      <sheetName val="220_119"/>
      <sheetName val="420_119"/>
      <sheetName val="421_119"/>
      <sheetName val="630_4_119"/>
      <sheetName val="640_1_119"/>
      <sheetName val="4P_1_119"/>
      <sheetName val="671_119"/>
      <sheetName val="673P_119"/>
      <sheetName val="674p_219"/>
      <sheetName val="640_1_219"/>
      <sheetName val="640_1_419"/>
      <sheetName val="630_3_119"/>
      <sheetName val="700_119"/>
      <sheetName val="701_219"/>
      <sheetName val="710_119"/>
      <sheetName val="730_119"/>
      <sheetName val="TORTA_EST19"/>
      <sheetName val="Indicadores_Y_Listas19"/>
      <sheetName val="PROY_ORIGINAL30"/>
      <sheetName val="PU_(2)29"/>
      <sheetName val="COSTOS_UNITARIOS24"/>
      <sheetName val="TRAYECTO_124"/>
      <sheetName val="200P_124"/>
      <sheetName val="210_2_224"/>
      <sheetName val="320_124"/>
      <sheetName val="640_124"/>
      <sheetName val="500P_124"/>
      <sheetName val="500P_224"/>
      <sheetName val="600_124"/>
      <sheetName val="610_124"/>
      <sheetName val="630_424"/>
      <sheetName val="640P_224"/>
      <sheetName val="640_1_(2)24"/>
      <sheetName val="672P_124"/>
      <sheetName val="2P_124"/>
      <sheetName val="900_224"/>
      <sheetName val="materiales_de_insumo24"/>
      <sheetName val="jornales_y_prestaciones24"/>
      <sheetName val="210_124"/>
      <sheetName val="310_124"/>
      <sheetName val="600_424"/>
      <sheetName val="661_124"/>
      <sheetName val="673_124"/>
      <sheetName val="673_224"/>
      <sheetName val="673_324"/>
      <sheetName val="672_124"/>
      <sheetName val="3P_124"/>
      <sheetName val="3P_224"/>
      <sheetName val="6_1P24"/>
      <sheetName val="6_2P24"/>
      <sheetName val="6_4P24"/>
      <sheetName val="VALOR_ENSAYOS24"/>
      <sheetName val="resumen_preacta24"/>
      <sheetName val="Resalto_en_asfalto24"/>
      <sheetName val="Mat_fresado_para_ampliacion24"/>
      <sheetName val="Tuberia_filtro_D=6&quot;24"/>
      <sheetName val="Realce_de_bordillo24"/>
      <sheetName val="Remocion_tuberia_d=24&quot;24"/>
      <sheetName val="GRAVA_ATRAQUES_DE_ALCANTARILL24"/>
      <sheetName val="FORMATO_PREACTA24"/>
      <sheetName val="FORMATO_FECHA)24"/>
      <sheetName val="DESMONTE_LIMP_24"/>
      <sheetName val="REGISTRO_FOTOGRAFICO24"/>
      <sheetName val="S200_1_DESM__LIMP_B_24"/>
      <sheetName val="S200_2_DESM__LIMP__NB24"/>
      <sheetName val="S201_7_DEMO__ESTRUCTURAS24"/>
      <sheetName val="Remocion_alcantarillas_24"/>
      <sheetName val="Excav__Mat__Comun_24"/>
      <sheetName val="s201_15-remoción_de_alcantari24"/>
      <sheetName val="s210_2_2-Exc_de_expl24"/>
      <sheetName val="s210_2_1-Exc_en_roca24"/>
      <sheetName val="s211_1_REMOCION_DERR_24"/>
      <sheetName val="s220_1_Terraplenes24"/>
      <sheetName val="s221_1_Pedraplen24"/>
      <sheetName val="S900_3_TRANS__DERRUMBE24"/>
      <sheetName val="s231_1_Geotextil24"/>
      <sheetName val="S230_2_Mejora__de_la_Sub-Ra24"/>
      <sheetName val="S320_1_Sub_base24"/>
      <sheetName val="S330_1_BASE_GRANULAR24"/>
      <sheetName val="CONFM__DE_CALZADA_EXISTENTE24"/>
      <sheetName val="S310_1_Confor__calzada_existe24"/>
      <sheetName val="_S450_1_MEZCLA_MDC-124"/>
      <sheetName val="_S450_2MEZCLA_MDC-224"/>
      <sheetName val="S420_1_RIEGO_DE_IMPRIMACION_24"/>
      <sheetName val="S421_1_RIEGO_LIGA_CRR-124"/>
      <sheetName val="S460_1_FRESADO_24"/>
      <sheetName val="Excav__REPARACION_PAVIMENTO_24"/>
      <sheetName val="S465_1_EXC__PAV__ASFALTICO24"/>
      <sheetName val="S500_1_PAVIMENTO_CONCRETO24"/>
      <sheetName val="S510_1_PAVIMENTO_ADOQUIN24"/>
      <sheetName val="S600_1_EXCAV__VARIAS_24"/>
      <sheetName val="Relleno_Estructuras24"/>
      <sheetName val="eXCAVACIONES_VARIAS_EN_ROCA_24"/>
      <sheetName val="S600_2_EXCAV__ROCA24"/>
      <sheetName val="S610_1_Relleno_Estructuras24"/>
      <sheetName val="S623_1_Anclajes_24"/>
      <sheetName val="S623P1_Pantalla_Concreto24"/>
      <sheetName val="S630_3_Concretos_C24"/>
      <sheetName val="S630_4a_Concretos_D24"/>
      <sheetName val="S630_4b_Concretos_D24"/>
      <sheetName val="S630_6_CONCRETO_F24"/>
      <sheetName val="CONCRETO_G24"/>
      <sheetName val="S630_7_CONCRETO_G24"/>
      <sheetName val="s640_1_Acero_refuerzo24"/>
      <sheetName val="S642_13_Juntas_dilatacion24"/>
      <sheetName val="S644_2_Tuberia_PVC_4&quot;24"/>
      <sheetName val="_TUBERIA_36&quot;24"/>
      <sheetName val="S632_1_Baranda24"/>
      <sheetName val="_S661_1_TUBERIA_36&quot;_24"/>
      <sheetName val="S673_1_MAT__FILTRANTE24"/>
      <sheetName val="S673_2_GEOTEXTIL24"/>
      <sheetName val="TRANS__EXPLANACION24"/>
      <sheetName val="_S673_3_GEODREN_PLANAR_6&quot;24"/>
      <sheetName val="S681_1_GAVIONES24"/>
      <sheetName val="S700_1_Demarcacion24"/>
      <sheetName val="S700_2_Marca_víal24"/>
      <sheetName val="S701_1_tachas_reflectivas24"/>
      <sheetName val="S710_1_1_SEÑ_VERT__24"/>
      <sheetName val="S710_2_SEÑ_VERT_V24"/>
      <sheetName val="S710_1_2_SEÑ_VERT_24"/>
      <sheetName val="S730_1Defensas_24"/>
      <sheetName val="S800_2_CERCAS24"/>
      <sheetName val="S810_1_PROTECCION_TALUDES24"/>
      <sheetName val="S900_2Trans_explan24"/>
      <sheetName val="Tratamiento_fisuras24"/>
      <sheetName val="MARCAS_VIALES24"/>
      <sheetName val="Geomalla_con_fibra_de_vidrio24"/>
      <sheetName val="Anclajes_pasivos_4#624"/>
      <sheetName val="SNP1-geomalla_fibra_Vidrio24"/>
      <sheetName val="SNP2-geomalla_Biaxial24"/>
      <sheetName val="SNP3_concreto_3500_24"/>
      <sheetName val="SNP4_CEM__ASFALTICO24"/>
      <sheetName val="SNP5_MTTO_RUTINARIO24"/>
      <sheetName val="SNP6_Drenes24"/>
      <sheetName val="SNP7_Anclajes_pasivos_4#624"/>
      <sheetName val="SNP8_Anclajes_activos_2_Tor24"/>
      <sheetName val="SNP9_Anclajes_activos_4_Tor24"/>
      <sheetName val="SNP10_MATERIAL_3&quot;_TRIT24"/>
      <sheetName val="SNP11_Material_Relleno24"/>
      <sheetName val="SNP12_CUNETAS_3_00024"/>
      <sheetName val="SNP13_PARCHEO24"/>
      <sheetName val="SNP14_SELLO_JUNTAS24"/>
      <sheetName val="SNP15_Pilotes24"/>
      <sheetName val="SNP16_EXCAV__PAVIMENTO24"/>
      <sheetName val="SNP17_TRANS_BASE24"/>
      <sheetName val="SNP18_AFIRMADO_3&quot;24"/>
      <sheetName val="alcantarilla_K69+10324"/>
      <sheetName val="alcantarilla_K68+43724"/>
      <sheetName val="alcantarilla_K67+45524"/>
      <sheetName val="BOX_110+520_PUENTE_EL_VERDE24"/>
      <sheetName val="Muro_K99+070324"/>
      <sheetName val="MURO_K104+45424"/>
      <sheetName val="Muro_K109+057024"/>
      <sheetName val="BOX_K24"/>
      <sheetName val="INFORME_SEMANAL21"/>
      <sheetName val="201_721"/>
      <sheetName val="211_121"/>
      <sheetName val="320_221"/>
      <sheetName val="330_121"/>
      <sheetName val="330_221"/>
      <sheetName val="411_221"/>
      <sheetName val="450_2P21"/>
      <sheetName val="450_9P21"/>
      <sheetName val="461_121"/>
      <sheetName val="465_121"/>
      <sheetName val="464_1P21"/>
      <sheetName val="600_221"/>
      <sheetName val="630_521"/>
      <sheetName val="630_621"/>
      <sheetName val="630_721"/>
      <sheetName val="681_121"/>
      <sheetName val="670_P21"/>
      <sheetName val="671_P21"/>
      <sheetName val="674_221"/>
      <sheetName val="450_3P21"/>
      <sheetName val="621_1P21"/>
      <sheetName val="610_2P21"/>
      <sheetName val="230_221"/>
      <sheetName val="230_2P21"/>
      <sheetName val="621_1-1P21"/>
      <sheetName val="621_1_2P21"/>
      <sheetName val="PESO_VARILLAS21"/>
      <sheetName val="210_1_120"/>
      <sheetName val="210_1_220"/>
      <sheetName val="210_2_120"/>
      <sheetName val="220_120"/>
      <sheetName val="420_120"/>
      <sheetName val="421_120"/>
      <sheetName val="630_4_120"/>
      <sheetName val="640_1_120"/>
      <sheetName val="4P_1_120"/>
      <sheetName val="671_120"/>
      <sheetName val="673P_120"/>
      <sheetName val="674p_220"/>
      <sheetName val="640_1_220"/>
      <sheetName val="640_1_420"/>
      <sheetName val="630_3_120"/>
      <sheetName val="700_120"/>
      <sheetName val="701_220"/>
      <sheetName val="710_120"/>
      <sheetName val="730_120"/>
      <sheetName val="TORTA_EST20"/>
      <sheetName val="Indicadores_Y_Listas20"/>
      <sheetName val="PROY_ORIGINAL31"/>
      <sheetName val="PU_(2)30"/>
      <sheetName val="COSTOS_UNITARIOS25"/>
      <sheetName val="TRAYECTO_125"/>
      <sheetName val="200P_125"/>
      <sheetName val="210_2_225"/>
      <sheetName val="320_125"/>
      <sheetName val="640_125"/>
      <sheetName val="500P_125"/>
      <sheetName val="500P_225"/>
      <sheetName val="600_125"/>
      <sheetName val="610_125"/>
      <sheetName val="630_425"/>
      <sheetName val="640P_225"/>
      <sheetName val="640_1_(2)25"/>
      <sheetName val="672P_125"/>
      <sheetName val="2P_125"/>
      <sheetName val="900_225"/>
      <sheetName val="materiales_de_insumo25"/>
      <sheetName val="jornales_y_prestaciones25"/>
      <sheetName val="210_125"/>
      <sheetName val="310_125"/>
      <sheetName val="600_425"/>
      <sheetName val="661_125"/>
      <sheetName val="673_125"/>
      <sheetName val="673_225"/>
      <sheetName val="673_325"/>
      <sheetName val="672_125"/>
      <sheetName val="3P_125"/>
      <sheetName val="3P_225"/>
      <sheetName val="6_1P25"/>
      <sheetName val="6_2P25"/>
      <sheetName val="6_4P25"/>
      <sheetName val="VALOR_ENSAYOS25"/>
      <sheetName val="resumen_preacta25"/>
      <sheetName val="Resalto_en_asfalto25"/>
      <sheetName val="Mat_fresado_para_ampliacion25"/>
      <sheetName val="Tuberia_filtro_D=6&quot;25"/>
      <sheetName val="Realce_de_bordillo25"/>
      <sheetName val="Remocion_tuberia_d=24&quot;25"/>
      <sheetName val="GRAVA_ATRAQUES_DE_ALCANTARILL25"/>
      <sheetName val="FORMATO_PREACTA25"/>
      <sheetName val="FORMATO_FECHA)25"/>
      <sheetName val="DESMONTE_LIMP_25"/>
      <sheetName val="REGISTRO_FOTOGRAFICO25"/>
      <sheetName val="S200_1_DESM__LIMP_B_25"/>
      <sheetName val="S200_2_DESM__LIMP__NB25"/>
      <sheetName val="S201_7_DEMO__ESTRUCTURAS25"/>
      <sheetName val="Remocion_alcantarillas_25"/>
      <sheetName val="Excav__Mat__Comun_25"/>
      <sheetName val="s201_15-remoción_de_alcantari25"/>
      <sheetName val="s210_2_2-Exc_de_expl25"/>
      <sheetName val="s210_2_1-Exc_en_roca25"/>
      <sheetName val="s211_1_REMOCION_DERR_25"/>
      <sheetName val="s220_1_Terraplenes25"/>
      <sheetName val="s221_1_Pedraplen25"/>
      <sheetName val="S900_3_TRANS__DERRUMBE25"/>
      <sheetName val="s231_1_Geotextil25"/>
      <sheetName val="S230_2_Mejora__de_la_Sub-Ra25"/>
      <sheetName val="S320_1_Sub_base25"/>
      <sheetName val="S330_1_BASE_GRANULAR25"/>
      <sheetName val="CONFM__DE_CALZADA_EXISTENTE25"/>
      <sheetName val="S310_1_Confor__calzada_existe25"/>
      <sheetName val="_S450_1_MEZCLA_MDC-125"/>
      <sheetName val="_S450_2MEZCLA_MDC-225"/>
      <sheetName val="S420_1_RIEGO_DE_IMPRIMACION_25"/>
      <sheetName val="S421_1_RIEGO_LIGA_CRR-125"/>
      <sheetName val="S460_1_FRESADO_25"/>
      <sheetName val="Excav__REPARACION_PAVIMENTO_25"/>
      <sheetName val="S465_1_EXC__PAV__ASFALTICO25"/>
      <sheetName val="S500_1_PAVIMENTO_CONCRETO25"/>
      <sheetName val="S510_1_PAVIMENTO_ADOQUIN25"/>
      <sheetName val="S600_1_EXCAV__VARIAS_25"/>
      <sheetName val="Relleno_Estructuras25"/>
      <sheetName val="eXCAVACIONES_VARIAS_EN_ROCA_25"/>
      <sheetName val="S600_2_EXCAV__ROCA25"/>
      <sheetName val="S610_1_Relleno_Estructuras25"/>
      <sheetName val="S623_1_Anclajes_25"/>
      <sheetName val="S623P1_Pantalla_Concreto25"/>
      <sheetName val="S630_3_Concretos_C25"/>
      <sheetName val="S630_4a_Concretos_D25"/>
      <sheetName val="S630_4b_Concretos_D25"/>
      <sheetName val="S630_6_CONCRETO_F25"/>
      <sheetName val="CONCRETO_G25"/>
      <sheetName val="S630_7_CONCRETO_G25"/>
      <sheetName val="s640_1_Acero_refuerzo25"/>
      <sheetName val="S642_13_Juntas_dilatacion25"/>
      <sheetName val="S644_2_Tuberia_PVC_4&quot;25"/>
      <sheetName val="_TUBERIA_36&quot;25"/>
      <sheetName val="S632_1_Baranda25"/>
      <sheetName val="_S661_1_TUBERIA_36&quot;_25"/>
      <sheetName val="S673_1_MAT__FILTRANTE25"/>
      <sheetName val="S673_2_GEOTEXTIL25"/>
      <sheetName val="TRANS__EXPLANACION25"/>
      <sheetName val="_S673_3_GEODREN_PLANAR_6&quot;25"/>
      <sheetName val="S681_1_GAVIONES25"/>
      <sheetName val="S700_1_Demarcacion25"/>
      <sheetName val="S700_2_Marca_víal25"/>
      <sheetName val="S701_1_tachas_reflectivas25"/>
      <sheetName val="S710_1_1_SEÑ_VERT__25"/>
      <sheetName val="S710_2_SEÑ_VERT_V25"/>
      <sheetName val="S710_1_2_SEÑ_VERT_25"/>
      <sheetName val="S730_1Defensas_25"/>
      <sheetName val="S800_2_CERCAS25"/>
      <sheetName val="S810_1_PROTECCION_TALUDES25"/>
      <sheetName val="S900_2Trans_explan25"/>
      <sheetName val="Tratamiento_fisuras25"/>
      <sheetName val="MARCAS_VIALES25"/>
      <sheetName val="Geomalla_con_fibra_de_vidrio25"/>
      <sheetName val="Anclajes_pasivos_4#625"/>
      <sheetName val="SNP1-geomalla_fibra_Vidrio25"/>
      <sheetName val="SNP2-geomalla_Biaxial25"/>
      <sheetName val="SNP3_concreto_3500_25"/>
      <sheetName val="SNP4_CEM__ASFALTICO25"/>
      <sheetName val="SNP5_MTTO_RUTINARIO25"/>
      <sheetName val="SNP6_Drenes25"/>
      <sheetName val="SNP7_Anclajes_pasivos_4#625"/>
      <sheetName val="SNP8_Anclajes_activos_2_Tor25"/>
      <sheetName val="SNP9_Anclajes_activos_4_Tor25"/>
      <sheetName val="SNP10_MATERIAL_3&quot;_TRIT25"/>
      <sheetName val="SNP11_Material_Relleno25"/>
      <sheetName val="SNP12_CUNETAS_3_00025"/>
      <sheetName val="SNP13_PARCHEO25"/>
      <sheetName val="SNP14_SELLO_JUNTAS25"/>
      <sheetName val="SNP15_Pilotes25"/>
      <sheetName val="SNP16_EXCAV__PAVIMENTO25"/>
      <sheetName val="SNP17_TRANS_BASE25"/>
      <sheetName val="SNP18_AFIRMADO_3&quot;25"/>
      <sheetName val="alcantarilla_K69+10325"/>
      <sheetName val="alcantarilla_K68+43725"/>
      <sheetName val="alcantarilla_K67+45525"/>
      <sheetName val="BOX_110+520_PUENTE_EL_VERDE25"/>
      <sheetName val="Muro_K99+070325"/>
      <sheetName val="MURO_K104+45425"/>
      <sheetName val="Muro_K109+057025"/>
      <sheetName val="BOX_K25"/>
      <sheetName val="INFORME_SEMANAL22"/>
      <sheetName val="201_722"/>
      <sheetName val="211_122"/>
      <sheetName val="320_222"/>
      <sheetName val="330_122"/>
      <sheetName val="330_222"/>
      <sheetName val="411_222"/>
      <sheetName val="450_2P22"/>
      <sheetName val="450_9P22"/>
      <sheetName val="461_122"/>
      <sheetName val="465_122"/>
      <sheetName val="464_1P22"/>
      <sheetName val="600_222"/>
      <sheetName val="630_522"/>
      <sheetName val="630_622"/>
      <sheetName val="630_722"/>
      <sheetName val="681_122"/>
      <sheetName val="670_P22"/>
      <sheetName val="671_P22"/>
      <sheetName val="674_222"/>
      <sheetName val="450_3P22"/>
      <sheetName val="621_1P22"/>
      <sheetName val="610_2P22"/>
      <sheetName val="230_222"/>
      <sheetName val="230_2P22"/>
      <sheetName val="621_1-1P22"/>
      <sheetName val="621_1_2P22"/>
      <sheetName val="PESO_VARILLAS22"/>
      <sheetName val="210_1_121"/>
      <sheetName val="210_1_221"/>
      <sheetName val="210_2_121"/>
      <sheetName val="220_121"/>
      <sheetName val="420_121"/>
      <sheetName val="421_121"/>
      <sheetName val="630_4_121"/>
      <sheetName val="640_1_121"/>
      <sheetName val="4P_1_121"/>
      <sheetName val="671_121"/>
      <sheetName val="673P_121"/>
      <sheetName val="674p_221"/>
      <sheetName val="640_1_221"/>
      <sheetName val="640_1_421"/>
      <sheetName val="630_3_121"/>
      <sheetName val="700_121"/>
      <sheetName val="701_221"/>
      <sheetName val="710_121"/>
      <sheetName val="730_121"/>
      <sheetName val="TORTA_EST21"/>
      <sheetName val="Indicadores_Y_Listas21"/>
      <sheetName val="PROY_ORIGINAL32"/>
      <sheetName val="PU_(2)31"/>
      <sheetName val="COSTOS_UNITARIOS26"/>
      <sheetName val="TRAYECTO_126"/>
      <sheetName val="200P_126"/>
      <sheetName val="210_2_226"/>
      <sheetName val="320_126"/>
      <sheetName val="640_126"/>
      <sheetName val="500P_126"/>
      <sheetName val="500P_226"/>
      <sheetName val="600_126"/>
      <sheetName val="610_126"/>
      <sheetName val="630_426"/>
      <sheetName val="640P_226"/>
      <sheetName val="640_1_(2)26"/>
      <sheetName val="672P_126"/>
      <sheetName val="2P_126"/>
      <sheetName val="900_226"/>
      <sheetName val="materiales_de_insumo26"/>
      <sheetName val="jornales_y_prestaciones26"/>
      <sheetName val="210_126"/>
      <sheetName val="310_126"/>
      <sheetName val="600_426"/>
      <sheetName val="661_126"/>
      <sheetName val="673_126"/>
      <sheetName val="673_226"/>
      <sheetName val="673_326"/>
      <sheetName val="672_126"/>
      <sheetName val="3P_126"/>
      <sheetName val="3P_226"/>
      <sheetName val="6_1P26"/>
      <sheetName val="6_2P26"/>
      <sheetName val="6_4P26"/>
      <sheetName val="VALOR_ENSAYOS26"/>
      <sheetName val="resumen_preacta26"/>
      <sheetName val="Resalto_en_asfalto26"/>
      <sheetName val="Mat_fresado_para_ampliacion26"/>
      <sheetName val="Tuberia_filtro_D=6&quot;26"/>
      <sheetName val="Realce_de_bordillo26"/>
      <sheetName val="Remocion_tuberia_d=24&quot;26"/>
      <sheetName val="GRAVA_ATRAQUES_DE_ALCANTARILL26"/>
      <sheetName val="FORMATO_PREACTA26"/>
      <sheetName val="FORMATO_FECHA)26"/>
      <sheetName val="DESMONTE_LIMP_26"/>
      <sheetName val="REGISTRO_FOTOGRAFICO26"/>
      <sheetName val="S200_1_DESM__LIMP_B_26"/>
      <sheetName val="S200_2_DESM__LIMP__NB26"/>
      <sheetName val="S201_7_DEMO__ESTRUCTURAS26"/>
      <sheetName val="Remocion_alcantarillas_26"/>
      <sheetName val="Excav__Mat__Comun_26"/>
      <sheetName val="s201_15-remoción_de_alcantari26"/>
      <sheetName val="s210_2_2-Exc_de_expl26"/>
      <sheetName val="s210_2_1-Exc_en_roca26"/>
      <sheetName val="s211_1_REMOCION_DERR_26"/>
      <sheetName val="s220_1_Terraplenes26"/>
      <sheetName val="s221_1_Pedraplen26"/>
      <sheetName val="S900_3_TRANS__DERRUMBE26"/>
      <sheetName val="s231_1_Geotextil26"/>
      <sheetName val="S230_2_Mejora__de_la_Sub-Ra26"/>
      <sheetName val="S320_1_Sub_base26"/>
      <sheetName val="S330_1_BASE_GRANULAR26"/>
      <sheetName val="CONFM__DE_CALZADA_EXISTENTE26"/>
      <sheetName val="S310_1_Confor__calzada_existe26"/>
      <sheetName val="_S450_1_MEZCLA_MDC-126"/>
      <sheetName val="_S450_2MEZCLA_MDC-226"/>
      <sheetName val="S420_1_RIEGO_DE_IMPRIMACION_26"/>
      <sheetName val="S421_1_RIEGO_LIGA_CRR-126"/>
      <sheetName val="S460_1_FRESADO_26"/>
      <sheetName val="Excav__REPARACION_PAVIMENTO_26"/>
      <sheetName val="S465_1_EXC__PAV__ASFALTICO26"/>
      <sheetName val="S500_1_PAVIMENTO_CONCRETO26"/>
      <sheetName val="S510_1_PAVIMENTO_ADOQUIN26"/>
      <sheetName val="S600_1_EXCAV__VARIAS_26"/>
      <sheetName val="Relleno_Estructuras26"/>
      <sheetName val="eXCAVACIONES_VARIAS_EN_ROCA_26"/>
      <sheetName val="S600_2_EXCAV__ROCA26"/>
      <sheetName val="S610_1_Relleno_Estructuras26"/>
      <sheetName val="S623_1_Anclajes_26"/>
      <sheetName val="S623P1_Pantalla_Concreto26"/>
      <sheetName val="S630_3_Concretos_C26"/>
      <sheetName val="S630_4a_Concretos_D26"/>
      <sheetName val="S630_4b_Concretos_D26"/>
      <sheetName val="S630_6_CONCRETO_F26"/>
      <sheetName val="CONCRETO_G26"/>
      <sheetName val="S630_7_CONCRETO_G26"/>
      <sheetName val="s640_1_Acero_refuerzo26"/>
      <sheetName val="S642_13_Juntas_dilatacion26"/>
      <sheetName val="S644_2_Tuberia_PVC_4&quot;26"/>
      <sheetName val="_TUBERIA_36&quot;26"/>
      <sheetName val="S632_1_Baranda26"/>
      <sheetName val="_S661_1_TUBERIA_36&quot;_26"/>
      <sheetName val="S673_1_MAT__FILTRANTE26"/>
      <sheetName val="S673_2_GEOTEXTIL26"/>
      <sheetName val="TRANS__EXPLANACION26"/>
      <sheetName val="_S673_3_GEODREN_PLANAR_6&quot;26"/>
      <sheetName val="S681_1_GAVIONES26"/>
      <sheetName val="S700_1_Demarcacion26"/>
      <sheetName val="S700_2_Marca_víal26"/>
      <sheetName val="S701_1_tachas_reflectivas26"/>
      <sheetName val="S710_1_1_SEÑ_VERT__26"/>
      <sheetName val="S710_2_SEÑ_VERT_V26"/>
      <sheetName val="S710_1_2_SEÑ_VERT_26"/>
      <sheetName val="S730_1Defensas_26"/>
      <sheetName val="S800_2_CERCAS26"/>
      <sheetName val="S810_1_PROTECCION_TALUDES26"/>
      <sheetName val="S900_2Trans_explan26"/>
      <sheetName val="Tratamiento_fisuras26"/>
      <sheetName val="MARCAS_VIALES26"/>
      <sheetName val="Geomalla_con_fibra_de_vidrio26"/>
      <sheetName val="Anclajes_pasivos_4#626"/>
      <sheetName val="SNP1-geomalla_fibra_Vidrio26"/>
      <sheetName val="SNP2-geomalla_Biaxial26"/>
      <sheetName val="SNP3_concreto_3500_26"/>
      <sheetName val="SNP4_CEM__ASFALTICO26"/>
      <sheetName val="SNP5_MTTO_RUTINARIO26"/>
      <sheetName val="SNP6_Drenes26"/>
      <sheetName val="SNP7_Anclajes_pasivos_4#626"/>
      <sheetName val="SNP8_Anclajes_activos_2_Tor26"/>
      <sheetName val="SNP9_Anclajes_activos_4_Tor26"/>
      <sheetName val="SNP10_MATERIAL_3&quot;_TRIT26"/>
      <sheetName val="SNP11_Material_Relleno26"/>
      <sheetName val="SNP12_CUNETAS_3_00026"/>
      <sheetName val="SNP13_PARCHEO26"/>
      <sheetName val="SNP14_SELLO_JUNTAS26"/>
      <sheetName val="SNP15_Pilotes26"/>
      <sheetName val="SNP16_EXCAV__PAVIMENTO26"/>
      <sheetName val="SNP17_TRANS_BASE26"/>
      <sheetName val="SNP18_AFIRMADO_3&quot;26"/>
      <sheetName val="alcantarilla_K69+10326"/>
      <sheetName val="alcantarilla_K68+43726"/>
      <sheetName val="alcantarilla_K67+45526"/>
      <sheetName val="BOX_110+520_PUENTE_EL_VERDE26"/>
      <sheetName val="Muro_K99+070326"/>
      <sheetName val="MURO_K104+45426"/>
      <sheetName val="Muro_K109+057026"/>
      <sheetName val="BOX_K26"/>
      <sheetName val="INFORME_SEMANAL23"/>
      <sheetName val="201_723"/>
      <sheetName val="211_123"/>
      <sheetName val="320_223"/>
      <sheetName val="330_123"/>
      <sheetName val="330_223"/>
      <sheetName val="411_223"/>
      <sheetName val="450_2P23"/>
      <sheetName val="450_9P23"/>
      <sheetName val="461_123"/>
      <sheetName val="465_123"/>
      <sheetName val="464_1P23"/>
      <sheetName val="600_223"/>
      <sheetName val="630_523"/>
      <sheetName val="630_623"/>
      <sheetName val="630_723"/>
      <sheetName val="681_123"/>
      <sheetName val="670_P23"/>
      <sheetName val="671_P23"/>
      <sheetName val="674_223"/>
      <sheetName val="450_3P23"/>
      <sheetName val="621_1P23"/>
      <sheetName val="610_2P23"/>
      <sheetName val="230_223"/>
      <sheetName val="230_2P23"/>
      <sheetName val="621_1-1P23"/>
      <sheetName val="621_1_2P23"/>
      <sheetName val="PESO_VARILLAS23"/>
      <sheetName val="210_1_122"/>
      <sheetName val="210_1_222"/>
      <sheetName val="210_2_122"/>
      <sheetName val="220_122"/>
      <sheetName val="420_122"/>
      <sheetName val="421_122"/>
      <sheetName val="630_4_122"/>
      <sheetName val="640_1_122"/>
      <sheetName val="4P_1_122"/>
      <sheetName val="671_122"/>
      <sheetName val="673P_122"/>
      <sheetName val="674p_222"/>
      <sheetName val="640_1_222"/>
      <sheetName val="640_1_422"/>
      <sheetName val="630_3_122"/>
      <sheetName val="700_122"/>
      <sheetName val="701_222"/>
      <sheetName val="710_122"/>
      <sheetName val="730_122"/>
      <sheetName val="TORTA_EST22"/>
      <sheetName val="Indicadores_Y_Listas22"/>
      <sheetName val="PROY_ORIGINAL33"/>
      <sheetName val="PU_(2)32"/>
      <sheetName val="COSTOS_UNITARIOS27"/>
      <sheetName val="TRAYECTO_127"/>
      <sheetName val="200P_127"/>
      <sheetName val="210_2_227"/>
      <sheetName val="320_127"/>
      <sheetName val="640_127"/>
      <sheetName val="500P_127"/>
      <sheetName val="500P_227"/>
      <sheetName val="600_127"/>
      <sheetName val="610_127"/>
      <sheetName val="630_427"/>
      <sheetName val="640P_227"/>
      <sheetName val="640_1_(2)27"/>
      <sheetName val="672P_127"/>
      <sheetName val="2P_127"/>
      <sheetName val="900_227"/>
      <sheetName val="materiales_de_insumo27"/>
      <sheetName val="jornales_y_prestaciones27"/>
      <sheetName val="210_127"/>
      <sheetName val="310_127"/>
      <sheetName val="600_427"/>
      <sheetName val="661_127"/>
      <sheetName val="673_127"/>
      <sheetName val="673_227"/>
      <sheetName val="673_327"/>
      <sheetName val="672_127"/>
      <sheetName val="3P_127"/>
      <sheetName val="3P_227"/>
      <sheetName val="6_1P27"/>
      <sheetName val="6_2P27"/>
      <sheetName val="6_4P27"/>
      <sheetName val="VALOR_ENSAYOS27"/>
      <sheetName val="resumen_preacta27"/>
      <sheetName val="Resalto_en_asfalto27"/>
      <sheetName val="Mat_fresado_para_ampliacion27"/>
      <sheetName val="Tuberia_filtro_D=6&quot;27"/>
      <sheetName val="Realce_de_bordillo27"/>
      <sheetName val="Remocion_tuberia_d=24&quot;27"/>
      <sheetName val="GRAVA_ATRAQUES_DE_ALCANTARILL27"/>
      <sheetName val="FORMATO_PREACTA27"/>
      <sheetName val="FORMATO_FECHA)27"/>
      <sheetName val="DESMONTE_LIMP_27"/>
      <sheetName val="REGISTRO_FOTOGRAFICO27"/>
      <sheetName val="S200_1_DESM__LIMP_B_27"/>
      <sheetName val="S200_2_DESM__LIMP__NB27"/>
      <sheetName val="S201_7_DEMO__ESTRUCTURAS27"/>
      <sheetName val="Remocion_alcantarillas_27"/>
      <sheetName val="Excav__Mat__Comun_27"/>
      <sheetName val="s201_15-remoción_de_alcantari27"/>
      <sheetName val="s210_2_2-Exc_de_expl27"/>
      <sheetName val="s210_2_1-Exc_en_roca27"/>
      <sheetName val="s211_1_REMOCION_DERR_27"/>
      <sheetName val="s220_1_Terraplenes27"/>
      <sheetName val="s221_1_Pedraplen27"/>
      <sheetName val="S900_3_TRANS__DERRUMBE27"/>
      <sheetName val="s231_1_Geotextil27"/>
      <sheetName val="S230_2_Mejora__de_la_Sub-Ra27"/>
      <sheetName val="S320_1_Sub_base27"/>
      <sheetName val="S330_1_BASE_GRANULAR27"/>
      <sheetName val="CONFM__DE_CALZADA_EXISTENTE27"/>
      <sheetName val="S310_1_Confor__calzada_existe27"/>
      <sheetName val="_S450_1_MEZCLA_MDC-127"/>
      <sheetName val="_S450_2MEZCLA_MDC-227"/>
      <sheetName val="S420_1_RIEGO_DE_IMPRIMACION_27"/>
      <sheetName val="S421_1_RIEGO_LIGA_CRR-127"/>
      <sheetName val="S460_1_FRESADO_27"/>
      <sheetName val="Excav__REPARACION_PAVIMENTO_27"/>
      <sheetName val="S465_1_EXC__PAV__ASFALTICO27"/>
      <sheetName val="S500_1_PAVIMENTO_CONCRETO27"/>
      <sheetName val="S510_1_PAVIMENTO_ADOQUIN27"/>
      <sheetName val="S600_1_EXCAV__VARIAS_27"/>
      <sheetName val="Relleno_Estructuras27"/>
      <sheetName val="eXCAVACIONES_VARIAS_EN_ROCA_27"/>
      <sheetName val="S600_2_EXCAV__ROCA27"/>
      <sheetName val="S610_1_Relleno_Estructuras27"/>
      <sheetName val="S623_1_Anclajes_27"/>
      <sheetName val="S623P1_Pantalla_Concreto27"/>
      <sheetName val="S630_3_Concretos_C27"/>
      <sheetName val="S630_4a_Concretos_D27"/>
      <sheetName val="S630_4b_Concretos_D27"/>
      <sheetName val="S630_6_CONCRETO_F27"/>
      <sheetName val="CONCRETO_G27"/>
      <sheetName val="S630_7_CONCRETO_G27"/>
      <sheetName val="s640_1_Acero_refuerzo27"/>
      <sheetName val="S642_13_Juntas_dilatacion27"/>
      <sheetName val="S644_2_Tuberia_PVC_4&quot;27"/>
      <sheetName val="_TUBERIA_36&quot;27"/>
      <sheetName val="S632_1_Baranda27"/>
      <sheetName val="_S661_1_TUBERIA_36&quot;_27"/>
      <sheetName val="S673_1_MAT__FILTRANTE27"/>
      <sheetName val="S673_2_GEOTEXTIL27"/>
      <sheetName val="TRANS__EXPLANACION27"/>
      <sheetName val="_S673_3_GEODREN_PLANAR_6&quot;27"/>
      <sheetName val="S681_1_GAVIONES27"/>
      <sheetName val="S700_1_Demarcacion27"/>
      <sheetName val="S700_2_Marca_víal27"/>
      <sheetName val="S701_1_tachas_reflectivas27"/>
      <sheetName val="S710_1_1_SEÑ_VERT__27"/>
      <sheetName val="S710_2_SEÑ_VERT_V27"/>
      <sheetName val="S710_1_2_SEÑ_VERT_27"/>
      <sheetName val="S730_1Defensas_27"/>
      <sheetName val="S800_2_CERCAS27"/>
      <sheetName val="S810_1_PROTECCION_TALUDES27"/>
      <sheetName val="S900_2Trans_explan27"/>
      <sheetName val="Tratamiento_fisuras27"/>
      <sheetName val="MARCAS_VIALES27"/>
      <sheetName val="Geomalla_con_fibra_de_vidrio27"/>
      <sheetName val="Anclajes_pasivos_4#627"/>
      <sheetName val="SNP1-geomalla_fibra_Vidrio27"/>
      <sheetName val="SNP2-geomalla_Biaxial27"/>
      <sheetName val="SNP3_concreto_3500_27"/>
      <sheetName val="SNP4_CEM__ASFALTICO27"/>
      <sheetName val="SNP5_MTTO_RUTINARIO27"/>
      <sheetName val="SNP6_Drenes27"/>
      <sheetName val="SNP7_Anclajes_pasivos_4#627"/>
      <sheetName val="SNP8_Anclajes_activos_2_Tor27"/>
      <sheetName val="SNP9_Anclajes_activos_4_Tor27"/>
      <sheetName val="SNP10_MATERIAL_3&quot;_TRIT27"/>
      <sheetName val="SNP11_Material_Relleno27"/>
      <sheetName val="SNP12_CUNETAS_3_00027"/>
      <sheetName val="SNP13_PARCHEO27"/>
      <sheetName val="SNP14_SELLO_JUNTAS27"/>
      <sheetName val="SNP15_Pilotes27"/>
      <sheetName val="SNP16_EXCAV__PAVIMENTO27"/>
      <sheetName val="SNP17_TRANS_BASE27"/>
      <sheetName val="SNP18_AFIRMADO_3&quot;27"/>
      <sheetName val="alcantarilla_K69+10327"/>
      <sheetName val="alcantarilla_K68+43727"/>
      <sheetName val="alcantarilla_K67+45527"/>
      <sheetName val="BOX_110+520_PUENTE_EL_VERDE27"/>
      <sheetName val="Muro_K99+070327"/>
      <sheetName val="MURO_K104+45427"/>
      <sheetName val="Muro_K109+057027"/>
      <sheetName val="BOX_K27"/>
      <sheetName val="INFORME_SEMANAL24"/>
      <sheetName val="201_724"/>
      <sheetName val="211_124"/>
      <sheetName val="320_224"/>
      <sheetName val="330_124"/>
      <sheetName val="330_224"/>
      <sheetName val="411_224"/>
      <sheetName val="450_2P24"/>
      <sheetName val="450_9P24"/>
      <sheetName val="461_124"/>
      <sheetName val="465_124"/>
      <sheetName val="464_1P24"/>
      <sheetName val="600_224"/>
      <sheetName val="630_524"/>
      <sheetName val="630_624"/>
      <sheetName val="630_724"/>
      <sheetName val="681_124"/>
      <sheetName val="670_P24"/>
      <sheetName val="671_P24"/>
      <sheetName val="674_224"/>
      <sheetName val="450_3P24"/>
      <sheetName val="621_1P24"/>
      <sheetName val="610_2P24"/>
      <sheetName val="230_224"/>
      <sheetName val="230_2P24"/>
      <sheetName val="621_1-1P24"/>
      <sheetName val="621_1_2P24"/>
      <sheetName val="PESO_VARILLAS24"/>
      <sheetName val="210_1_123"/>
      <sheetName val="210_1_223"/>
      <sheetName val="210_2_123"/>
      <sheetName val="220_123"/>
      <sheetName val="420_123"/>
      <sheetName val="421_123"/>
      <sheetName val="630_4_123"/>
      <sheetName val="640_1_123"/>
      <sheetName val="4P_1_123"/>
      <sheetName val="671_123"/>
      <sheetName val="673P_123"/>
      <sheetName val="674p_223"/>
      <sheetName val="640_1_223"/>
      <sheetName val="640_1_423"/>
      <sheetName val="630_3_123"/>
      <sheetName val="700_123"/>
      <sheetName val="701_223"/>
      <sheetName val="710_123"/>
      <sheetName val="730_123"/>
      <sheetName val="TORTA_EST23"/>
      <sheetName val="Indicadores_Y_Listas23"/>
      <sheetName val="Equipo_Menor"/>
      <sheetName val="ALQUILADO_F-7857-308_"/>
      <sheetName val="Real_Para_tarifas"/>
      <sheetName val="Causa_Posible"/>
      <sheetName val="Base_de_Datos"/>
      <sheetName val="Elementos_Involucrados"/>
      <sheetName val="CRA_MODI"/>
      <sheetName val="01"/>
      <sheetName val="Ruta 01"/>
      <sheetName val="AFECTACION 01 "/>
      <sheetName val="EJECUCION C"/>
      <sheetName val="Inf Financiera 01"/>
      <sheetName val="02"/>
      <sheetName val="RUTA 02"/>
      <sheetName val="AFECTACION 02"/>
      <sheetName val="EJECUCION C. 02"/>
      <sheetName val="INF FINANCIERA 02"/>
      <sheetName val="03"/>
      <sheetName val="RUTA 03"/>
      <sheetName val="AFECTACION 03"/>
      <sheetName val="EJECUCION C. 03"/>
      <sheetName val="INF FINANCIERA 03"/>
      <sheetName val="04"/>
      <sheetName val="RUTA 04"/>
      <sheetName val="AFECTACION 04"/>
      <sheetName val="EJECUCION C. 04"/>
      <sheetName val="INF FINANCIERA 04"/>
      <sheetName val="05"/>
      <sheetName val="RUTA 05"/>
      <sheetName val="AFECTACION 05"/>
      <sheetName val="EJECUCION C. 05"/>
      <sheetName val="INF FINANCIERA 05"/>
      <sheetName val="06"/>
      <sheetName val="RUTA 06"/>
      <sheetName val="AFECTACION 06"/>
      <sheetName val="EJECUCION C. 06"/>
      <sheetName val="INF FINANCIERA 06"/>
      <sheetName val="07"/>
      <sheetName val="RUTA 07"/>
      <sheetName val="AFECTACION 07"/>
      <sheetName val="EJECUCION C. 07"/>
      <sheetName val="INF FINANCIERA 07"/>
      <sheetName val="08"/>
      <sheetName val="RUTA 08"/>
      <sheetName val="AFECTACION 08"/>
      <sheetName val="EJECUCION C. 08"/>
      <sheetName val="INF FINANCIERA 08"/>
      <sheetName val="09"/>
      <sheetName val="RUTA 09"/>
      <sheetName val="AFECTACION 09"/>
      <sheetName val="EJECUCION C. 09"/>
      <sheetName val="INF FINANCIERA 09"/>
      <sheetName val="RUTA 10"/>
      <sheetName val="AFECTACION 10"/>
      <sheetName val="EJECUCION C. 10"/>
      <sheetName val="INF FINANCIERA 10"/>
      <sheetName val="RUTA 11"/>
      <sheetName val="AFECTACION 11"/>
      <sheetName val="EJECUCION C. 11"/>
      <sheetName val="INF FINANCIERA 11"/>
      <sheetName val="MINFRA-MN-IN-15-FR-13"/>
      <sheetName val="REAJUSTESACTA1PROVI"/>
      <sheetName val="&quot;PAGA&quot;"/>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sheetData sheetId="55"/>
      <sheetData sheetId="56"/>
      <sheetData sheetId="57"/>
      <sheetData sheetId="58" refreshError="1"/>
      <sheetData sheetId="59" refreshError="1"/>
      <sheetData sheetId="60"/>
      <sheetData sheetId="61"/>
      <sheetData sheetId="62"/>
      <sheetData sheetId="63"/>
      <sheetData sheetId="64"/>
      <sheetData sheetId="65"/>
      <sheetData sheetId="66"/>
      <sheetData sheetId="67" refreshError="1"/>
      <sheetData sheetId="68" refreshError="1"/>
      <sheetData sheetId="69" refreshError="1"/>
      <sheetData sheetId="70" refreshError="1"/>
      <sheetData sheetId="71" refreshError="1"/>
      <sheetData sheetId="72" refreshError="1"/>
      <sheetData sheetId="73"/>
      <sheetData sheetId="74" refreshError="1"/>
      <sheetData sheetId="75"/>
      <sheetData sheetId="76"/>
      <sheetData sheetId="77"/>
      <sheetData sheetId="78"/>
      <sheetData sheetId="79"/>
      <sheetData sheetId="80"/>
      <sheetData sheetId="81"/>
      <sheetData sheetId="82"/>
      <sheetData sheetId="83" refreshError="1"/>
      <sheetData sheetId="84" refreshError="1"/>
      <sheetData sheetId="85" refreshError="1"/>
      <sheetData sheetId="86" refreshError="1"/>
      <sheetData sheetId="87" refreshError="1"/>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refreshError="1"/>
      <sheetData sheetId="209" refreshError="1"/>
      <sheetData sheetId="210" refreshError="1"/>
      <sheetData sheetId="211" refreshError="1"/>
      <sheetData sheetId="212" refreshError="1"/>
      <sheetData sheetId="213" refreshError="1"/>
      <sheetData sheetId="214" refreshError="1"/>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sheetData sheetId="280"/>
      <sheetData sheetId="281" refreshError="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sheetData sheetId="510"/>
      <sheetData sheetId="511"/>
      <sheetData sheetId="512"/>
      <sheetData sheetId="513" refreshError="1"/>
      <sheetData sheetId="514"/>
      <sheetData sheetId="515"/>
      <sheetData sheetId="516" refreshError="1"/>
      <sheetData sheetId="517" refreshError="1"/>
      <sheetData sheetId="518" refreshError="1"/>
      <sheetData sheetId="519" refreshError="1"/>
      <sheetData sheetId="520" refreshError="1"/>
      <sheetData sheetId="521" refreshError="1"/>
      <sheetData sheetId="522" refreshError="1"/>
      <sheetData sheetId="523"/>
      <sheetData sheetId="524" refreshError="1"/>
      <sheetData sheetId="525"/>
      <sheetData sheetId="526" refreshError="1"/>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refreshError="1"/>
      <sheetData sheetId="608" refreshError="1"/>
      <sheetData sheetId="609" refreshError="1"/>
      <sheetData sheetId="610" refreshError="1"/>
      <sheetData sheetId="611" refreshError="1"/>
      <sheetData sheetId="612" refreshError="1"/>
      <sheetData sheetId="613" refreshError="1"/>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sheetData sheetId="769" refreshError="1"/>
      <sheetData sheetId="770" refreshError="1"/>
      <sheetData sheetId="771" refreshError="1"/>
      <sheetData sheetId="772" refreshError="1"/>
      <sheetData sheetId="773"/>
      <sheetData sheetId="774"/>
      <sheetData sheetId="775"/>
      <sheetData sheetId="776"/>
      <sheetData sheetId="777"/>
      <sheetData sheetId="778"/>
      <sheetData sheetId="779"/>
      <sheetData sheetId="780"/>
      <sheetData sheetId="781"/>
      <sheetData sheetId="782"/>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refreshError="1"/>
      <sheetData sheetId="889" refreshError="1"/>
      <sheetData sheetId="890" refreshError="1"/>
      <sheetData sheetId="891" refreshError="1"/>
      <sheetData sheetId="892" refreshError="1"/>
      <sheetData sheetId="893" refreshError="1"/>
      <sheetData sheetId="894" refreshError="1"/>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sheetData sheetId="1057"/>
      <sheetData sheetId="1058"/>
      <sheetData sheetId="1059"/>
      <sheetData sheetId="1060"/>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sheetData sheetId="1070" refreshError="1"/>
      <sheetData sheetId="1071" refreshError="1"/>
      <sheetData sheetId="1072" refreshError="1"/>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refreshError="1"/>
      <sheetData sheetId="1687" refreshError="1"/>
      <sheetData sheetId="1688" refreshError="1"/>
      <sheetData sheetId="1689"/>
      <sheetData sheetId="1690"/>
      <sheetData sheetId="1691"/>
      <sheetData sheetId="1692"/>
      <sheetData sheetId="1693"/>
      <sheetData sheetId="1694"/>
      <sheetData sheetId="1695"/>
      <sheetData sheetId="1696"/>
      <sheetData sheetId="1697"/>
      <sheetData sheetId="1698"/>
      <sheetData sheetId="1699"/>
      <sheetData sheetId="1700" refreshError="1"/>
      <sheetData sheetId="1701" refreshError="1"/>
      <sheetData sheetId="1702" refreshError="1"/>
      <sheetData sheetId="1703" refreshError="1"/>
      <sheetData sheetId="1704" refreshError="1"/>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refreshError="1"/>
      <sheetData sheetId="1722" refreshError="1"/>
      <sheetData sheetId="1723" refreshError="1"/>
      <sheetData sheetId="1724" refreshError="1"/>
      <sheetData sheetId="1725" refreshError="1"/>
      <sheetData sheetId="1726" refreshError="1"/>
      <sheetData sheetId="1727" refreshError="1"/>
      <sheetData sheetId="1728"/>
      <sheetData sheetId="1729"/>
      <sheetData sheetId="1730"/>
      <sheetData sheetId="1731"/>
      <sheetData sheetId="1732"/>
      <sheetData sheetId="1733"/>
      <sheetData sheetId="1734" refreshError="1"/>
      <sheetData sheetId="1735" refreshError="1"/>
      <sheetData sheetId="1736" refreshError="1"/>
      <sheetData sheetId="1737"/>
      <sheetData sheetId="1738"/>
      <sheetData sheetId="1739"/>
      <sheetData sheetId="1740"/>
      <sheetData sheetId="1741"/>
      <sheetData sheetId="1742"/>
      <sheetData sheetId="1743"/>
      <sheetData sheetId="1744"/>
      <sheetData sheetId="1745"/>
      <sheetData sheetId="1746"/>
      <sheetData sheetId="1747" refreshError="1"/>
      <sheetData sheetId="1748" refreshError="1"/>
      <sheetData sheetId="1749"/>
      <sheetData sheetId="1750" refreshError="1"/>
      <sheetData sheetId="1751" refreshError="1"/>
      <sheetData sheetId="1752" refreshError="1"/>
      <sheetData sheetId="1753" refreshError="1"/>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sheetData sheetId="1930"/>
      <sheetData sheetId="1931"/>
      <sheetData sheetId="1932"/>
      <sheetData sheetId="1933"/>
      <sheetData sheetId="1934"/>
      <sheetData sheetId="1935"/>
      <sheetData sheetId="1936"/>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refreshError="1"/>
      <sheetData sheetId="2075" refreshError="1"/>
      <sheetData sheetId="2076" refreshError="1"/>
      <sheetData sheetId="2077" refreshError="1"/>
      <sheetData sheetId="2078" refreshError="1"/>
      <sheetData sheetId="2079" refreshError="1"/>
      <sheetData sheetId="2080" refreshError="1"/>
      <sheetData sheetId="2081" refreshError="1"/>
      <sheetData sheetId="2082" refreshError="1"/>
      <sheetData sheetId="2083" refreshError="1"/>
      <sheetData sheetId="2084" refreshError="1"/>
      <sheetData sheetId="2085" refreshError="1"/>
      <sheetData sheetId="2086" refreshError="1"/>
      <sheetData sheetId="2087" refreshError="1"/>
      <sheetData sheetId="2088" refreshError="1"/>
      <sheetData sheetId="2089" refreshError="1"/>
      <sheetData sheetId="2090" refreshError="1"/>
      <sheetData sheetId="2091" refreshError="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refreshError="1"/>
      <sheetData sheetId="2103" refreshError="1"/>
      <sheetData sheetId="2104" refreshError="1"/>
      <sheetData sheetId="2105" refreshError="1"/>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sheetData sheetId="2123"/>
      <sheetData sheetId="2124"/>
      <sheetData sheetId="2125"/>
      <sheetData sheetId="2126"/>
      <sheetData sheetId="2127"/>
      <sheetData sheetId="2128"/>
      <sheetData sheetId="2129"/>
      <sheetData sheetId="2130"/>
      <sheetData sheetId="2131"/>
      <sheetData sheetId="2132"/>
      <sheetData sheetId="2133"/>
      <sheetData sheetId="2134"/>
      <sheetData sheetId="2135"/>
      <sheetData sheetId="2136"/>
      <sheetData sheetId="2137"/>
      <sheetData sheetId="2138"/>
      <sheetData sheetId="2139"/>
      <sheetData sheetId="2140"/>
      <sheetData sheetId="2141"/>
      <sheetData sheetId="2142"/>
      <sheetData sheetId="2143"/>
      <sheetData sheetId="2144"/>
      <sheetData sheetId="2145"/>
      <sheetData sheetId="2146"/>
      <sheetData sheetId="2147"/>
      <sheetData sheetId="2148"/>
      <sheetData sheetId="2149"/>
      <sheetData sheetId="2150"/>
      <sheetData sheetId="2151"/>
      <sheetData sheetId="2152"/>
      <sheetData sheetId="2153"/>
      <sheetData sheetId="2154"/>
      <sheetData sheetId="2155"/>
      <sheetData sheetId="2156"/>
      <sheetData sheetId="2157"/>
      <sheetData sheetId="2158"/>
      <sheetData sheetId="2159"/>
      <sheetData sheetId="2160"/>
      <sheetData sheetId="2161"/>
      <sheetData sheetId="2162"/>
      <sheetData sheetId="2163"/>
      <sheetData sheetId="2164"/>
      <sheetData sheetId="2165"/>
      <sheetData sheetId="2166"/>
      <sheetData sheetId="2167"/>
      <sheetData sheetId="2168"/>
      <sheetData sheetId="2169"/>
      <sheetData sheetId="2170"/>
      <sheetData sheetId="2171"/>
      <sheetData sheetId="2172"/>
      <sheetData sheetId="2173"/>
      <sheetData sheetId="2174"/>
      <sheetData sheetId="2175"/>
      <sheetData sheetId="2176"/>
      <sheetData sheetId="2177"/>
      <sheetData sheetId="2178"/>
      <sheetData sheetId="2179"/>
      <sheetData sheetId="2180"/>
      <sheetData sheetId="2181"/>
      <sheetData sheetId="2182"/>
      <sheetData sheetId="2183"/>
      <sheetData sheetId="2184"/>
      <sheetData sheetId="2185"/>
      <sheetData sheetId="2186"/>
      <sheetData sheetId="2187"/>
      <sheetData sheetId="2188"/>
      <sheetData sheetId="2189"/>
      <sheetData sheetId="2190"/>
      <sheetData sheetId="2191"/>
      <sheetData sheetId="2192"/>
      <sheetData sheetId="2193"/>
      <sheetData sheetId="2194"/>
      <sheetData sheetId="2195"/>
      <sheetData sheetId="2196"/>
      <sheetData sheetId="2197"/>
      <sheetData sheetId="2198"/>
      <sheetData sheetId="2199"/>
      <sheetData sheetId="2200"/>
      <sheetData sheetId="2201"/>
      <sheetData sheetId="2202"/>
      <sheetData sheetId="2203"/>
      <sheetData sheetId="2204"/>
      <sheetData sheetId="2205"/>
      <sheetData sheetId="2206"/>
      <sheetData sheetId="2207"/>
      <sheetData sheetId="2208"/>
      <sheetData sheetId="2209"/>
      <sheetData sheetId="2210"/>
      <sheetData sheetId="2211"/>
      <sheetData sheetId="2212"/>
      <sheetData sheetId="2213"/>
      <sheetData sheetId="2214"/>
      <sheetData sheetId="2215"/>
      <sheetData sheetId="2216"/>
      <sheetData sheetId="2217"/>
      <sheetData sheetId="2218"/>
      <sheetData sheetId="2219"/>
      <sheetData sheetId="2220"/>
      <sheetData sheetId="2221"/>
      <sheetData sheetId="2222"/>
      <sheetData sheetId="2223"/>
      <sheetData sheetId="2224"/>
      <sheetData sheetId="2225"/>
      <sheetData sheetId="2226"/>
      <sheetData sheetId="2227"/>
      <sheetData sheetId="2228"/>
      <sheetData sheetId="2229"/>
      <sheetData sheetId="2230"/>
      <sheetData sheetId="2231"/>
      <sheetData sheetId="2232"/>
      <sheetData sheetId="2233"/>
      <sheetData sheetId="2234"/>
      <sheetData sheetId="2235"/>
      <sheetData sheetId="2236"/>
      <sheetData sheetId="2237"/>
      <sheetData sheetId="2238"/>
      <sheetData sheetId="2239"/>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sheetData sheetId="2338"/>
      <sheetData sheetId="2339"/>
      <sheetData sheetId="2340"/>
      <sheetData sheetId="2341"/>
      <sheetData sheetId="2342"/>
      <sheetData sheetId="2343"/>
      <sheetData sheetId="2344"/>
      <sheetData sheetId="2345"/>
      <sheetData sheetId="2346"/>
      <sheetData sheetId="2347"/>
      <sheetData sheetId="2348"/>
      <sheetData sheetId="2349"/>
      <sheetData sheetId="2350"/>
      <sheetData sheetId="2351"/>
      <sheetData sheetId="2352"/>
      <sheetData sheetId="2353"/>
      <sheetData sheetId="2354"/>
      <sheetData sheetId="2355"/>
      <sheetData sheetId="2356"/>
      <sheetData sheetId="2357"/>
      <sheetData sheetId="2358"/>
      <sheetData sheetId="2359"/>
      <sheetData sheetId="2360"/>
      <sheetData sheetId="2361"/>
      <sheetData sheetId="2362"/>
      <sheetData sheetId="2363"/>
      <sheetData sheetId="2364"/>
      <sheetData sheetId="2365"/>
      <sheetData sheetId="2366"/>
      <sheetData sheetId="2367"/>
      <sheetData sheetId="2368"/>
      <sheetData sheetId="2369"/>
      <sheetData sheetId="2370"/>
      <sheetData sheetId="2371"/>
      <sheetData sheetId="2372"/>
      <sheetData sheetId="2373"/>
      <sheetData sheetId="2374"/>
      <sheetData sheetId="2375"/>
      <sheetData sheetId="2376"/>
      <sheetData sheetId="2377"/>
      <sheetData sheetId="2378"/>
      <sheetData sheetId="2379"/>
      <sheetData sheetId="2380"/>
      <sheetData sheetId="2381"/>
      <sheetData sheetId="2382"/>
      <sheetData sheetId="2383"/>
      <sheetData sheetId="2384"/>
      <sheetData sheetId="2385"/>
      <sheetData sheetId="2386"/>
      <sheetData sheetId="2387"/>
      <sheetData sheetId="2388"/>
      <sheetData sheetId="2389"/>
      <sheetData sheetId="2390"/>
      <sheetData sheetId="2391"/>
      <sheetData sheetId="2392"/>
      <sheetData sheetId="2393"/>
      <sheetData sheetId="2394"/>
      <sheetData sheetId="2395"/>
      <sheetData sheetId="2396"/>
      <sheetData sheetId="2397"/>
      <sheetData sheetId="2398"/>
      <sheetData sheetId="2399"/>
      <sheetData sheetId="2400"/>
      <sheetData sheetId="2401"/>
      <sheetData sheetId="2402"/>
      <sheetData sheetId="2403"/>
      <sheetData sheetId="2404"/>
      <sheetData sheetId="2405"/>
      <sheetData sheetId="2406"/>
      <sheetData sheetId="2407"/>
      <sheetData sheetId="2408"/>
      <sheetData sheetId="2409"/>
      <sheetData sheetId="2410"/>
      <sheetData sheetId="2411"/>
      <sheetData sheetId="2412"/>
      <sheetData sheetId="2413"/>
      <sheetData sheetId="2414"/>
      <sheetData sheetId="2415"/>
      <sheetData sheetId="2416"/>
      <sheetData sheetId="2417"/>
      <sheetData sheetId="2418"/>
      <sheetData sheetId="2419"/>
      <sheetData sheetId="2420"/>
      <sheetData sheetId="2421"/>
      <sheetData sheetId="2422"/>
      <sheetData sheetId="2423"/>
      <sheetData sheetId="2424"/>
      <sheetData sheetId="2425"/>
      <sheetData sheetId="2426"/>
      <sheetData sheetId="2427"/>
      <sheetData sheetId="2428"/>
      <sheetData sheetId="2429"/>
      <sheetData sheetId="2430"/>
      <sheetData sheetId="2431"/>
      <sheetData sheetId="2432"/>
      <sheetData sheetId="2433"/>
      <sheetData sheetId="2434"/>
      <sheetData sheetId="2435"/>
      <sheetData sheetId="2436"/>
      <sheetData sheetId="2437"/>
      <sheetData sheetId="2438"/>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sheetData sheetId="2472"/>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refreshError="1"/>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refreshError="1"/>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sheetData sheetId="2628"/>
      <sheetData sheetId="2629"/>
      <sheetData sheetId="2630"/>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sheetData sheetId="2674"/>
      <sheetData sheetId="2675"/>
      <sheetData sheetId="2676"/>
      <sheetData sheetId="2677"/>
      <sheetData sheetId="2678"/>
      <sheetData sheetId="2679"/>
      <sheetData sheetId="2680"/>
      <sheetData sheetId="2681"/>
      <sheetData sheetId="2682"/>
      <sheetData sheetId="2683"/>
      <sheetData sheetId="2684"/>
      <sheetData sheetId="2685"/>
      <sheetData sheetId="2686"/>
      <sheetData sheetId="2687"/>
      <sheetData sheetId="2688"/>
      <sheetData sheetId="2689"/>
      <sheetData sheetId="2690"/>
      <sheetData sheetId="2691"/>
      <sheetData sheetId="2692"/>
      <sheetData sheetId="2693"/>
      <sheetData sheetId="2694"/>
      <sheetData sheetId="2695"/>
      <sheetData sheetId="2696"/>
      <sheetData sheetId="2697"/>
      <sheetData sheetId="2698"/>
      <sheetData sheetId="2699"/>
      <sheetData sheetId="2700"/>
      <sheetData sheetId="2701"/>
      <sheetData sheetId="2702"/>
      <sheetData sheetId="2703"/>
      <sheetData sheetId="2704"/>
      <sheetData sheetId="2705"/>
      <sheetData sheetId="2706"/>
      <sheetData sheetId="2707"/>
      <sheetData sheetId="2708"/>
      <sheetData sheetId="2709"/>
      <sheetData sheetId="2710"/>
      <sheetData sheetId="2711"/>
      <sheetData sheetId="2712"/>
      <sheetData sheetId="2713"/>
      <sheetData sheetId="2714"/>
      <sheetData sheetId="2715"/>
      <sheetData sheetId="2716"/>
      <sheetData sheetId="2717"/>
      <sheetData sheetId="2718"/>
      <sheetData sheetId="2719"/>
      <sheetData sheetId="2720"/>
      <sheetData sheetId="2721"/>
      <sheetData sheetId="2722"/>
      <sheetData sheetId="2723"/>
      <sheetData sheetId="2724"/>
      <sheetData sheetId="2725"/>
      <sheetData sheetId="2726"/>
      <sheetData sheetId="2727"/>
      <sheetData sheetId="2728"/>
      <sheetData sheetId="2729"/>
      <sheetData sheetId="2730"/>
      <sheetData sheetId="2731"/>
      <sheetData sheetId="2732"/>
      <sheetData sheetId="2733"/>
      <sheetData sheetId="2734"/>
      <sheetData sheetId="2735"/>
      <sheetData sheetId="2736"/>
      <sheetData sheetId="2737"/>
      <sheetData sheetId="2738"/>
      <sheetData sheetId="2739"/>
      <sheetData sheetId="2740"/>
      <sheetData sheetId="2741"/>
      <sheetData sheetId="2742"/>
      <sheetData sheetId="2743"/>
      <sheetData sheetId="2744"/>
      <sheetData sheetId="2745"/>
      <sheetData sheetId="2746"/>
      <sheetData sheetId="2747"/>
      <sheetData sheetId="2748"/>
      <sheetData sheetId="2749"/>
      <sheetData sheetId="2750"/>
      <sheetData sheetId="2751"/>
      <sheetData sheetId="2752"/>
      <sheetData sheetId="2753"/>
      <sheetData sheetId="2754"/>
      <sheetData sheetId="2755"/>
      <sheetData sheetId="2756"/>
      <sheetData sheetId="2757"/>
      <sheetData sheetId="2758"/>
      <sheetData sheetId="2759"/>
      <sheetData sheetId="2760"/>
      <sheetData sheetId="2761"/>
      <sheetData sheetId="2762"/>
      <sheetData sheetId="2763"/>
      <sheetData sheetId="2764"/>
      <sheetData sheetId="2765"/>
      <sheetData sheetId="2766"/>
      <sheetData sheetId="2767"/>
      <sheetData sheetId="2768"/>
      <sheetData sheetId="2769"/>
      <sheetData sheetId="2770"/>
      <sheetData sheetId="277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sheetData sheetId="2878"/>
      <sheetData sheetId="2879"/>
      <sheetData sheetId="2880"/>
      <sheetData sheetId="2881"/>
      <sheetData sheetId="2882"/>
      <sheetData sheetId="2883"/>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sheetData sheetId="3324"/>
      <sheetData sheetId="3325"/>
      <sheetData sheetId="3326"/>
      <sheetData sheetId="3327"/>
      <sheetData sheetId="3328"/>
      <sheetData sheetId="3329"/>
      <sheetData sheetId="3330"/>
      <sheetData sheetId="3331"/>
      <sheetData sheetId="3332"/>
      <sheetData sheetId="3333"/>
      <sheetData sheetId="3334"/>
      <sheetData sheetId="3335"/>
      <sheetData sheetId="3336"/>
      <sheetData sheetId="3337"/>
      <sheetData sheetId="3338"/>
      <sheetData sheetId="3339"/>
      <sheetData sheetId="3340"/>
      <sheetData sheetId="3341"/>
      <sheetData sheetId="3342"/>
      <sheetData sheetId="3343"/>
      <sheetData sheetId="3344"/>
      <sheetData sheetId="3345"/>
      <sheetData sheetId="3346"/>
      <sheetData sheetId="3347"/>
      <sheetData sheetId="3348"/>
      <sheetData sheetId="3349"/>
      <sheetData sheetId="3350"/>
      <sheetData sheetId="3351"/>
      <sheetData sheetId="3352"/>
      <sheetData sheetId="3353"/>
      <sheetData sheetId="3354"/>
      <sheetData sheetId="3355"/>
      <sheetData sheetId="3356"/>
      <sheetData sheetId="3357"/>
      <sheetData sheetId="3358"/>
      <sheetData sheetId="3359"/>
      <sheetData sheetId="3360"/>
      <sheetData sheetId="3361"/>
      <sheetData sheetId="3362"/>
      <sheetData sheetId="3363"/>
      <sheetData sheetId="3364"/>
      <sheetData sheetId="3365"/>
      <sheetData sheetId="3366"/>
      <sheetData sheetId="3367"/>
      <sheetData sheetId="3368"/>
      <sheetData sheetId="3369"/>
      <sheetData sheetId="3370"/>
      <sheetData sheetId="3371"/>
      <sheetData sheetId="3372"/>
      <sheetData sheetId="3373"/>
      <sheetData sheetId="3374"/>
      <sheetData sheetId="3375"/>
      <sheetData sheetId="3376"/>
      <sheetData sheetId="3377"/>
      <sheetData sheetId="3378"/>
      <sheetData sheetId="3379"/>
      <sheetData sheetId="3380"/>
      <sheetData sheetId="3381"/>
      <sheetData sheetId="3382"/>
      <sheetData sheetId="3383"/>
      <sheetData sheetId="3384"/>
      <sheetData sheetId="3385"/>
      <sheetData sheetId="3386"/>
      <sheetData sheetId="3387"/>
      <sheetData sheetId="3388"/>
      <sheetData sheetId="3389"/>
      <sheetData sheetId="3390"/>
      <sheetData sheetId="3391"/>
      <sheetData sheetId="3392"/>
      <sheetData sheetId="3393"/>
      <sheetData sheetId="3394"/>
      <sheetData sheetId="3395"/>
      <sheetData sheetId="3396"/>
      <sheetData sheetId="3397"/>
      <sheetData sheetId="3398"/>
      <sheetData sheetId="3399"/>
      <sheetData sheetId="3400"/>
      <sheetData sheetId="3401"/>
      <sheetData sheetId="3402"/>
      <sheetData sheetId="3403"/>
      <sheetData sheetId="3404"/>
      <sheetData sheetId="3405"/>
      <sheetData sheetId="3406"/>
      <sheetData sheetId="3407"/>
      <sheetData sheetId="3408"/>
      <sheetData sheetId="3409"/>
      <sheetData sheetId="3410"/>
      <sheetData sheetId="3411"/>
      <sheetData sheetId="3412"/>
      <sheetData sheetId="3413"/>
      <sheetData sheetId="3414"/>
      <sheetData sheetId="3415"/>
      <sheetData sheetId="3416"/>
      <sheetData sheetId="3417"/>
      <sheetData sheetId="3418"/>
      <sheetData sheetId="3419"/>
      <sheetData sheetId="3420"/>
      <sheetData sheetId="3421"/>
      <sheetData sheetId="3422"/>
      <sheetData sheetId="3423"/>
      <sheetData sheetId="3424"/>
      <sheetData sheetId="3425"/>
      <sheetData sheetId="3426"/>
      <sheetData sheetId="3427"/>
      <sheetData sheetId="3428"/>
      <sheetData sheetId="3429"/>
      <sheetData sheetId="3430"/>
      <sheetData sheetId="3431"/>
      <sheetData sheetId="3432"/>
      <sheetData sheetId="3433"/>
      <sheetData sheetId="3434"/>
      <sheetData sheetId="3435"/>
      <sheetData sheetId="3436"/>
      <sheetData sheetId="3437"/>
      <sheetData sheetId="3438"/>
      <sheetData sheetId="3439"/>
      <sheetData sheetId="3440"/>
      <sheetData sheetId="3441"/>
      <sheetData sheetId="3442"/>
      <sheetData sheetId="3443"/>
      <sheetData sheetId="3444"/>
      <sheetData sheetId="3445"/>
      <sheetData sheetId="3446"/>
      <sheetData sheetId="3447"/>
      <sheetData sheetId="3448"/>
      <sheetData sheetId="3449"/>
      <sheetData sheetId="3450"/>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sheetData sheetId="3464"/>
      <sheetData sheetId="3465"/>
      <sheetData sheetId="3466"/>
      <sheetData sheetId="3467"/>
      <sheetData sheetId="3468"/>
      <sheetData sheetId="3469"/>
      <sheetData sheetId="3470"/>
      <sheetData sheetId="3471"/>
      <sheetData sheetId="3472"/>
      <sheetData sheetId="3473"/>
      <sheetData sheetId="3474"/>
      <sheetData sheetId="3475"/>
      <sheetData sheetId="3476"/>
      <sheetData sheetId="3477"/>
      <sheetData sheetId="3478"/>
      <sheetData sheetId="3479"/>
      <sheetData sheetId="3480"/>
      <sheetData sheetId="3481"/>
      <sheetData sheetId="3482"/>
      <sheetData sheetId="3483"/>
      <sheetData sheetId="3484"/>
      <sheetData sheetId="3485"/>
      <sheetData sheetId="3486"/>
      <sheetData sheetId="3487"/>
      <sheetData sheetId="3488"/>
      <sheetData sheetId="3489"/>
      <sheetData sheetId="3490"/>
      <sheetData sheetId="3491"/>
      <sheetData sheetId="3492"/>
      <sheetData sheetId="3493"/>
      <sheetData sheetId="3494"/>
      <sheetData sheetId="3495"/>
      <sheetData sheetId="3496"/>
      <sheetData sheetId="3497"/>
      <sheetData sheetId="3498"/>
      <sheetData sheetId="3499"/>
      <sheetData sheetId="3500"/>
      <sheetData sheetId="3501"/>
      <sheetData sheetId="3502"/>
      <sheetData sheetId="3503"/>
      <sheetData sheetId="3504"/>
      <sheetData sheetId="3505"/>
      <sheetData sheetId="3506"/>
      <sheetData sheetId="3507"/>
      <sheetData sheetId="3508"/>
      <sheetData sheetId="3509"/>
      <sheetData sheetId="3510"/>
      <sheetData sheetId="3511"/>
      <sheetData sheetId="3512"/>
      <sheetData sheetId="3513"/>
      <sheetData sheetId="3514"/>
      <sheetData sheetId="3515"/>
      <sheetData sheetId="3516"/>
      <sheetData sheetId="3517"/>
      <sheetData sheetId="3518"/>
      <sheetData sheetId="3519"/>
      <sheetData sheetId="3520"/>
      <sheetData sheetId="3521"/>
      <sheetData sheetId="3522"/>
      <sheetData sheetId="3523"/>
      <sheetData sheetId="3524"/>
      <sheetData sheetId="3525"/>
      <sheetData sheetId="3526"/>
      <sheetData sheetId="3527"/>
      <sheetData sheetId="3528"/>
      <sheetData sheetId="3529"/>
      <sheetData sheetId="3530"/>
      <sheetData sheetId="3531"/>
      <sheetData sheetId="3532"/>
      <sheetData sheetId="3533"/>
      <sheetData sheetId="3534"/>
      <sheetData sheetId="3535"/>
      <sheetData sheetId="3536"/>
      <sheetData sheetId="3537"/>
      <sheetData sheetId="3538"/>
      <sheetData sheetId="3539"/>
      <sheetData sheetId="3540"/>
      <sheetData sheetId="3541"/>
      <sheetData sheetId="3542"/>
      <sheetData sheetId="3543"/>
      <sheetData sheetId="3544"/>
      <sheetData sheetId="3545"/>
      <sheetData sheetId="3546"/>
      <sheetData sheetId="3547"/>
      <sheetData sheetId="3548"/>
      <sheetData sheetId="3549"/>
      <sheetData sheetId="3550"/>
      <sheetData sheetId="3551"/>
      <sheetData sheetId="3552"/>
      <sheetData sheetId="3553"/>
      <sheetData sheetId="3554"/>
      <sheetData sheetId="3555"/>
      <sheetData sheetId="3556"/>
      <sheetData sheetId="3557"/>
      <sheetData sheetId="3558"/>
      <sheetData sheetId="3559"/>
      <sheetData sheetId="3560"/>
      <sheetData sheetId="3561"/>
      <sheetData sheetId="3562"/>
      <sheetData sheetId="3563"/>
      <sheetData sheetId="3564"/>
      <sheetData sheetId="3565"/>
      <sheetData sheetId="3566"/>
      <sheetData sheetId="3567"/>
      <sheetData sheetId="3568"/>
      <sheetData sheetId="3569"/>
      <sheetData sheetId="3570"/>
      <sheetData sheetId="3571"/>
      <sheetData sheetId="3572"/>
      <sheetData sheetId="3573"/>
      <sheetData sheetId="3574"/>
      <sheetData sheetId="3575"/>
      <sheetData sheetId="3576"/>
      <sheetData sheetId="3577"/>
      <sheetData sheetId="3578"/>
      <sheetData sheetId="3579"/>
      <sheetData sheetId="3580"/>
      <sheetData sheetId="3581"/>
      <sheetData sheetId="3582"/>
      <sheetData sheetId="3583"/>
      <sheetData sheetId="3584"/>
      <sheetData sheetId="3585"/>
      <sheetData sheetId="3586"/>
      <sheetData sheetId="3587"/>
      <sheetData sheetId="3588"/>
      <sheetData sheetId="3589"/>
      <sheetData sheetId="3590"/>
      <sheetData sheetId="3591"/>
      <sheetData sheetId="3592"/>
      <sheetData sheetId="3593"/>
      <sheetData sheetId="3594"/>
      <sheetData sheetId="3595"/>
      <sheetData sheetId="3596"/>
      <sheetData sheetId="3597"/>
      <sheetData sheetId="3598"/>
      <sheetData sheetId="3599"/>
      <sheetData sheetId="3600"/>
      <sheetData sheetId="3601"/>
      <sheetData sheetId="3602"/>
      <sheetData sheetId="3603"/>
      <sheetData sheetId="3604"/>
      <sheetData sheetId="3605"/>
      <sheetData sheetId="3606"/>
      <sheetData sheetId="3607"/>
      <sheetData sheetId="3608"/>
      <sheetData sheetId="3609"/>
      <sheetData sheetId="3610"/>
      <sheetData sheetId="3611"/>
      <sheetData sheetId="3612"/>
      <sheetData sheetId="3613"/>
      <sheetData sheetId="3614"/>
      <sheetData sheetId="3615"/>
      <sheetData sheetId="3616"/>
      <sheetData sheetId="3617"/>
      <sheetData sheetId="3618"/>
      <sheetData sheetId="3619"/>
      <sheetData sheetId="3620"/>
      <sheetData sheetId="3621"/>
      <sheetData sheetId="3622"/>
      <sheetData sheetId="3623"/>
      <sheetData sheetId="3624"/>
      <sheetData sheetId="3625"/>
      <sheetData sheetId="3626"/>
      <sheetData sheetId="3627"/>
      <sheetData sheetId="3628"/>
      <sheetData sheetId="3629"/>
      <sheetData sheetId="3630"/>
      <sheetData sheetId="3631"/>
      <sheetData sheetId="3632"/>
      <sheetData sheetId="3633"/>
      <sheetData sheetId="3634"/>
      <sheetData sheetId="3635"/>
      <sheetData sheetId="3636"/>
      <sheetData sheetId="3637"/>
      <sheetData sheetId="3638"/>
      <sheetData sheetId="3639"/>
      <sheetData sheetId="3640"/>
      <sheetData sheetId="3641"/>
      <sheetData sheetId="3642"/>
      <sheetData sheetId="3643"/>
      <sheetData sheetId="3644"/>
      <sheetData sheetId="3645"/>
      <sheetData sheetId="3646"/>
      <sheetData sheetId="3647"/>
      <sheetData sheetId="3648"/>
      <sheetData sheetId="3649"/>
      <sheetData sheetId="3650"/>
      <sheetData sheetId="3651"/>
      <sheetData sheetId="3652"/>
      <sheetData sheetId="3653"/>
      <sheetData sheetId="3654"/>
      <sheetData sheetId="3655"/>
      <sheetData sheetId="3656"/>
      <sheetData sheetId="3657"/>
      <sheetData sheetId="3658"/>
      <sheetData sheetId="3659"/>
      <sheetData sheetId="3660"/>
      <sheetData sheetId="3661"/>
      <sheetData sheetId="3662"/>
      <sheetData sheetId="3663"/>
      <sheetData sheetId="3664"/>
      <sheetData sheetId="3665"/>
      <sheetData sheetId="3666"/>
      <sheetData sheetId="3667"/>
      <sheetData sheetId="3668"/>
      <sheetData sheetId="3669"/>
      <sheetData sheetId="3670"/>
      <sheetData sheetId="3671"/>
      <sheetData sheetId="3672"/>
      <sheetData sheetId="3673"/>
      <sheetData sheetId="3674"/>
      <sheetData sheetId="3675"/>
      <sheetData sheetId="3676"/>
      <sheetData sheetId="3677"/>
      <sheetData sheetId="3678"/>
      <sheetData sheetId="3679"/>
      <sheetData sheetId="3680"/>
      <sheetData sheetId="3681"/>
      <sheetData sheetId="3682"/>
      <sheetData sheetId="3683"/>
      <sheetData sheetId="3684"/>
      <sheetData sheetId="3685"/>
      <sheetData sheetId="3686"/>
      <sheetData sheetId="3687"/>
      <sheetData sheetId="3688"/>
      <sheetData sheetId="3689"/>
      <sheetData sheetId="3690"/>
      <sheetData sheetId="3691"/>
      <sheetData sheetId="3692"/>
      <sheetData sheetId="3693"/>
      <sheetData sheetId="3694"/>
      <sheetData sheetId="3695"/>
      <sheetData sheetId="3696"/>
      <sheetData sheetId="3697"/>
      <sheetData sheetId="3698"/>
      <sheetData sheetId="3699"/>
      <sheetData sheetId="3700"/>
      <sheetData sheetId="3701"/>
      <sheetData sheetId="3702"/>
      <sheetData sheetId="3703"/>
      <sheetData sheetId="3704"/>
      <sheetData sheetId="3705"/>
      <sheetData sheetId="3706"/>
      <sheetData sheetId="3707"/>
      <sheetData sheetId="3708"/>
      <sheetData sheetId="3709"/>
      <sheetData sheetId="3710"/>
      <sheetData sheetId="3711"/>
      <sheetData sheetId="3712"/>
      <sheetData sheetId="3713"/>
      <sheetData sheetId="3714"/>
      <sheetData sheetId="3715"/>
      <sheetData sheetId="3716"/>
      <sheetData sheetId="3717"/>
      <sheetData sheetId="3718"/>
      <sheetData sheetId="3719"/>
      <sheetData sheetId="3720"/>
      <sheetData sheetId="3721"/>
      <sheetData sheetId="3722"/>
      <sheetData sheetId="3723"/>
      <sheetData sheetId="3724"/>
      <sheetData sheetId="3725"/>
      <sheetData sheetId="3726"/>
      <sheetData sheetId="3727"/>
      <sheetData sheetId="3728"/>
      <sheetData sheetId="3729"/>
      <sheetData sheetId="3730"/>
      <sheetData sheetId="3731"/>
      <sheetData sheetId="3732"/>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sheetData sheetId="3968"/>
      <sheetData sheetId="3969"/>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sheetData sheetId="4274"/>
      <sheetData sheetId="4275"/>
      <sheetData sheetId="4276"/>
      <sheetData sheetId="4277"/>
      <sheetData sheetId="4278"/>
      <sheetData sheetId="4279"/>
      <sheetData sheetId="4280"/>
      <sheetData sheetId="4281"/>
      <sheetData sheetId="4282"/>
      <sheetData sheetId="4283"/>
      <sheetData sheetId="4284"/>
      <sheetData sheetId="4285"/>
      <sheetData sheetId="4286"/>
      <sheetData sheetId="4287"/>
      <sheetData sheetId="4288"/>
      <sheetData sheetId="4289"/>
      <sheetData sheetId="4290"/>
      <sheetData sheetId="4291"/>
      <sheetData sheetId="4292"/>
      <sheetData sheetId="4293"/>
      <sheetData sheetId="4294"/>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sheetData sheetId="4474"/>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sheetData sheetId="4512"/>
      <sheetData sheetId="4513"/>
      <sheetData sheetId="4514"/>
      <sheetData sheetId="4515"/>
      <sheetData sheetId="4516"/>
      <sheetData sheetId="4517"/>
      <sheetData sheetId="4518"/>
      <sheetData sheetId="4519"/>
      <sheetData sheetId="4520"/>
      <sheetData sheetId="4521"/>
      <sheetData sheetId="4522"/>
      <sheetData sheetId="4523"/>
      <sheetData sheetId="4524"/>
      <sheetData sheetId="4525"/>
      <sheetData sheetId="4526"/>
      <sheetData sheetId="4527"/>
      <sheetData sheetId="4528"/>
      <sheetData sheetId="4529"/>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sheetData sheetId="4595"/>
      <sheetData sheetId="4596"/>
      <sheetData sheetId="4597"/>
      <sheetData sheetId="4598"/>
      <sheetData sheetId="4599"/>
      <sheetData sheetId="4600"/>
      <sheetData sheetId="4601"/>
      <sheetData sheetId="4602"/>
      <sheetData sheetId="4603"/>
      <sheetData sheetId="4604"/>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sheetData sheetId="4622"/>
      <sheetData sheetId="4623"/>
      <sheetData sheetId="4624"/>
      <sheetData sheetId="4625"/>
      <sheetData sheetId="4626"/>
      <sheetData sheetId="4627"/>
      <sheetData sheetId="4628"/>
      <sheetData sheetId="4629"/>
      <sheetData sheetId="4630"/>
      <sheetData sheetId="4631"/>
      <sheetData sheetId="4632"/>
      <sheetData sheetId="4633"/>
      <sheetData sheetId="4634"/>
      <sheetData sheetId="4635"/>
      <sheetData sheetId="4636"/>
      <sheetData sheetId="4637"/>
      <sheetData sheetId="4638"/>
      <sheetData sheetId="4639"/>
      <sheetData sheetId="4640"/>
      <sheetData sheetId="4641"/>
      <sheetData sheetId="4642"/>
      <sheetData sheetId="4643"/>
      <sheetData sheetId="4644"/>
      <sheetData sheetId="4645"/>
      <sheetData sheetId="4646"/>
      <sheetData sheetId="4647"/>
      <sheetData sheetId="4648"/>
      <sheetData sheetId="4649"/>
      <sheetData sheetId="4650"/>
      <sheetData sheetId="4651"/>
      <sheetData sheetId="4652"/>
      <sheetData sheetId="4653"/>
      <sheetData sheetId="4654"/>
      <sheetData sheetId="4655"/>
      <sheetData sheetId="4656"/>
      <sheetData sheetId="4657"/>
      <sheetData sheetId="4658"/>
      <sheetData sheetId="4659"/>
      <sheetData sheetId="4660"/>
      <sheetData sheetId="4661"/>
      <sheetData sheetId="4662"/>
      <sheetData sheetId="4663"/>
      <sheetData sheetId="4664"/>
      <sheetData sheetId="4665"/>
      <sheetData sheetId="4666"/>
      <sheetData sheetId="4667"/>
      <sheetData sheetId="4668"/>
      <sheetData sheetId="4669"/>
      <sheetData sheetId="4670"/>
      <sheetData sheetId="4671"/>
      <sheetData sheetId="4672"/>
      <sheetData sheetId="4673"/>
      <sheetData sheetId="4674"/>
      <sheetData sheetId="4675"/>
      <sheetData sheetId="4676"/>
      <sheetData sheetId="4677"/>
      <sheetData sheetId="4678"/>
      <sheetData sheetId="4679"/>
      <sheetData sheetId="4680"/>
      <sheetData sheetId="4681"/>
      <sheetData sheetId="4682"/>
      <sheetData sheetId="4683"/>
      <sheetData sheetId="4684"/>
      <sheetData sheetId="4685"/>
      <sheetData sheetId="4686"/>
      <sheetData sheetId="4687"/>
      <sheetData sheetId="4688"/>
      <sheetData sheetId="4689"/>
      <sheetData sheetId="4690"/>
      <sheetData sheetId="4691"/>
      <sheetData sheetId="4692"/>
      <sheetData sheetId="4693"/>
      <sheetData sheetId="4694"/>
      <sheetData sheetId="4695"/>
      <sheetData sheetId="4696"/>
      <sheetData sheetId="4697"/>
      <sheetData sheetId="4698"/>
      <sheetData sheetId="4699"/>
      <sheetData sheetId="4700"/>
      <sheetData sheetId="4701"/>
      <sheetData sheetId="4702"/>
      <sheetData sheetId="4703"/>
      <sheetData sheetId="4704"/>
      <sheetData sheetId="4705"/>
      <sheetData sheetId="4706"/>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sheetData sheetId="4721"/>
      <sheetData sheetId="4722"/>
      <sheetData sheetId="4723"/>
      <sheetData sheetId="4724"/>
      <sheetData sheetId="4725"/>
      <sheetData sheetId="4726"/>
      <sheetData sheetId="4727"/>
      <sheetData sheetId="4728"/>
      <sheetData sheetId="4729"/>
      <sheetData sheetId="4730"/>
      <sheetData sheetId="4731"/>
      <sheetData sheetId="4732"/>
      <sheetData sheetId="4733"/>
      <sheetData sheetId="4734"/>
      <sheetData sheetId="4735"/>
      <sheetData sheetId="4736"/>
      <sheetData sheetId="4737"/>
      <sheetData sheetId="4738"/>
      <sheetData sheetId="4739"/>
      <sheetData sheetId="4740"/>
      <sheetData sheetId="4741"/>
      <sheetData sheetId="4742"/>
      <sheetData sheetId="4743"/>
      <sheetData sheetId="4744"/>
      <sheetData sheetId="4745"/>
      <sheetData sheetId="4746"/>
      <sheetData sheetId="4747"/>
      <sheetData sheetId="4748"/>
      <sheetData sheetId="4749"/>
      <sheetData sheetId="4750"/>
      <sheetData sheetId="4751"/>
      <sheetData sheetId="4752"/>
      <sheetData sheetId="4753"/>
      <sheetData sheetId="4754"/>
      <sheetData sheetId="4755"/>
      <sheetData sheetId="4756"/>
      <sheetData sheetId="4757"/>
      <sheetData sheetId="4758"/>
      <sheetData sheetId="4759"/>
      <sheetData sheetId="4760"/>
      <sheetData sheetId="4761"/>
      <sheetData sheetId="4762"/>
      <sheetData sheetId="4763"/>
      <sheetData sheetId="4764"/>
      <sheetData sheetId="4765"/>
      <sheetData sheetId="4766"/>
      <sheetData sheetId="4767"/>
      <sheetData sheetId="4768"/>
      <sheetData sheetId="4769"/>
      <sheetData sheetId="4770"/>
      <sheetData sheetId="4771"/>
      <sheetData sheetId="4772"/>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sheetData sheetId="4850"/>
      <sheetData sheetId="4851"/>
      <sheetData sheetId="4852"/>
      <sheetData sheetId="4853"/>
      <sheetData sheetId="4854"/>
      <sheetData sheetId="4855"/>
      <sheetData sheetId="4856"/>
      <sheetData sheetId="4857"/>
      <sheetData sheetId="4858"/>
      <sheetData sheetId="4859"/>
      <sheetData sheetId="4860"/>
      <sheetData sheetId="4861"/>
      <sheetData sheetId="4862"/>
      <sheetData sheetId="4863"/>
      <sheetData sheetId="4864"/>
      <sheetData sheetId="4865"/>
      <sheetData sheetId="4866"/>
      <sheetData sheetId="4867"/>
      <sheetData sheetId="4868"/>
      <sheetData sheetId="4869"/>
      <sheetData sheetId="4870"/>
      <sheetData sheetId="4871"/>
      <sheetData sheetId="4872"/>
      <sheetData sheetId="4873"/>
      <sheetData sheetId="4874"/>
      <sheetData sheetId="4875"/>
      <sheetData sheetId="4876"/>
      <sheetData sheetId="4877"/>
      <sheetData sheetId="4878"/>
      <sheetData sheetId="4879"/>
      <sheetData sheetId="4880"/>
      <sheetData sheetId="4881"/>
      <sheetData sheetId="4882"/>
      <sheetData sheetId="4883"/>
      <sheetData sheetId="4884"/>
      <sheetData sheetId="4885"/>
      <sheetData sheetId="4886"/>
      <sheetData sheetId="4887"/>
      <sheetData sheetId="4888"/>
      <sheetData sheetId="4889"/>
      <sheetData sheetId="4890"/>
      <sheetData sheetId="4891"/>
      <sheetData sheetId="4892"/>
      <sheetData sheetId="4893"/>
      <sheetData sheetId="4894"/>
      <sheetData sheetId="4895"/>
      <sheetData sheetId="4896"/>
      <sheetData sheetId="4897"/>
      <sheetData sheetId="4898"/>
      <sheetData sheetId="4899"/>
      <sheetData sheetId="4900"/>
      <sheetData sheetId="4901"/>
      <sheetData sheetId="4902"/>
      <sheetData sheetId="4903"/>
      <sheetData sheetId="4904"/>
      <sheetData sheetId="4905"/>
      <sheetData sheetId="4906"/>
      <sheetData sheetId="4907"/>
      <sheetData sheetId="4908"/>
      <sheetData sheetId="4909"/>
      <sheetData sheetId="4910"/>
      <sheetData sheetId="4911"/>
      <sheetData sheetId="4912"/>
      <sheetData sheetId="4913"/>
      <sheetData sheetId="4914"/>
      <sheetData sheetId="4915"/>
      <sheetData sheetId="4916"/>
      <sheetData sheetId="4917"/>
      <sheetData sheetId="4918"/>
      <sheetData sheetId="4919"/>
      <sheetData sheetId="4920"/>
      <sheetData sheetId="4921"/>
      <sheetData sheetId="4922"/>
      <sheetData sheetId="4923"/>
      <sheetData sheetId="4924"/>
      <sheetData sheetId="4925"/>
      <sheetData sheetId="4926"/>
      <sheetData sheetId="4927"/>
      <sheetData sheetId="4928"/>
      <sheetData sheetId="4929"/>
      <sheetData sheetId="4930"/>
      <sheetData sheetId="4931"/>
      <sheetData sheetId="4932"/>
      <sheetData sheetId="4933"/>
      <sheetData sheetId="4934"/>
      <sheetData sheetId="4935"/>
      <sheetData sheetId="4936"/>
      <sheetData sheetId="4937"/>
      <sheetData sheetId="4938"/>
      <sheetData sheetId="4939"/>
      <sheetData sheetId="4940"/>
      <sheetData sheetId="4941"/>
      <sheetData sheetId="4942"/>
      <sheetData sheetId="4943"/>
      <sheetData sheetId="4944"/>
      <sheetData sheetId="4945"/>
      <sheetData sheetId="4946"/>
      <sheetData sheetId="4947"/>
      <sheetData sheetId="4948"/>
      <sheetData sheetId="4949"/>
      <sheetData sheetId="4950"/>
      <sheetData sheetId="4951"/>
      <sheetData sheetId="4952"/>
      <sheetData sheetId="4953"/>
      <sheetData sheetId="4954"/>
      <sheetData sheetId="4955"/>
      <sheetData sheetId="4956"/>
      <sheetData sheetId="4957"/>
      <sheetData sheetId="4958"/>
      <sheetData sheetId="4959"/>
      <sheetData sheetId="4960"/>
      <sheetData sheetId="4961"/>
      <sheetData sheetId="4962"/>
      <sheetData sheetId="4963"/>
      <sheetData sheetId="4964"/>
      <sheetData sheetId="4965"/>
      <sheetData sheetId="4966"/>
      <sheetData sheetId="4967"/>
      <sheetData sheetId="4968"/>
      <sheetData sheetId="4969"/>
      <sheetData sheetId="4970"/>
      <sheetData sheetId="4971"/>
      <sheetData sheetId="4972"/>
      <sheetData sheetId="4973"/>
      <sheetData sheetId="4974"/>
      <sheetData sheetId="4975"/>
      <sheetData sheetId="4976"/>
      <sheetData sheetId="4977"/>
      <sheetData sheetId="4978"/>
      <sheetData sheetId="4979"/>
      <sheetData sheetId="4980"/>
      <sheetData sheetId="4981"/>
      <sheetData sheetId="4982"/>
      <sheetData sheetId="4983"/>
      <sheetData sheetId="4984"/>
      <sheetData sheetId="4985"/>
      <sheetData sheetId="4986"/>
      <sheetData sheetId="4987"/>
      <sheetData sheetId="4988"/>
      <sheetData sheetId="4989"/>
      <sheetData sheetId="4990"/>
      <sheetData sheetId="4991"/>
      <sheetData sheetId="4992"/>
      <sheetData sheetId="4993"/>
      <sheetData sheetId="4994"/>
      <sheetData sheetId="4995"/>
      <sheetData sheetId="4996"/>
      <sheetData sheetId="4997"/>
      <sheetData sheetId="4998"/>
      <sheetData sheetId="4999"/>
      <sheetData sheetId="5000"/>
      <sheetData sheetId="5001"/>
      <sheetData sheetId="5002"/>
      <sheetData sheetId="5003"/>
      <sheetData sheetId="5004"/>
      <sheetData sheetId="5005"/>
      <sheetData sheetId="5006"/>
      <sheetData sheetId="5007"/>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sheetData sheetId="5021"/>
      <sheetData sheetId="5022"/>
      <sheetData sheetId="5023"/>
      <sheetData sheetId="5024"/>
      <sheetData sheetId="5025"/>
      <sheetData sheetId="5026"/>
      <sheetData sheetId="5027"/>
      <sheetData sheetId="5028"/>
      <sheetData sheetId="5029"/>
      <sheetData sheetId="5030"/>
      <sheetData sheetId="5031"/>
      <sheetData sheetId="5032"/>
      <sheetData sheetId="5033"/>
      <sheetData sheetId="5034"/>
      <sheetData sheetId="5035"/>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sheetData sheetId="5062"/>
      <sheetData sheetId="5063"/>
      <sheetData sheetId="5064"/>
      <sheetData sheetId="5065"/>
      <sheetData sheetId="5066"/>
      <sheetData sheetId="5067"/>
      <sheetData sheetId="5068"/>
      <sheetData sheetId="5069"/>
      <sheetData sheetId="5070"/>
      <sheetData sheetId="5071"/>
      <sheetData sheetId="5072"/>
      <sheetData sheetId="5073"/>
      <sheetData sheetId="5074"/>
      <sheetData sheetId="5075"/>
      <sheetData sheetId="5076"/>
      <sheetData sheetId="5077"/>
      <sheetData sheetId="5078"/>
      <sheetData sheetId="5079"/>
      <sheetData sheetId="5080"/>
      <sheetData sheetId="5081"/>
      <sheetData sheetId="5082"/>
      <sheetData sheetId="5083"/>
      <sheetData sheetId="5084"/>
      <sheetData sheetId="5085"/>
      <sheetData sheetId="5086"/>
      <sheetData sheetId="5087"/>
      <sheetData sheetId="5088"/>
      <sheetData sheetId="5089"/>
      <sheetData sheetId="5090"/>
      <sheetData sheetId="5091"/>
      <sheetData sheetId="5092"/>
      <sheetData sheetId="5093"/>
      <sheetData sheetId="5094"/>
      <sheetData sheetId="5095"/>
      <sheetData sheetId="5096"/>
      <sheetData sheetId="5097"/>
      <sheetData sheetId="5098"/>
      <sheetData sheetId="5099"/>
      <sheetData sheetId="5100"/>
      <sheetData sheetId="5101"/>
      <sheetData sheetId="5102"/>
      <sheetData sheetId="5103"/>
      <sheetData sheetId="5104"/>
      <sheetData sheetId="5105"/>
      <sheetData sheetId="5106"/>
      <sheetData sheetId="5107"/>
      <sheetData sheetId="5108"/>
      <sheetData sheetId="5109"/>
      <sheetData sheetId="5110"/>
      <sheetData sheetId="5111"/>
      <sheetData sheetId="5112"/>
      <sheetData sheetId="5113"/>
      <sheetData sheetId="5114"/>
      <sheetData sheetId="5115"/>
      <sheetData sheetId="5116"/>
      <sheetData sheetId="5117"/>
      <sheetData sheetId="5118"/>
      <sheetData sheetId="5119"/>
      <sheetData sheetId="5120"/>
      <sheetData sheetId="5121"/>
      <sheetData sheetId="5122"/>
      <sheetData sheetId="5123"/>
      <sheetData sheetId="5124"/>
      <sheetData sheetId="5125"/>
      <sheetData sheetId="5126"/>
      <sheetData sheetId="5127"/>
      <sheetData sheetId="5128"/>
      <sheetData sheetId="5129"/>
      <sheetData sheetId="5130"/>
      <sheetData sheetId="5131"/>
      <sheetData sheetId="5132"/>
      <sheetData sheetId="5133"/>
      <sheetData sheetId="5134"/>
      <sheetData sheetId="5135"/>
      <sheetData sheetId="5136"/>
      <sheetData sheetId="5137"/>
      <sheetData sheetId="5138"/>
      <sheetData sheetId="5139"/>
      <sheetData sheetId="5140"/>
      <sheetData sheetId="5141"/>
      <sheetData sheetId="5142"/>
      <sheetData sheetId="5143"/>
      <sheetData sheetId="5144"/>
      <sheetData sheetId="5145"/>
      <sheetData sheetId="5146"/>
      <sheetData sheetId="5147"/>
      <sheetData sheetId="5148"/>
      <sheetData sheetId="5149"/>
      <sheetData sheetId="5150"/>
      <sheetData sheetId="5151"/>
      <sheetData sheetId="5152"/>
      <sheetData sheetId="5153"/>
      <sheetData sheetId="5154"/>
      <sheetData sheetId="5155"/>
      <sheetData sheetId="5156"/>
      <sheetData sheetId="5157"/>
      <sheetData sheetId="5158"/>
      <sheetData sheetId="5159"/>
      <sheetData sheetId="5160"/>
      <sheetData sheetId="5161"/>
      <sheetData sheetId="5162"/>
      <sheetData sheetId="5163"/>
      <sheetData sheetId="5164"/>
      <sheetData sheetId="5165"/>
      <sheetData sheetId="5166"/>
      <sheetData sheetId="5167"/>
      <sheetData sheetId="5168"/>
      <sheetData sheetId="5169"/>
      <sheetData sheetId="5170"/>
      <sheetData sheetId="5171"/>
      <sheetData sheetId="5172"/>
      <sheetData sheetId="5173"/>
      <sheetData sheetId="5174"/>
      <sheetData sheetId="5175"/>
      <sheetData sheetId="5176"/>
      <sheetData sheetId="5177"/>
      <sheetData sheetId="5178"/>
      <sheetData sheetId="5179"/>
      <sheetData sheetId="5180"/>
      <sheetData sheetId="5181"/>
      <sheetData sheetId="5182"/>
      <sheetData sheetId="5183"/>
      <sheetData sheetId="5184"/>
      <sheetData sheetId="5185"/>
      <sheetData sheetId="5186"/>
      <sheetData sheetId="5187"/>
      <sheetData sheetId="5188"/>
      <sheetData sheetId="5189"/>
      <sheetData sheetId="5190"/>
      <sheetData sheetId="5191"/>
      <sheetData sheetId="5192"/>
      <sheetData sheetId="5193"/>
      <sheetData sheetId="5194"/>
      <sheetData sheetId="5195"/>
      <sheetData sheetId="5196"/>
      <sheetData sheetId="5197"/>
      <sheetData sheetId="5198"/>
      <sheetData sheetId="5199"/>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sheetData sheetId="5370"/>
      <sheetData sheetId="5371"/>
      <sheetData sheetId="5372"/>
      <sheetData sheetId="5373"/>
      <sheetData sheetId="5374"/>
      <sheetData sheetId="5375"/>
      <sheetData sheetId="5376"/>
      <sheetData sheetId="5377"/>
      <sheetData sheetId="5378"/>
      <sheetData sheetId="5379"/>
      <sheetData sheetId="5380"/>
      <sheetData sheetId="5381"/>
      <sheetData sheetId="5382"/>
      <sheetData sheetId="5383"/>
      <sheetData sheetId="5384"/>
      <sheetData sheetId="5385"/>
      <sheetData sheetId="5386"/>
      <sheetData sheetId="5387"/>
      <sheetData sheetId="5388"/>
      <sheetData sheetId="5389"/>
      <sheetData sheetId="5390"/>
      <sheetData sheetId="5391"/>
      <sheetData sheetId="5392"/>
      <sheetData sheetId="5393"/>
      <sheetData sheetId="5394"/>
      <sheetData sheetId="5395"/>
      <sheetData sheetId="5396"/>
      <sheetData sheetId="5397"/>
      <sheetData sheetId="5398"/>
      <sheetData sheetId="5399"/>
      <sheetData sheetId="5400"/>
      <sheetData sheetId="5401"/>
      <sheetData sheetId="5402"/>
      <sheetData sheetId="5403"/>
      <sheetData sheetId="5404"/>
      <sheetData sheetId="5405"/>
      <sheetData sheetId="5406"/>
      <sheetData sheetId="5407"/>
      <sheetData sheetId="5408"/>
      <sheetData sheetId="5409"/>
      <sheetData sheetId="5410"/>
      <sheetData sheetId="5411"/>
      <sheetData sheetId="5412"/>
      <sheetData sheetId="5413"/>
      <sheetData sheetId="5414"/>
      <sheetData sheetId="5415"/>
      <sheetData sheetId="5416"/>
      <sheetData sheetId="5417"/>
      <sheetData sheetId="5418"/>
      <sheetData sheetId="5419"/>
      <sheetData sheetId="5420"/>
      <sheetData sheetId="5421"/>
      <sheetData sheetId="5422"/>
      <sheetData sheetId="5423"/>
      <sheetData sheetId="5424"/>
      <sheetData sheetId="5425"/>
      <sheetData sheetId="5426"/>
      <sheetData sheetId="5427"/>
      <sheetData sheetId="5428"/>
      <sheetData sheetId="5429"/>
      <sheetData sheetId="5430"/>
      <sheetData sheetId="5431"/>
      <sheetData sheetId="5432"/>
      <sheetData sheetId="5433"/>
      <sheetData sheetId="5434"/>
      <sheetData sheetId="5435"/>
      <sheetData sheetId="5436"/>
      <sheetData sheetId="5437"/>
      <sheetData sheetId="5438"/>
      <sheetData sheetId="5439"/>
      <sheetData sheetId="5440"/>
      <sheetData sheetId="5441"/>
      <sheetData sheetId="5442"/>
      <sheetData sheetId="5443"/>
      <sheetData sheetId="5444"/>
      <sheetData sheetId="5445"/>
      <sheetData sheetId="5446"/>
      <sheetData sheetId="5447"/>
      <sheetData sheetId="5448"/>
      <sheetData sheetId="5449"/>
      <sheetData sheetId="5450"/>
      <sheetData sheetId="5451"/>
      <sheetData sheetId="5452"/>
      <sheetData sheetId="5453"/>
      <sheetData sheetId="5454"/>
      <sheetData sheetId="5455"/>
      <sheetData sheetId="5456"/>
      <sheetData sheetId="5457"/>
      <sheetData sheetId="5458"/>
      <sheetData sheetId="5459"/>
      <sheetData sheetId="5460"/>
      <sheetData sheetId="5461"/>
      <sheetData sheetId="5462"/>
      <sheetData sheetId="5463"/>
      <sheetData sheetId="5464"/>
      <sheetData sheetId="5465"/>
      <sheetData sheetId="5466"/>
      <sheetData sheetId="5467"/>
      <sheetData sheetId="5468"/>
      <sheetData sheetId="5469"/>
      <sheetData sheetId="5470"/>
      <sheetData sheetId="5471"/>
      <sheetData sheetId="5472"/>
      <sheetData sheetId="5473"/>
      <sheetData sheetId="5474"/>
      <sheetData sheetId="5475"/>
      <sheetData sheetId="5476"/>
      <sheetData sheetId="5477"/>
      <sheetData sheetId="5478"/>
      <sheetData sheetId="5479"/>
      <sheetData sheetId="5480"/>
      <sheetData sheetId="5481"/>
      <sheetData sheetId="5482"/>
      <sheetData sheetId="5483"/>
      <sheetData sheetId="5484"/>
      <sheetData sheetId="5485"/>
      <sheetData sheetId="5486"/>
      <sheetData sheetId="5487"/>
      <sheetData sheetId="5488"/>
      <sheetData sheetId="5489"/>
      <sheetData sheetId="5490"/>
      <sheetData sheetId="5491"/>
      <sheetData sheetId="5492"/>
      <sheetData sheetId="5493"/>
      <sheetData sheetId="5494"/>
      <sheetData sheetId="5495"/>
      <sheetData sheetId="5496"/>
      <sheetData sheetId="5497"/>
      <sheetData sheetId="5498"/>
      <sheetData sheetId="5499"/>
      <sheetData sheetId="5500"/>
      <sheetData sheetId="5501"/>
      <sheetData sheetId="5502"/>
      <sheetData sheetId="5503"/>
      <sheetData sheetId="5504"/>
      <sheetData sheetId="5505"/>
      <sheetData sheetId="5506"/>
      <sheetData sheetId="5507"/>
      <sheetData sheetId="5508"/>
      <sheetData sheetId="5509"/>
      <sheetData sheetId="5510"/>
      <sheetData sheetId="5511"/>
      <sheetData sheetId="5512"/>
      <sheetData sheetId="5513"/>
      <sheetData sheetId="5514"/>
      <sheetData sheetId="5515"/>
      <sheetData sheetId="5516"/>
      <sheetData sheetId="5517"/>
      <sheetData sheetId="5518"/>
      <sheetData sheetId="5519"/>
      <sheetData sheetId="5520" refreshError="1"/>
      <sheetData sheetId="5521" refreshError="1"/>
      <sheetData sheetId="5522"/>
      <sheetData sheetId="5523" refreshError="1"/>
      <sheetData sheetId="5524" refreshError="1"/>
      <sheetData sheetId="5525" refreshError="1"/>
      <sheetData sheetId="5526" refreshError="1"/>
      <sheetData sheetId="5527" refreshError="1"/>
      <sheetData sheetId="5528" refreshError="1"/>
      <sheetData sheetId="5529" refreshError="1"/>
      <sheetData sheetId="5530" refreshError="1"/>
      <sheetData sheetId="5531" refreshError="1"/>
      <sheetData sheetId="5532" refreshError="1"/>
      <sheetData sheetId="5533" refreshError="1"/>
      <sheetData sheetId="5534" refreshError="1"/>
      <sheetData sheetId="5535"/>
      <sheetData sheetId="5536"/>
      <sheetData sheetId="5537"/>
      <sheetData sheetId="5538"/>
      <sheetData sheetId="5539"/>
      <sheetData sheetId="5540"/>
      <sheetData sheetId="5541"/>
      <sheetData sheetId="5542"/>
      <sheetData sheetId="5543" refreshError="1"/>
      <sheetData sheetId="5544" refreshError="1"/>
      <sheetData sheetId="5545"/>
      <sheetData sheetId="5546"/>
      <sheetData sheetId="5547" refreshError="1"/>
      <sheetData sheetId="5548" refreshError="1"/>
      <sheetData sheetId="5549"/>
      <sheetData sheetId="5550" refreshError="1"/>
      <sheetData sheetId="5551" refreshError="1"/>
      <sheetData sheetId="5552" refreshError="1"/>
      <sheetData sheetId="5553" refreshError="1"/>
      <sheetData sheetId="5554" refreshError="1"/>
      <sheetData sheetId="5555" refreshError="1"/>
      <sheetData sheetId="5556" refreshError="1"/>
      <sheetData sheetId="5557" refreshError="1"/>
      <sheetData sheetId="5558"/>
      <sheetData sheetId="5559"/>
      <sheetData sheetId="5560"/>
      <sheetData sheetId="5561"/>
      <sheetData sheetId="5562"/>
      <sheetData sheetId="5563"/>
      <sheetData sheetId="5564"/>
      <sheetData sheetId="5565"/>
      <sheetData sheetId="5566"/>
      <sheetData sheetId="5567" refreshError="1"/>
      <sheetData sheetId="5568" refreshError="1"/>
      <sheetData sheetId="5569" refreshError="1"/>
      <sheetData sheetId="5570" refreshError="1"/>
      <sheetData sheetId="5571" refreshError="1"/>
      <sheetData sheetId="5572"/>
      <sheetData sheetId="557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Program"/>
      <sheetName val="COSTOS"/>
      <sheetName val="EVA"/>
      <sheetName val=" ACTA 2-T1+T2"/>
      <sheetName val=" ACTA 2-T3+T4"/>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P151106"/>
      <sheetName val="DETALLESAP"/>
      <sheetName val="SAPDETALS"/>
      <sheetName val="RESUMEN"/>
    </sheetNames>
    <sheetDataSet>
      <sheetData sheetId="0"/>
      <sheetData sheetId="1"/>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CTUBRE"/>
      <sheetName val="DATBAND"/>
      <sheetName val="DAT NUC"/>
      <sheetName val="DATOS"/>
      <sheetName val="Nucleos"/>
      <sheetName val="Proc0009m"/>
      <sheetName val="Proc 0009h"/>
      <sheetName val="CTTO"/>
      <sheetName val="ACTIVIDA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2-AG96"/>
      <sheetName val="AC2_AG96"/>
      <sheetName val="COSTOS"/>
      <sheetName val="Program"/>
      <sheetName val="EVA"/>
      <sheetName val="AIU"/>
      <sheetName val="BASE DATOS"/>
      <sheetName val="fdedo1"/>
      <sheetName val="Formulario N° 4"/>
      <sheetName val="MATERIALES"/>
      <sheetName val="EQUIPO"/>
      <sheetName val="INV"/>
      <sheetName val="Datos"/>
      <sheetName val="PROPUESTA PRESENTADA"/>
      <sheetName val="AASHTO"/>
      <sheetName val="Reprograma 4"/>
      <sheetName val="PROPUESTA"/>
      <sheetName val="PREACTA"/>
      <sheetName val="presupuesto"/>
      <sheetName val="G.G"/>
      <sheetName val="ANEXO 7"/>
      <sheetName val="Ind_SerieEmpcanasta gral y  (3"/>
      <sheetName val="Gabinetes ctrol, prot. y med. "/>
      <sheetName val="PREACTA 5"/>
      <sheetName val="PREACTA 6"/>
      <sheetName val="LISTAS"/>
      <sheetName val="ACTASBA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Hoja1"/>
      <sheetName val="AMC"/>
      <sheetName val="Basico"/>
      <sheetName val="Iva"/>
      <sheetName val="Total"/>
      <sheetName val="amc_acta"/>
      <sheetName val="amc_bas"/>
      <sheetName val="amc_iva"/>
      <sheetName val="amc_total"/>
      <sheetName val="amc_anticip"/>
      <sheetName val="aCCIDENTES DE 1995 - 1996.xls"/>
      <sheetName val="items"/>
      <sheetName val="ACTA DE MODIFICACION  (2)"/>
      <sheetName val="CONT_ADI"/>
      <sheetName val="aCCIDENTES%20DE%201995%20-%2019"/>
      <sheetName val="#¡REF"/>
      <sheetName val="Informe"/>
      <sheetName val="Seguim-16"/>
    </sheetNames>
    <definedNames>
      <definedName name="absc"/>
    </definedNames>
    <sheetDataSet>
      <sheetData sheetId="0" refreshError="1"/>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sheetData sheetId="14" refreshError="1"/>
      <sheetData sheetId="15" refreshError="1"/>
      <sheetData sheetId="16" refreshError="1"/>
      <sheetData sheetId="17" refreshError="1"/>
      <sheetData sheetId="1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aCCIDENTES DE 1995 - 1996.xls"/>
      <sheetName val="Hoja1"/>
      <sheetName val="AMC"/>
      <sheetName val="Basico"/>
      <sheetName val="Iva"/>
      <sheetName val="Total"/>
      <sheetName val="amc_acta"/>
      <sheetName val="amc_bas"/>
      <sheetName val="amc_iva"/>
      <sheetName val="amc_total"/>
      <sheetName val="amc_anticip"/>
      <sheetName val="aCCIDENTES%20DE%201995%20-%2019"/>
    </sheetNames>
    <definedNames>
      <definedName name="absc"/>
    </definedNames>
    <sheetDataSet>
      <sheetData sheetId="0" refreshError="1"/>
      <sheetData sheetId="1" refreshError="1"/>
      <sheetData sheetId="2"/>
      <sheetData sheetId="3"/>
      <sheetData sheetId="4"/>
      <sheetData sheetId="5"/>
      <sheetData sheetId="6"/>
      <sheetData sheetId="7"/>
      <sheetData sheetId="8"/>
      <sheetData sheetId="9"/>
      <sheetData sheetId="10"/>
      <sheetData sheetId="11" refreshError="1"/>
      <sheetData sheetId="1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rio N° 4"/>
      <sheetName val="CAPITULO II"/>
      <sheetName val="CAPITULO III"/>
      <sheetName val="CAPITULO IV"/>
      <sheetName val="CAPITULO V "/>
      <sheetName val="CAPITULO VI"/>
      <sheetName val="AUXILIAR CONCRETOS"/>
      <sheetName val="CAPITULO VII"/>
      <sheetName val="CAPITULO VIII"/>
      <sheetName val="CAPITULO IX"/>
      <sheetName val="MATERIALES"/>
      <sheetName val="EQUIPO"/>
      <sheetName val="AUXILIAR MEZCLA Y TRITURACION"/>
      <sheetName val="DATOS"/>
      <sheetName val="AC2-AG96"/>
      <sheetName val="ANEXO 7"/>
      <sheetName val="PREACTA"/>
      <sheetName val="analisis de precios unitarios -"/>
      <sheetName val="PROPUESTA PRESENTADA"/>
      <sheetName val="O.Civil A. Base Zona A2S4"/>
      <sheetName val="RESUMEN ACTIVIDADES"/>
      <sheetName val="APU (22)"/>
      <sheetName val="General"/>
      <sheetName val="Formulario_N°_4"/>
      <sheetName val="CAPITULO_II"/>
      <sheetName val="CAPITULO_III"/>
      <sheetName val="CAPITULO_IV"/>
      <sheetName val="CAPITULO_V_"/>
      <sheetName val="CAPITULO_VI"/>
      <sheetName val="AUXILIAR_CONCRETOS"/>
      <sheetName val="CAPITULO_VII"/>
      <sheetName val="CAPITULO_VIII"/>
      <sheetName val="CAPITULO_IX"/>
      <sheetName val="AUXILIAR_MEZCLA_Y_TRITURAC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Informe"/>
      <sheetName val="Hoja1"/>
      <sheetName val="AMC"/>
      <sheetName val="Basico"/>
      <sheetName val="Iva"/>
      <sheetName val="Total"/>
      <sheetName val="amc_acta"/>
      <sheetName val="amc_bas"/>
      <sheetName val="amc_iva"/>
      <sheetName val="amc_total"/>
      <sheetName val="amc_anticip"/>
    </sheetNames>
    <definedNames>
      <definedName name="absc"/>
    </definedNames>
    <sheetDataSet>
      <sheetData sheetId="0" refreshError="1"/>
      <sheetData sheetId="1" refreshError="1"/>
      <sheetData sheetId="2"/>
      <sheetData sheetId="3"/>
      <sheetData sheetId="4"/>
      <sheetData sheetId="5"/>
      <sheetData sheetId="6"/>
      <sheetData sheetId="7"/>
      <sheetData sheetId="8"/>
      <sheetData sheetId="9"/>
      <sheetData sheetId="10" refreshError="1"/>
      <sheetData sheetId="1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EXO 7"/>
      <sheetName val="resultados"/>
      <sheetName val="ANEXO 4"/>
      <sheetName val="ANEXO 4 (2)"/>
      <sheetName val="ANEXO 4 (3)"/>
      <sheetName val="ANEXO 4 (4)"/>
      <sheetName val="ANEXO 5 "/>
      <sheetName val="EQUIPO-IDU"/>
      <sheetName val="CANTIDADES"/>
      <sheetName val="ANEXO 2"/>
      <sheetName val="1.1"/>
      <sheetName val="2.1"/>
      <sheetName val="2.2"/>
      <sheetName val="2.3"/>
      <sheetName val="2.4"/>
      <sheetName val="2.5"/>
      <sheetName val="3.1"/>
      <sheetName val="3.2"/>
      <sheetName val="3.3"/>
      <sheetName val="3.4"/>
      <sheetName val="4.1"/>
      <sheetName val="4.2"/>
      <sheetName val="4.3"/>
      <sheetName val="4.4"/>
      <sheetName val="4.5"/>
      <sheetName val="4.6"/>
      <sheetName val="4.7"/>
      <sheetName val="4.8"/>
      <sheetName val="5.1"/>
      <sheetName val="5.2"/>
      <sheetName val="5.3"/>
      <sheetName val="6.1"/>
      <sheetName val="6.2"/>
      <sheetName val="7.1"/>
      <sheetName val="7.2"/>
      <sheetName val="8.1"/>
      <sheetName val="8.2"/>
      <sheetName val="8.3"/>
      <sheetName val="8.4"/>
      <sheetName val="8.5"/>
      <sheetName val="9.1"/>
      <sheetName val="10.1"/>
      <sheetName val="10.2"/>
      <sheetName val="11.1"/>
      <sheetName val="11.2"/>
      <sheetName val="11.3"/>
      <sheetName val="11.4"/>
      <sheetName val="11.5"/>
      <sheetName val="PALET DEL 21 FEB AL 5 MA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EACTA"/>
      <sheetName val="presupuesto"/>
      <sheetName val="(Item 1P)"/>
      <sheetName val="(Item 200.2)"/>
      <sheetName val="(Item 201.7)"/>
      <sheetName val="(Item 201.15)"/>
      <sheetName val="(Item 210,2,2)"/>
      <sheetName val="(Item 210,2,1)"/>
      <sheetName val="(Item 211,1)"/>
      <sheetName val="(Item 220,1)"/>
      <sheetName val="(Item 221,1)"/>
      <sheetName val="(Item 230,2)"/>
      <sheetName val="(Item 231,1)"/>
      <sheetName val="(Item 2p)"/>
      <sheetName val="(Item 310,1)"/>
      <sheetName val="(Item 320,1)"/>
      <sheetName val="(Item 420,1)"/>
      <sheetName val="(Item 450,2P)"/>
      <sheetName val="(Item 466,1P)"/>
      <sheetName val="(Item 500,1)"/>
      <sheetName val="(Item 600,1)"/>
      <sheetName val="(Item 600,2)"/>
      <sheetName val="(Item 600,5)"/>
      <sheetName val="(Item 610,1)"/>
      <sheetName val="(Item 673,1)"/>
      <sheetName val="(Item 630,1)"/>
      <sheetName val="(Item 630,3)"/>
      <sheetName val="(Item 630,4)"/>
      <sheetName val="(Item 630,6)"/>
      <sheetName val="(Item 630,7)"/>
      <sheetName val="(Item 640,1)"/>
      <sheetName val="(Item 632,1)"/>
      <sheetName val="(Item 642,1)"/>
      <sheetName val="(Item 661,1)"/>
      <sheetName val="(Item 671,1)"/>
      <sheetName val="(Item 673,2)"/>
      <sheetName val="(Item 672,1)"/>
      <sheetName val="(Item 673,3P)"/>
      <sheetName val="(Item 681,1)"/>
      <sheetName val="(Item 621P)"/>
      <sheetName val="(Item 700,1)"/>
      <sheetName val="(Item 700,3)"/>
      <sheetName val="(Item 701,1)"/>
      <sheetName val="(Item 710,1,1)"/>
      <sheetName val="(Item 710,1,2)"/>
      <sheetName val="(Item 710,2)"/>
      <sheetName val="(Item 720,1)"/>
      <sheetName val="(Item 730,1)"/>
      <sheetName val="(Item 730,2)"/>
      <sheetName val="(Item 740,1)"/>
      <sheetName val="(Item 800,1)"/>
      <sheetName val="(Item 810,1)"/>
      <sheetName val="(Item 900,2)"/>
      <sheetName val="(Item 900,3)"/>
      <sheetName val="(Item NP 900,1)"/>
      <sheetName val="(Item NP 330)"/>
      <sheetName val="(Item NP 641,1P)"/>
      <sheetName val="(Item NP 341,2,2P)"/>
      <sheetName val="(Item NP 3P1)"/>
      <sheetName val="(Item NP 4P1)"/>
      <sheetName val="(Item NP 4P2)"/>
      <sheetName val="(Item NP 4P3)"/>
      <sheetName val="(Item NP 4P4)"/>
      <sheetName val="(Item NP 4P5)"/>
      <sheetName val="(Item 420,1) (50)"/>
      <sheetName val="(Item NP 450.2P)"/>
      <sheetName val="(Item 1P) copado"/>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48)"/>
      <sheetName val="(49)"/>
      <sheetName val="(50)"/>
      <sheetName val="(51)"/>
      <sheetName val="(52)"/>
      <sheetName val="53C"/>
      <sheetName val="(53REVERSADO)"/>
      <sheetName val="(53I)"/>
      <sheetName val="54C"/>
      <sheetName val="(54ACORDADO)"/>
      <sheetName val="(54I)"/>
      <sheetName val="BASE CONT"/>
      <sheetName val="(BASE I)"/>
      <sheetName val="(BASE ACORDADO)"/>
      <sheetName val="(BASE REVERSADO)"/>
      <sheetName val="RECICLAJE C"/>
      <sheetName val="(RECICLAJE I)"/>
      <sheetName val="(RECICLAJE REVERSADO)"/>
      <sheetName val=" CEMENTO C"/>
      <sheetName val="(CEMENTO I)"/>
      <sheetName val="(CEMENTO REVERSADO)"/>
      <sheetName val="58C"/>
      <sheetName val="(58 REVERSADO)"/>
      <sheetName val="(58I)"/>
      <sheetName val="CERCAS C"/>
      <sheetName val="(CERCAS I)"/>
      <sheetName val="(CERCAS ACORDADO)"/>
      <sheetName val="TALA V C"/>
      <sheetName val="(TALA V I)"/>
      <sheetName val="(TALA V REVERSADO)"/>
      <sheetName val="TALA IV C"/>
      <sheetName val="(TALA IV I)"/>
      <sheetName val="(TALA IV REVERSADO)"/>
      <sheetName val="TALA III C"/>
      <sheetName val="(TALA III I)"/>
      <sheetName val="(TALA III REVERSADO)"/>
      <sheetName val="(TALA II C)"/>
      <sheetName val="(TALA II I)"/>
      <sheetName val="TALA II REVERSADO"/>
      <sheetName val="TALA I C"/>
      <sheetName val="(TALA I I)"/>
      <sheetName val="(TALA I REVERSADO)"/>
      <sheetName val="65C"/>
      <sheetName val="(65REVERSADO)"/>
      <sheetName val="(65I)"/>
      <sheetName val="66C"/>
      <sheetName val="(66REVERSADO)"/>
      <sheetName val="(66I)"/>
      <sheetName val="67C"/>
      <sheetName val="(67REVERSADO)"/>
      <sheetName val="(67I)"/>
      <sheetName val="68C"/>
      <sheetName val="(68REVERSADO)"/>
      <sheetName val="(68I)"/>
      <sheetName val="(70C)"/>
      <sheetName val="(70 ACORDADO)"/>
      <sheetName val="TRANS C"/>
      <sheetName val="(TRANS I)"/>
      <sheetName val="(TRANS ACORDADO)"/>
      <sheetName val="MDC2 PARCHEO (ACORDADO)"/>
      <sheetName val="PROPUESTA"/>
      <sheetName val="Ind_SerieEmpcanasta gral y obra"/>
      <sheetName val="COMPARACION"/>
      <sheetName val="ACTA DE FIJACION"/>
      <sheetName val="REVERSION"/>
      <sheetName val=" BOLSACRETOS C"/>
      <sheetName val=" BOLSACRETOS I"/>
      <sheetName val=" BOLSACRETOS (ACORDADO)"/>
      <sheetName val="ACERO DE PRE-ESFUERZO C"/>
      <sheetName val="ACERO DE PRE-ESFUERZO I"/>
      <sheetName val="ACERO DE PRE-ESFUERZO (ACORDAD)"/>
      <sheetName val="DRENES HORIZONTALES &gt;10ML C"/>
      <sheetName val="DRENES HORIZONTALES &gt;10ML I"/>
      <sheetName val="DRENES HORIZONTALES &gt;10ML (ACO)"/>
      <sheetName val="SELLOS JUNTAS PARA PUENTE C"/>
      <sheetName val="SELLOS JUNTAS PARA PUENTE I"/>
      <sheetName val="SELLOS JUNTAS PARA PUENTE I (A)"/>
      <sheetName val="JUNTAS ELASTOMERICAS A=30CM C"/>
      <sheetName val="JUNTAS ELASTOMERICAS A=30CM I"/>
      <sheetName val="JUNTAS ELASTOMERICAS A=30CM (A)"/>
      <sheetName val=" GEOMENBRANA C"/>
      <sheetName val=" GEOMENBRANA I"/>
      <sheetName val=" GEOMENBRANA (ACORDADO)"/>
      <sheetName val="APOYOS DE NEOPRENO C"/>
      <sheetName val="APOYOS DE NEOPRENO I"/>
      <sheetName val="APOYOS DE NEOPRENO (ACORDADO)"/>
      <sheetName val="ACERO DE A-588"/>
      <sheetName val="CUNETAS REVESTIDAS"/>
      <sheetName val="RELLENO PARA CUNETAS"/>
      <sheetName val="PREAC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30.1 BASE GRANULAR"/>
      <sheetName val="341.2 - CEMNENTO"/>
      <sheetName val="400-1P-RECICLADO"/>
      <sheetName val="420 - IMPRIMACION"/>
      <sheetName val="450.3 - MDC-2"/>
      <sheetName val="675.1-GEOTEXTIL"/>
      <sheetName val="RESUMEN "/>
      <sheetName val="TITULOS"/>
      <sheetName val="DEMOL 201.19-18"/>
      <sheetName val="EXC 210.1-18"/>
      <sheetName val="EXC 210-3-18"/>
      <sheetName val="CONFORMACION 310"/>
      <sheetName val="AFIRMADO 311-18"/>
      <sheetName val="SUBBASE 320.2"/>
      <sheetName val="BASE 330.1"/>
      <sheetName val="GEOT-SUBRASANTE 674.1"/>
      <sheetName val="CERRAMINTO 800.5"/>
      <sheetName val="TRANS 900.2"/>
      <sheetName val="PALET DEL 21 FEB AL 5 MARZ"/>
      <sheetName val="PALETEROS 6 AL 15 MARZO"/>
    </sheet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ATOS"/>
      <sheetName val="Cantidades"/>
      <sheetName val="curva_Avance"/>
      <sheetName val="ejecutivo"/>
    </sheetNames>
    <sheetDataSet>
      <sheetData sheetId="0"/>
      <sheetData sheetId="1" refreshError="1"/>
      <sheetData sheetId="2" refreshError="1"/>
      <sheetData sheetId="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CARRETERAS"/>
      <sheetName val="TABLA DE CONTENIDO"/>
      <sheetName val="GENERALIDADES "/>
      <sheetName val="CUMPLIMIENTO % "/>
      <sheetName val="CUMPLIMIENTO %  (2)"/>
      <sheetName val="ESTADO RED"/>
      <sheetName val="SEMAFORO 45A-04"/>
      <sheetName val="SEMAFORO 55-01"/>
      <sheetName val="SEMAFORO 56-07"/>
      <sheetName val="SEMAFORO 55CN-03"/>
      <sheetName val="SEMAFORO 55CN-01"/>
      <sheetName val="TORTA EST. VIAS "/>
      <sheetName val="EST. VIAS"/>
      <sheetName val="MAPA EST RED"/>
      <sheetName val="NECESIDAD VIA"/>
      <sheetName val="Necesidades cr."/>
      <sheetName val="SITIOS CRITICOS"/>
      <sheetName val="CANT OBRA B-C"/>
      <sheetName val="CANT OBRA C-G"/>
      <sheetName val="CANT OBRA Z-U"/>
      <sheetName val="CANT OBRA B-T"/>
      <sheetName val="INF. EMERGENCIAS"/>
      <sheetName val="PUENTES"/>
      <sheetName val="NEC PTES"/>
      <sheetName val="PONTONES"/>
      <sheetName val="NEC. PONTONES"/>
      <sheetName val="señal v"/>
      <sheetName val="señal H"/>
      <sheetName val="ACCIDENTALIDAD junio"/>
      <sheetName val="ACCIDENTALIDAD julio"/>
      <sheetName val="ACCIDENTALIDAD agosto"/>
      <sheetName val="ACCIDENT."/>
      <sheetName val="DEFENSA VIAS"/>
      <sheetName val="ZONAS RETIRO"/>
      <sheetName val="SEGUIMIENTO"/>
      <sheetName val="CUANTI AMV"/>
      <sheetName val="CUALI AMV"/>
      <sheetName val="CUANTI MICRO"/>
      <sheetName val="CUALI MICRO"/>
      <sheetName val="CALIDAD"/>
      <sheetName val="FOTOG"/>
      <sheetName val="PRENSA"/>
      <sheetName val="COMENTARIOS"/>
      <sheetName val="ACC.EJECUTIVO"/>
      <sheetName val="RESUM.ACCID"/>
      <sheetName val="RESUM.ACCID (2)"/>
      <sheetName val="TABLA_DE_CONTENIDO"/>
      <sheetName val="GENERALIDADES_"/>
      <sheetName val="CUMPLIMIENTO_%_"/>
      <sheetName val="CUMPLIMIENTO_%__(2)"/>
      <sheetName val="ESTADO_RED"/>
      <sheetName val="SEMAFORO_45A-04"/>
      <sheetName val="SEMAFORO_55-01"/>
      <sheetName val="SEMAFORO_56-07"/>
      <sheetName val="SEMAFORO_55CN-03"/>
      <sheetName val="SEMAFORO_55CN-01"/>
      <sheetName val="TORTA_EST__VIAS_"/>
      <sheetName val="EST__VIAS"/>
      <sheetName val="MAPA_EST_RED"/>
      <sheetName val="NECESIDAD_VIA"/>
      <sheetName val="Necesidades_cr_"/>
      <sheetName val="SITIOS_CRITICOS"/>
      <sheetName val="CANT_OBRA_B-C"/>
      <sheetName val="CANT_OBRA_C-G"/>
      <sheetName val="CANT_OBRA_Z-U"/>
      <sheetName val="CANT_OBRA_B-T"/>
      <sheetName val="INF__EMERGENCIAS"/>
      <sheetName val="NEC_PTES"/>
      <sheetName val="NEC__PONTONES"/>
      <sheetName val="señal_v"/>
      <sheetName val="señal_H"/>
      <sheetName val="ACCIDENTALIDAD_junio"/>
      <sheetName val="ACCIDENTALIDAD_julio"/>
      <sheetName val="ACCIDENTALIDAD_agosto"/>
      <sheetName val="ACCIDENT_"/>
      <sheetName val="DEFENSA_VIAS"/>
      <sheetName val="ZONAS_RETIRO"/>
      <sheetName val="CUANTI_AMV"/>
      <sheetName val="CUALI_AMV"/>
      <sheetName val="CUANTI_MICRO"/>
      <sheetName val="CUALI_MICRO"/>
      <sheetName val="ACC_EJECUTIVO"/>
      <sheetName val="RESUM_ACCID"/>
      <sheetName val="RESUM_ACCID_(2)"/>
      <sheetName val="BD100-45-P1"/>
      <sheetName val="BASE DATOS"/>
      <sheetName val="5.2"/>
      <sheetName val="CUMPLIMIENTO"/>
      <sheetName val="RECURSOS"/>
      <sheetName val="MATERIALES"/>
      <sheetName val="PROPUESTA PRESENTADA"/>
      <sheetName val="BDATOS"/>
      <sheetName val="Cotización"/>
      <sheetName val="BASES"/>
      <sheetName val="DATOS"/>
      <sheetName val="1"/>
      <sheetName val="Alcantarillas"/>
      <sheetName val="formulario"/>
      <sheetName val="equipos"/>
      <sheetName val="ACARREO"/>
      <sheetName val="CUADBA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
      <sheetName val="PREACTA"/>
      <sheetName val="SC-29 Corte Roca"/>
      <sheetName val="SC-29 Corte Comun"/>
      <sheetName val="SC-29 Excavacion (dis)"/>
      <sheetName val="SC-29 Concreto Clase D (disipa)"/>
      <sheetName val="SC-29 Acero (disipa)"/>
      <sheetName val="SC-29 ANCLAJES PASIVOS"/>
      <sheetName val="SC-29 Excavacion Zanjas"/>
      <sheetName val="SC-29 Concreto Zanjas"/>
      <sheetName val="SC-29 Acero Zanjas"/>
      <sheetName val="SC-29 Lanzado"/>
      <sheetName val="SC-29 Afinamineto de talud"/>
      <sheetName val="SC-29 Anclajes 25 Ton"/>
      <sheetName val="SC-29 Drenes  mayores a 10m"/>
      <sheetName val="SC-29 Transporte"/>
      <sheetName val="SC-30 Corte Roca"/>
      <sheetName val="SC-30 Relleno (Alc)"/>
      <sheetName val="SC-30 Excavacion Disipadores"/>
      <sheetName val="SC-30 Concreto D (Disipador)"/>
      <sheetName val="SC-30 Acero (Disipador)"/>
      <sheetName val="SC-30 CONCRETO G DISIPADORES"/>
      <sheetName val="SC-30 EXCAVACION ZANJAS"/>
      <sheetName val="SC-30 CONCRETO ZANJAS"/>
      <sheetName val="SC-30 ACERO ZANJAS"/>
      <sheetName val="SC-30 Demolicion (Box)"/>
      <sheetName val="SC-30 Excavacion (box)"/>
      <sheetName val="SC-30 Concreto D (Box)"/>
      <sheetName val="SC-30 Concreto clase F "/>
      <sheetName val="SC-30 Acero (box)"/>
      <sheetName val="SC-30 Relleno (Box)"/>
      <sheetName val="SC-30 Material (box)"/>
      <sheetName val="SC-30 Geotextil (box)"/>
      <sheetName val="SC-30 Tuberia 4&quot; (box)"/>
      <sheetName val="SC-30 Transporte"/>
      <sheetName val="(LISTARA) ESTRUCTURA METALICA"/>
      <sheetName val="(LISTARA) CONCRETO VIGA CABEZAL"/>
      <sheetName val="(LISTARA) ACERO VIGA CABEZAL"/>
      <sheetName val="(LISTARA) CONCRETO MUROS"/>
      <sheetName val="(LISTARA) ACERO MUROS"/>
      <sheetName val="(LISTARA) CONCRETO CLASE G MURO"/>
      <sheetName val="(LISTARA) LANZADO"/>
      <sheetName val="(LISTARA) ANCLAJES PASIVOS"/>
      <sheetName val="(LISTARA) TRANSPORTE"/>
      <sheetName val="(LISTARA) DEMOLICION MUROS"/>
      <sheetName val="(GUACA) PILOTE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ductores"/>
      <sheetName val="Control de transporte"/>
      <sheetName val="Control Arreglo vía"/>
      <sheetName val="Control Concreto"/>
    </sheetNames>
    <sheetDataSet>
      <sheetData sheetId="0"/>
      <sheetData sheetId="1" refreshError="1"/>
      <sheetData sheetId="2"/>
      <sheetData sheetId="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Civil A. Base Zona A2S4"/>
      <sheetName val="O.Civil B. Vías y Aguas lluvias"/>
      <sheetName val="O.Civil C. Otras adecuaciones"/>
      <sheetName val="RESUMEN ACTIVIDADES"/>
      <sheetName val="PROGRAMA INVERSIONES"/>
      <sheetName val="APU"/>
      <sheetName val="APU (2)"/>
      <sheetName val="APU (3)"/>
      <sheetName val="APU (4)"/>
      <sheetName val="APU (5)"/>
      <sheetName val="APU (6)"/>
      <sheetName val="APU (7)"/>
      <sheetName val="APU (8)"/>
      <sheetName val="APU (9)"/>
      <sheetName val="APU (10)"/>
      <sheetName val="APU (11)"/>
      <sheetName val="APU (12)"/>
      <sheetName val="APU (13)"/>
      <sheetName val="APU (14)"/>
      <sheetName val="APU (15)"/>
      <sheetName val="APU (16)"/>
      <sheetName val="APU (17)"/>
      <sheetName val="APU (18)"/>
      <sheetName val="APU (19)"/>
      <sheetName val="APU (20)"/>
      <sheetName val="APU (21)"/>
      <sheetName val="APU (22)"/>
      <sheetName val="APU (23)"/>
      <sheetName val="APU (24)"/>
      <sheetName val="APU (25)"/>
      <sheetName val="APU (26)"/>
      <sheetName val="APU (27)"/>
      <sheetName val="APU (28)"/>
      <sheetName val="APU (29)"/>
      <sheetName val="APU (30)"/>
      <sheetName val="APU (31)"/>
      <sheetName val="APU (32)"/>
      <sheetName val="APU (33)"/>
      <sheetName val="APU (34)"/>
      <sheetName val="APU (35)"/>
      <sheetName val="Hoja2"/>
      <sheetName val="Administració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EACTA"/>
      <sheetName val="presupuesto"/>
      <sheetName val="(Item 1P)"/>
      <sheetName val="(Item 200.2)"/>
      <sheetName val="(Item 201.7)"/>
      <sheetName val="(Item 201.15)"/>
      <sheetName val="(Item 210,2,2)"/>
      <sheetName val="(Item 210,2,1)"/>
      <sheetName val="(Item 211,1)"/>
      <sheetName val="(Item 220,1)"/>
      <sheetName val="(Item 221,1)"/>
      <sheetName val="(Item 230,2)"/>
      <sheetName val="(Item 231,1)"/>
      <sheetName val="(Item 2p)"/>
      <sheetName val="(Item 310,1)"/>
      <sheetName val="(Item 320,1)"/>
      <sheetName val="(Item 420,1)"/>
      <sheetName val="(Item 450,2P)"/>
      <sheetName val="(Item 466,1P)"/>
      <sheetName val="(Item 500,1)"/>
      <sheetName val="(Item 600,1)"/>
      <sheetName val="(Item 600,2)"/>
      <sheetName val="(Item 600,5)"/>
      <sheetName val="(Item 610,1)"/>
      <sheetName val="(Item 673,1)"/>
      <sheetName val="(Item 630,1)"/>
      <sheetName val="(Item 630,3)"/>
      <sheetName val="(Item 630,4)"/>
      <sheetName val="(Item 630,6)"/>
      <sheetName val="(Item 630,7)"/>
      <sheetName val="(Item 640,1)"/>
      <sheetName val="(Item 632,1)"/>
      <sheetName val="(Item 642,1)"/>
      <sheetName val="(Item 661,1)"/>
      <sheetName val="(Item 671,1)"/>
      <sheetName val="(Item 673,2)"/>
      <sheetName val="(Item 672,1)"/>
      <sheetName val="(Item 673,3P)"/>
      <sheetName val="(Item 681,1)"/>
      <sheetName val="(Item 621P)"/>
      <sheetName val="(Item 700,1)"/>
      <sheetName val="(Item 700,3)"/>
      <sheetName val="(Item 701,1)"/>
      <sheetName val="(Item 710,1,1)"/>
      <sheetName val="(Item 710,1,2)"/>
      <sheetName val="(Item 710,2)"/>
      <sheetName val="(Item 720,1)"/>
      <sheetName val="(Item 730,1)"/>
      <sheetName val="(Item 730,2)"/>
      <sheetName val="(Item 740,1)"/>
      <sheetName val="(Item 800,1)"/>
      <sheetName val="(Item 810,1)"/>
      <sheetName val="(Item 900,2)"/>
      <sheetName val="(Item 210,2,2) (2)"/>
      <sheetName val="(Item 900.3)"/>
      <sheetName val="(Item 900,3)"/>
      <sheetName val="FREDY"/>
      <sheetName val="(Item NP 330)"/>
      <sheetName val="(Item NP 641,1P)"/>
      <sheetName val="(Item NP 341,2,2P)"/>
      <sheetName val="(Item NP 3P1)"/>
      <sheetName val="(Item NP 4P1)"/>
      <sheetName val="(Item NP 4P2)"/>
      <sheetName val="(Item NP 4P3)"/>
      <sheetName val="(Item NP 4P4)"/>
      <sheetName val="(Item NP 4P5)"/>
      <sheetName val="(Item 420,1) (50)"/>
      <sheetName val="(Item NP 450.2P)"/>
      <sheetName val="Hoja1"/>
      <sheetName val="APU (22)"/>
      <sheetName val="O.Civil A. Base Zona A2S4"/>
      <sheetName val="ESTADO RED"/>
      <sheetName val="CARRETERAS"/>
      <sheetName val="GENERALIDADES "/>
      <sheetName val="MATERIA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MBIA"/>
      <sheetName val="costos"/>
      <sheetName val="BASE"/>
      <sheetName val="preac-1"/>
      <sheetName val="preac-2"/>
      <sheetName val="preac-3"/>
      <sheetName val="preac-8"/>
      <sheetName val="CONT_ADI"/>
    </sheetNames>
    <sheetDataSet>
      <sheetData sheetId="0"/>
      <sheetData sheetId="1"/>
      <sheetData sheetId="2"/>
      <sheetData sheetId="3"/>
      <sheetData sheetId="4"/>
      <sheetData sheetId="5"/>
      <sheetData sheetId="6"/>
      <sheetData sheetId="7"/>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UADRO CONTROL"/>
      <sheetName val="ABL-519"/>
      <sheetName val="AEA-264"/>
      <sheetName val="AEA-944"/>
      <sheetName val="BEP-243"/>
      <sheetName val="BUD-209"/>
      <sheetName val="DUB-823"/>
      <sheetName val="DYT-026"/>
      <sheetName val="GPI 526"/>
      <sheetName val="HFB024"/>
      <sheetName val="HSJ-700"/>
      <sheetName val="ITA878"/>
      <sheetName val="JKC-583"/>
      <sheetName val="OAF853"/>
      <sheetName val="OXB-806"/>
      <sheetName val="PAJ825"/>
      <sheetName val="QFW-296"/>
      <sheetName val="QNA583"/>
      <sheetName val="SBG-021"/>
      <sheetName val="SDA-283"/>
      <sheetName val="SKG-419"/>
      <sheetName val="SUK-095"/>
      <sheetName val="SKJ452"/>
      <sheetName val="SNG_855"/>
      <sheetName val="SRC-847"/>
      <sheetName val="XKF-034"/>
      <sheetName val="XXJ617"/>
      <sheetName val="AEA- 264"/>
      <sheetName val="AEF-009"/>
      <sheetName val="SKG -419"/>
      <sheetName val="SVF-065"/>
      <sheetName val="TNE-078"/>
      <sheetName val="KFB-210"/>
      <sheetName val="GQK-096"/>
      <sheetName val="JVG-611"/>
      <sheetName val="ONG-534"/>
      <sheetName val="SUB-611"/>
      <sheetName val="XAB-669"/>
      <sheetName val="UPP-046"/>
      <sheetName val="UPP-044"/>
      <sheetName val="VEA 363"/>
      <sheetName val="VEA 374"/>
      <sheetName val="PALET DEL 21 FEB AL 5 MARZ"/>
      <sheetName val="Alcantarillas"/>
      <sheetName val="formulario"/>
      <sheetName val="equipos"/>
      <sheetName val="MATERIALES"/>
      <sheetName val="ACARREO"/>
      <sheetName val="CUADBASI"/>
      <sheetName val="CONT_ADI"/>
      <sheetName val="Equipo"/>
      <sheetName val="otros"/>
      <sheetName val="FORMULA"/>
      <sheetName val="INV"/>
      <sheetName val="AASHTO"/>
      <sheetName val="presupuesto"/>
      <sheetName val="CUADRO_CONTROL1"/>
      <sheetName val="GPI_5261"/>
      <sheetName val="AEA-_2641"/>
      <sheetName val="SKG_-4191"/>
      <sheetName val="VEA_3631"/>
      <sheetName val="VEA_3741"/>
      <sheetName val="PALET_DEL_21_FEB_AL_5_MARZ1"/>
      <sheetName val="CUADRO_CONTROL"/>
      <sheetName val="GPI_526"/>
      <sheetName val="AEA-_264"/>
      <sheetName val="SKG_-419"/>
      <sheetName val="VEA_363"/>
      <sheetName val="VEA_374"/>
      <sheetName val="PALET_DEL_21_FEB_AL_5_MARZ"/>
      <sheetName val="CUADRO_CONTROL2"/>
      <sheetName val="GPI_5262"/>
      <sheetName val="AEA-_2642"/>
      <sheetName val="SKG_-4192"/>
      <sheetName val="VEA_3632"/>
      <sheetName val="VEA_3742"/>
      <sheetName val="PALET_DEL_21_FEB_AL_5_MARZ2"/>
      <sheetName val="CUADRO_CONTROL4"/>
      <sheetName val="GPI_5264"/>
      <sheetName val="AEA-_2644"/>
      <sheetName val="SKG_-4194"/>
      <sheetName val="VEA_3634"/>
      <sheetName val="VEA_3744"/>
      <sheetName val="PALET_DEL_21_FEB_AL_5_MARZ4"/>
      <sheetName val="CUADRO_CONTROL3"/>
      <sheetName val="GPI_5263"/>
      <sheetName val="AEA-_2643"/>
      <sheetName val="SKG_-4193"/>
      <sheetName val="VEA_3633"/>
      <sheetName val="VEA_3743"/>
      <sheetName val="PALET_DEL_21_FEB_AL_5_MARZ3"/>
      <sheetName val="TARIF2002"/>
      <sheetName val="APU (22)"/>
      <sheetName val="O.Civil A. Base Zona A2S4"/>
      <sheetName val="Hoja1"/>
      <sheetName val="LIQ"/>
      <sheetName val="General"/>
      <sheetName val="DATA I"/>
      <sheetName val="PREACTA"/>
      <sheetName val="SEÑAL 1"/>
      <sheetName val="AEA_944"/>
      <sheetName val="DUB_823"/>
      <sheetName val="Calc"/>
      <sheetName val="Pavement Data"/>
      <sheetName val="ESTADO FINANCIERO"/>
      <sheetName val="BASE DATOS"/>
      <sheetName val="TARIFAS"/>
      <sheetName val="OCTUBRE"/>
      <sheetName val="Sheet1"/>
      <sheetName val="PrecRec"/>
      <sheetName val="PESOS"/>
      <sheetName val="210.2.2"/>
      <sheetName val="EST2"/>
      <sheetName val="Hoja2"/>
    </sheetNames>
    <sheetDataSet>
      <sheetData sheetId="0" refreshError="1"/>
      <sheetData sheetId="1"/>
      <sheetData sheetId="2" refreshError="1"/>
      <sheetData sheetId="3" refreshError="1"/>
      <sheetData sheetId="4"/>
      <sheetData sheetId="5" refreshError="1"/>
      <sheetData sheetId="6" refreshError="1"/>
      <sheetData sheetId="7"/>
      <sheetData sheetId="8" refreshError="1"/>
      <sheetData sheetId="9"/>
      <sheetData sheetId="10"/>
      <sheetData sheetId="11" refreshError="1"/>
      <sheetData sheetId="12"/>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sheetData sheetId="24"/>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ursos"/>
      <sheetName val="Formular"/>
      <sheetName val="APU"/>
    </sheetNames>
    <sheetDataSet>
      <sheetData sheetId="0"/>
      <sheetData sheetId="1"/>
      <sheetData sheetId="2"/>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temes Renovación"/>
      <sheetName val="PROGRAMACION "/>
      <sheetName val="DATOS SEMANALES"/>
      <sheetName val="Formular"/>
      <sheetName val="DATOS"/>
      <sheetName val="PREACTA"/>
      <sheetName val="SEÑAL 1"/>
      <sheetName val="Recursos"/>
      <sheetName val="SKJ452"/>
      <sheetName val="ITA878"/>
      <sheetName val="AEA-944"/>
      <sheetName val="DUB-823"/>
      <sheetName val="GPI 526"/>
      <sheetName val="XXJ617"/>
      <sheetName val="SNG_855"/>
      <sheetName val="VEA 374"/>
      <sheetName val="HFB024"/>
      <sheetName val="PAJ825"/>
      <sheetName val="CONT_ADI"/>
      <sheetName val="General"/>
      <sheetName val="FORMULA"/>
      <sheetName val="presupuesto"/>
      <sheetName val="PARAMETROS BASE"/>
      <sheetName val="SOPORTE ROCA"/>
      <sheetName val="BAS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VR-PROP MOD 1"/>
      <sheetName val="FORMULA"/>
      <sheetName val="PRECIO"/>
      <sheetName val="I M"/>
      <sheetName val="SOÑANDO"/>
      <sheetName val="EV 424 CON 5 (2)"/>
      <sheetName val="Precios"/>
      <sheetName val="Precios no oficial"/>
      <sheetName val="VR-PROP_MOD_1"/>
      <sheetName val="I_M"/>
      <sheetName val="EV_424_CON_5_(2)"/>
      <sheetName val="Precios_no_oficial"/>
      <sheetName val="todos"/>
      <sheetName val="presupuesto"/>
      <sheetName val="Hoja1"/>
      <sheetName val="Itemes Renovación"/>
      <sheetName val="PREACTA"/>
      <sheetName val="APU (22)"/>
      <sheetName val="O.Civil A. Base Zona A2S4"/>
      <sheetName val="ESTADO RED"/>
      <sheetName val="CARRETERAS"/>
      <sheetName val="GENERALIDADES "/>
      <sheetName val="PR 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ULOS"/>
      <sheetName val="items"/>
      <sheetName val="necesidades de la via"/>
      <sheetName val="0+900"/>
      <sheetName val="3+250"/>
      <sheetName val="3+820"/>
      <sheetName val="5+440 RÍO SECO"/>
      <sheetName val="8+000"/>
      <sheetName val="10+700"/>
      <sheetName val="13+030"/>
      <sheetName val="13+050"/>
      <sheetName val="13+600"/>
      <sheetName val="13+950"/>
      <sheetName val="14+400"/>
      <sheetName val="15+050"/>
      <sheetName val="17+100"/>
      <sheetName val="20+000"/>
      <sheetName val="20+600"/>
      <sheetName val="21+100 "/>
      <sheetName val="23+100"/>
      <sheetName val="25+520"/>
      <sheetName val="28+000"/>
      <sheetName val="28+300"/>
      <sheetName val="31+250 PTE. GUADUALITO"/>
      <sheetName val="31+580 P. GUADUAL"/>
      <sheetName val="34+ 270"/>
      <sheetName val="36+380 "/>
      <sheetName val="36+500"/>
      <sheetName val="37+350"/>
      <sheetName val="39+400"/>
      <sheetName val="42+900"/>
      <sheetName val="43+300"/>
      <sheetName val="44+400"/>
      <sheetName val="44+700"/>
      <sheetName val="44+800"/>
      <sheetName val="46+000"/>
      <sheetName val="46+100"/>
      <sheetName val="46+800"/>
      <sheetName val="47+000"/>
      <sheetName val="49+500"/>
      <sheetName val="50+000"/>
      <sheetName val="50+500"/>
      <sheetName val="51+150"/>
      <sheetName val="51+750"/>
      <sheetName val="53+000"/>
      <sheetName val="53+290"/>
      <sheetName val="54+900"/>
      <sheetName val="55+100"/>
      <sheetName val="56+020"/>
      <sheetName val="56+950"/>
      <sheetName val="57+000"/>
      <sheetName val="57+100"/>
      <sheetName val="62+636"/>
      <sheetName val="64+100"/>
      <sheetName val="64+110 P. GUADUAS II"/>
      <sheetName val="64+180 P. GUADUAS I"/>
      <sheetName val="64+820 P. QUEBRADA CUNE"/>
      <sheetName val="65+000"/>
      <sheetName val="65+300"/>
      <sheetName val="65+700"/>
      <sheetName val="65+770"/>
      <sheetName val="66+000"/>
      <sheetName val="66+370"/>
      <sheetName val="68+150"/>
      <sheetName val="66+480 PUENTE VARIANTE 2"/>
      <sheetName val="FRESADO 68 - 114"/>
      <sheetName val="68+370 P. FÉRREO "/>
      <sheetName val="68+520 P. GUANÁBANO"/>
      <sheetName val="69+030 RÍO VILLETA"/>
      <sheetName val="Villeta centro"/>
      <sheetName val="69+450"/>
      <sheetName val="71+480"/>
      <sheetName val="72+1020 LA MARÍA"/>
      <sheetName val="74+100"/>
      <sheetName val="76+800"/>
      <sheetName val="77+200"/>
      <sheetName val="78+400"/>
      <sheetName val="78+450"/>
      <sheetName val="78-90"/>
      <sheetName val="78+600 EL ZANCUDO"/>
      <sheetName val="79+400"/>
      <sheetName val="79+500"/>
      <sheetName val="80+970"/>
      <sheetName val="81+050"/>
      <sheetName val="81+650 LA HONDA"/>
      <sheetName val="82+200"/>
      <sheetName val="83+230 QDA. NAUTATÁ"/>
      <sheetName val="83+600"/>
      <sheetName val="83+700"/>
      <sheetName val="86+000"/>
      <sheetName val="86+220 PUENTE AZUL"/>
      <sheetName val="86+600 PUENTE HILA"/>
      <sheetName val="89+300-92+00"/>
      <sheetName val="90+000"/>
      <sheetName val="92+900"/>
      <sheetName val="93+150"/>
      <sheetName val="96+200"/>
      <sheetName val="97+800"/>
      <sheetName val="98+000"/>
      <sheetName val="98+800"/>
      <sheetName val="100+100"/>
      <sheetName val="100+900"/>
      <sheetName val="101+800 QDA. EL CHUSCAL"/>
      <sheetName val="102+740"/>
      <sheetName val="105+480"/>
      <sheetName val="108+500"/>
      <sheetName val="109+400"/>
      <sheetName val="FRESADO 68- 114"/>
      <sheetName val="REMOCION DERRUMBES 68 -  114"/>
      <sheetName val="DESARENADORES 68-114 "/>
      <sheetName val="Lineas de demarcacion 68-11 "/>
      <sheetName val="REALCE BORDILLOS 68-114 "/>
      <sheetName val="PARCHEO 68-114."/>
      <sheetName val="DESTAPE ALCANTARILLAS 000-1 "/>
      <sheetName val="tachas reflectivas 68-114."/>
      <sheetName val="pinmuros 68+114."/>
      <sheetName val="CUNETAS 68-114 "/>
      <sheetName val="DEFENSAS METALICAS 68-114."/>
      <sheetName val="SEÑALIZACIÓN"/>
      <sheetName val="REFERENCICACIÓN VIAL "/>
      <sheetName val="HUNDIMIENTOS"/>
      <sheetName val="REMOCION DERRUMBES"/>
      <sheetName val="DESARENADORES 68-114"/>
      <sheetName val="demarcacion"/>
      <sheetName val="tachas"/>
      <sheetName val="REALCE BORDILLOS 68-114"/>
      <sheetName val="PARCHEO 68-114"/>
      <sheetName val="DESTAPE ALCANTARILLAS 000-114"/>
      <sheetName val="pinmuros 68+114"/>
      <sheetName val="CUNETAS 68-114"/>
      <sheetName val="SEÑALI 68-114"/>
      <sheetName val="DEFENSAS METALICAS 68-114"/>
      <sheetName val="REFERENCICACIÓN VIAL"/>
      <sheetName val="OJO¡¡¡¡¡¡¡¡¡"/>
      <sheetName val="Empradización"/>
      <sheetName val="Imprimación"/>
      <sheetName val="juntas de expansion"/>
      <sheetName val="NEOPRENO"/>
      <sheetName val="Hincado de rieles"/>
      <sheetName val="Pintura muros y cabezotes"/>
      <sheetName val="Suministro e instal rieles"/>
      <sheetName val="Drenes PVC 4 pulg"/>
      <sheetName val="SELLOS PARA JUNTAS DE PUENTES"/>
      <sheetName val="Sello de grietas de concreto"/>
      <sheetName val="Tubería PVC 4 pulg"/>
      <sheetName val="CAPTAFARO"/>
      <sheetName val="SECCIÓN FINAL"/>
      <sheetName val="DEFENSA METÁLICA"/>
      <sheetName val="Postes de kilometraje"/>
      <sheetName val="REMOCIÓN DE DERRUMBES"/>
      <sheetName val="Mant. Postes de kilometraje"/>
      <sheetName val="PU201P,1"/>
      <sheetName val="PU 201,3 "/>
      <sheetName val="PU210,2"/>
      <sheetName val="PU211P.1"/>
      <sheetName val="PU211P,1"/>
      <sheetName val="PU211P.2"/>
      <sheetName val="201p.3"/>
      <sheetName val="201P3qc"/>
      <sheetName val="PU310"/>
      <sheetName val="PU311P,5"/>
      <sheetName val="PU 320,1"/>
      <sheetName val="PU330,1 "/>
      <sheetName val="PU413"/>
      <sheetName val="PU450P,1"/>
      <sheetName val="PU450P,1 (tapada huecos)"/>
      <sheetName val="PU450P,2"/>
      <sheetName val="PU460"/>
      <sheetName val="PU460 Parcheo"/>
      <sheetName val="PU500"/>
      <sheetName val="PU600"/>
      <sheetName val="PU600P.1 "/>
      <sheetName val="PU600,4"/>
      <sheetName val="PU600,5"/>
      <sheetName val="PU610,1 "/>
      <sheetName val="PU630,4 "/>
      <sheetName val="PU630,4 acelerante"/>
      <sheetName val="PU630,4 D"/>
      <sheetName val="PU630,5"/>
      <sheetName val="PU630,6"/>
      <sheetName val="PU630,6 especial por M3"/>
      <sheetName val="PU630,6 Simple"/>
      <sheetName val="PU630,6 especial por M2"/>
      <sheetName val="PU630,6 F"/>
      <sheetName val="PU630P.7 "/>
      <sheetName val="PU630,7 "/>
      <sheetName val="PU630,7 Especial"/>
      <sheetName val="PU630,11"/>
      <sheetName val="PU630P.15"/>
      <sheetName val="PU640,3"/>
      <sheetName val="PU660.2"/>
      <sheetName val="PU661"/>
      <sheetName val="670.3"/>
      <sheetName val="PU671P,1"/>
      <sheetName val="PU673 "/>
      <sheetName val="PU681,1"/>
      <sheetName val="PU681,1 Esp. Q Caliche"/>
      <sheetName val="PU820,1"/>
      <sheetName val="PU830P.1 "/>
      <sheetName val="PU1000P,2"/>
      <sheetName val="necesidades_de_la_via"/>
      <sheetName val="5+440_RÍO_SECO"/>
      <sheetName val="21+100_"/>
      <sheetName val="31+250_PTE__GUADUALITO"/>
      <sheetName val="31+580_P__GUADUAL"/>
      <sheetName val="34+_270"/>
      <sheetName val="36+380_"/>
      <sheetName val="64+110_P__GUADUAS_II"/>
      <sheetName val="64+180_P__GUADUAS_I"/>
      <sheetName val="64+820_P__QUEBRADA_CUNE"/>
      <sheetName val="66+480_PUENTE_VARIANTE_2"/>
      <sheetName val="FRESADO_68_-_114"/>
      <sheetName val="68+370_P__FÉRREO_"/>
      <sheetName val="68+520_P__GUANÁBANO"/>
      <sheetName val="69+030_RÍO_VILLETA"/>
      <sheetName val="Villeta_centro"/>
      <sheetName val="72+1020_LA_MARÍA"/>
      <sheetName val="78+600_EL_ZANCUDO"/>
      <sheetName val="81+650_LA_HONDA"/>
      <sheetName val="83+230_QDA__NAUTATÁ"/>
      <sheetName val="86+220_PUENTE_AZUL"/>
      <sheetName val="86+600_PUENTE_HILA"/>
      <sheetName val="101+800_QDA__EL_CHUSCAL"/>
      <sheetName val="FRESADO_68-_114"/>
      <sheetName val="REMOCION_DERRUMBES_68_-__114"/>
      <sheetName val="DESARENADORES_68-114_"/>
      <sheetName val="Lineas_de_demarcacion_68-11_"/>
      <sheetName val="REALCE_BORDILLOS_68-114_"/>
      <sheetName val="PARCHEO_68-114_"/>
      <sheetName val="DESTAPE_ALCANTARILLAS_000-1_"/>
      <sheetName val="tachas_reflectivas_68-114_"/>
      <sheetName val="pinmuros_68+114_"/>
      <sheetName val="CUNETAS_68-114_"/>
      <sheetName val="DEFENSAS_METALICAS_68-114_"/>
      <sheetName val="REFERENCICACIÓN_VIAL_"/>
      <sheetName val="REMOCION_DERRUMBES"/>
      <sheetName val="DESARENADORES_68-114"/>
      <sheetName val="REALCE_BORDILLOS_68-114"/>
      <sheetName val="PARCHEO_68-114"/>
      <sheetName val="DESTAPE_ALCANTARILLAS_000-114"/>
      <sheetName val="pinmuros_68+114"/>
      <sheetName val="CUNETAS_68-114"/>
      <sheetName val="SEÑALI_68-114"/>
      <sheetName val="DEFENSAS_METALICAS_68-114"/>
      <sheetName val="REFERENCICACIÓN_VIAL"/>
      <sheetName val="juntas_de_expansion"/>
      <sheetName val="Hincado_de_rieles"/>
      <sheetName val="Pintura_muros_y_cabezotes"/>
      <sheetName val="Suministro_e_instal_rieles"/>
      <sheetName val="Drenes_PVC_4_pulg"/>
      <sheetName val="SELLOS_PARA_JUNTAS_DE_PUENTES"/>
      <sheetName val="Sello_de_grietas_de_concreto"/>
      <sheetName val="Tubería_PVC_4_pulg"/>
      <sheetName val="SECCIÓN_FINAL"/>
      <sheetName val="DEFENSA_METÁLICA"/>
      <sheetName val="Postes_de_kilometraje"/>
      <sheetName val="REMOCIÓN_DE_DERRUMBES"/>
      <sheetName val="Mant__Postes_de_kilometraje"/>
      <sheetName val="PU_201,3_"/>
      <sheetName val="PU211P_1"/>
      <sheetName val="PU211P_2"/>
      <sheetName val="201p_3"/>
      <sheetName val="PU_320,1"/>
      <sheetName val="PU330,1_"/>
      <sheetName val="PU450P,1_(tapada_huecos)"/>
      <sheetName val="PU460_Parcheo"/>
      <sheetName val="PU600P_1_"/>
      <sheetName val="PU610,1_"/>
      <sheetName val="PU630,4_"/>
      <sheetName val="PU630,4_acelerante"/>
      <sheetName val="PU630,4_D"/>
      <sheetName val="PU630,6_especial_por_M3"/>
      <sheetName val="PU630,6_Simple"/>
      <sheetName val="PU630,6_especial_por_M2"/>
      <sheetName val="PU630,6_F"/>
      <sheetName val="PU630P_7_"/>
      <sheetName val="PU630,7_"/>
      <sheetName val="PU630,7_Especial"/>
      <sheetName val="PU630P_15"/>
      <sheetName val="PU660_2"/>
      <sheetName val="670_3"/>
      <sheetName val="PU673_"/>
      <sheetName val="PU681,1_Esp__Q_Caliche"/>
      <sheetName val="PU830P_1_"/>
      <sheetName val="ACTA DE OBRA"/>
      <sheetName val="presupuesto"/>
      <sheetName val="INDICE"/>
      <sheetName val="ESTADO RED"/>
      <sheetName val="CARRETERAS"/>
      <sheetName val="GENERALIDADES "/>
      <sheetName val="ESTADO FINANCIERO"/>
      <sheetName val="PREACTA"/>
      <sheetName val="FORMULA"/>
      <sheetName val="SKJ452"/>
      <sheetName val="ITA878"/>
      <sheetName val="AEA-944"/>
      <sheetName val="DUB-823"/>
      <sheetName val="GPI 526"/>
      <sheetName val="XXJ617"/>
      <sheetName val="SNG_855"/>
      <sheetName val="VEA 374"/>
      <sheetName val="HFB024"/>
      <sheetName val="PAJ825"/>
      <sheetName val="PR 1"/>
      <sheetName val="Itemes Renovación"/>
      <sheetName val="CONT_ADI"/>
      <sheetName val="OCTUB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MBIA"/>
      <sheetName val="costos"/>
      <sheetName val="BASE"/>
      <sheetName val="preac-1"/>
      <sheetName val="preac-2"/>
      <sheetName val="preac-3"/>
      <sheetName val="preac-8"/>
      <sheetName val="CONT_ADI"/>
      <sheetName val="items"/>
      <sheetName val="Itemes Renovación"/>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F DO 2004"/>
      <sheetName val="TF MT2006"/>
      <sheetName val="C OF"/>
      <sheetName val="C CAMP"/>
      <sheetName val="UT"/>
      <sheetName val="Datos"/>
      <sheetName val="Presup"/>
      <sheetName val="AIU"/>
      <sheetName val="Insum"/>
      <sheetName val="Unitarios"/>
      <sheetName val="U042"/>
      <sheetName val="U041"/>
      <sheetName val="U040"/>
      <sheetName val="U039"/>
      <sheetName val="U038"/>
      <sheetName val="U037"/>
      <sheetName val="U036"/>
      <sheetName val="U035"/>
      <sheetName val="U034"/>
      <sheetName val="U033"/>
      <sheetName val="U032"/>
      <sheetName val="U031"/>
      <sheetName val="U030"/>
      <sheetName val="U029"/>
      <sheetName val="U028"/>
      <sheetName val="U027"/>
      <sheetName val="U026"/>
      <sheetName val="U025"/>
      <sheetName val="U024"/>
      <sheetName val="U023"/>
      <sheetName val="U022"/>
      <sheetName val="U021"/>
      <sheetName val="U020"/>
      <sheetName val="U019"/>
      <sheetName val="U018"/>
      <sheetName val="U017"/>
      <sheetName val="U016"/>
      <sheetName val="U015"/>
      <sheetName val="U014"/>
      <sheetName val="U013"/>
      <sheetName val="U012"/>
      <sheetName val="U011"/>
      <sheetName val="U010"/>
      <sheetName val="U009"/>
      <sheetName val="U008"/>
      <sheetName val="U007"/>
      <sheetName val="U006"/>
      <sheetName val="U005"/>
      <sheetName val="U004"/>
      <sheetName val="U003"/>
      <sheetName val="U002"/>
      <sheetName val="U001"/>
      <sheetName val="TF_DO_2004"/>
      <sheetName val="TF_MT2006"/>
      <sheetName val="C_OF"/>
      <sheetName val="C_CAMP"/>
      <sheetName val="Cuadro de áreas y volúmenes M1"/>
      <sheetName val="LISTADO OBRAS"/>
      <sheetName val="INDICE"/>
      <sheetName val="CONT_AD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RA.MODI"/>
      <sheetName val="CRONOGRAMA"/>
      <sheetName val="CRA_MODI"/>
      <sheetName val="meses"/>
      <sheetName val="Insum"/>
      <sheetName val="Datos"/>
      <sheetName val="LISTADO OBRAS"/>
      <sheetName val="BASE DATOS"/>
      <sheetName val="ACTA No 3"/>
      <sheetName val="RICS NUEVA HOJA DIARIA"/>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ULOS"/>
      <sheetName val="BASE"/>
      <sheetName val="LISTA"/>
      <sheetName val="CUADRO"/>
      <sheetName val="PRECIOS"/>
      <sheetName val="SCV-036-2002"/>
      <sheetName val="OCTUBRE"/>
      <sheetName val="CRA.MODI"/>
      <sheetName val="Insum"/>
      <sheetName val="Datos"/>
      <sheetName val="Nomina Febrero rev"/>
      <sheetName val="ANDINO"/>
      <sheetName val="LISTADO OBR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MC"/>
      <sheetName val="Basico"/>
      <sheetName val="Iva"/>
      <sheetName val="Total"/>
      <sheetName val="amc_acta"/>
      <sheetName val="amc_bas"/>
      <sheetName val="amc_iva"/>
      <sheetName val="amc_total"/>
      <sheetName val="amc_anticip"/>
      <sheetName val="aCCIDENTES DE 1995 - 1996"/>
    </sheetNames>
    <definedNames>
      <definedName name="absc"/>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ULOS"/>
      <sheetName val="items"/>
      <sheetName val="necesidades de la via"/>
      <sheetName val="20-23"/>
      <sheetName val="OJO¡¡¡¡¡¡¡¡¡"/>
      <sheetName val="APU201,3"/>
      <sheetName val="PU600P.1"/>
      <sheetName val="PU630,5"/>
      <sheetName val="PU640,3"/>
      <sheetName val="PU610,1"/>
      <sheetName val="PU681,1"/>
      <sheetName val="PU201P,1"/>
      <sheetName val="necesidades_de_la_via"/>
      <sheetName val="PU600P_1"/>
      <sheetName val="MATERIALES"/>
      <sheetName val="PREACTA"/>
      <sheetName val="DATOS"/>
      <sheetName val="PRECIOS"/>
      <sheetName val="PREACTA 10"/>
      <sheetName val="SEÑAL 1"/>
      <sheetName val="PREACTA 13"/>
      <sheetName val="PREACTA 6"/>
      <sheetName val="PREACTA 4"/>
      <sheetName val="EQUIPO"/>
      <sheetName val="CRA.MODI"/>
      <sheetName val="LISTADO OBRAS"/>
      <sheetName val="Insum"/>
      <sheetName val="PREACTA 1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APU"/>
      <sheetName val="SUB APU"/>
      <sheetName val="INSUMOS"/>
      <sheetName val="RESUMEN PRESUPU."/>
      <sheetName val="AMAPOLITA"/>
      <sheetName val="amapolitaoficial"/>
      <sheetName val="Hoja8"/>
      <sheetName val="Hoja9"/>
      <sheetName val="Hoja10"/>
      <sheetName val="Hoja11"/>
      <sheetName val="Hoja12"/>
      <sheetName val="Hoja13"/>
      <sheetName val="Hoja14"/>
      <sheetName val="Hoja15"/>
      <sheetName val="Hoja1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Hoja1"/>
      <sheetName val="AMC"/>
      <sheetName val="Basico"/>
      <sheetName val="Iva"/>
      <sheetName val="Total"/>
      <sheetName val="amc_acta"/>
      <sheetName val="amc_bas"/>
      <sheetName val="amc_iva"/>
      <sheetName val="amc_total"/>
      <sheetName val="amc_anticip"/>
      <sheetName val="CONT_ADI"/>
      <sheetName val="Datos"/>
      <sheetName val="MATERIALES"/>
      <sheetName val="aCCIDENTES%20DE%201995%20-%2019"/>
      <sheetName val="aCCIDENTES DE 1995 - 1996.xls"/>
      <sheetName val="items"/>
      <sheetName val="ACTA DE MODIFICACION  (2)"/>
      <sheetName val="INDICMICROEMP"/>
      <sheetName val="#¡REF"/>
      <sheetName val="\a  aaInformación GRUPO 4\A MIn"/>
      <sheetName val="Datos Básicos"/>
      <sheetName val="SALARIOS"/>
      <sheetName val="Informacion"/>
    </sheetNames>
    <definedNames>
      <definedName name="absc"/>
    </definedNames>
    <sheetDataSet>
      <sheetData sheetId="0" refreshError="1"/>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monte"/>
      <sheetName val="ESCARIFICACION"/>
      <sheetName val="PR 1"/>
      <sheetName val="PUNITARIOS PARA 241201 2S"/>
      <sheetName val="BANCOS"/>
      <sheetName val="CARGOS"/>
      <sheetName val="EPS"/>
      <sheetName val="PENSIONES"/>
      <sheetName val="items"/>
      <sheetName val="PREACTA 10"/>
      <sheetName val="DATOS"/>
      <sheetName val="PREACTA 9"/>
      <sheetName val="Hoja1"/>
      <sheetName val="ESTADO RED TEC"/>
      <sheetName val="A-HOR"/>
      <sheetName val="INSUMOS"/>
      <sheetName val="PRECIOS"/>
      <sheetName val="PREACTA 6"/>
      <sheetName val="TARIFAS"/>
      <sheetName val="Res-Accide-10"/>
      <sheetName val="TABLA 2008"/>
      <sheetName val="Equipo"/>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RA.MODI"/>
      <sheetName val="CRONOGRAMA"/>
      <sheetName val="ITEM"/>
      <sheetName val="CRA_MODI"/>
      <sheetName val="frentes de obra"/>
      <sheetName val="desmonte"/>
    </sheetNames>
    <sheetDataSet>
      <sheetData sheetId="0"/>
      <sheetData sheetId="1"/>
      <sheetData sheetId="2" refreshError="1"/>
      <sheetData sheetId="3" refreshError="1"/>
      <sheetData sheetId="4" refreshError="1"/>
      <sheetData sheetId="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SICO-FINAN. JULIO"/>
      <sheetName val="INF.FINANCIERA"/>
      <sheetName val="REPRO-INVERSIONES"/>
      <sheetName val="ITEM-PR"/>
      <sheetName val="SGT 008"/>
      <sheetName val="SGT 021"/>
      <sheetName val="SGT 026"/>
      <sheetName val="SGT 028"/>
      <sheetName val="SGT 030"/>
      <sheetName val="SGT 037"/>
      <sheetName val="SGT 039"/>
      <sheetName val="SGT 036"/>
      <sheetName val="SGT 047"/>
      <sheetName val="CLIMA"/>
      <sheetName val="Acta1"/>
      <sheetName val="COMPARCION DE CANTIDADES"/>
      <sheetName val="FISICO-FINAN__JULIO"/>
      <sheetName val="INF_FINANCIERA"/>
      <sheetName val="SGT_008"/>
      <sheetName val="SGT_021"/>
      <sheetName val="SGT_026"/>
      <sheetName val="SGT_028"/>
      <sheetName val="SGT_030"/>
      <sheetName val="SGT_037"/>
      <sheetName val="SGT_039"/>
      <sheetName val="SGT_036"/>
      <sheetName val="SGT_047"/>
      <sheetName val="desmonte"/>
      <sheetName val="items"/>
      <sheetName val="Resumen APU"/>
      <sheetName val="PREACTA 9"/>
      <sheetName val="PREACTA 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2"/>
      <sheetName val="resultados"/>
      <sheetName val="ANEXO 4"/>
      <sheetName val="ANEXO 4 (2)"/>
      <sheetName val="ANEXO 4 (3)"/>
      <sheetName val="ANEXO 4 (4)"/>
      <sheetName val="ANEXO 5 "/>
      <sheetName val="EQUIPO-IDU"/>
      <sheetName val="CANTIDADES"/>
      <sheetName val="ANEXO 2"/>
      <sheetName val="ANEXO 7"/>
      <sheetName val="1.1"/>
      <sheetName val="2.1"/>
      <sheetName val="2.2"/>
      <sheetName val="2.3"/>
      <sheetName val="2.4"/>
      <sheetName val="2.5"/>
      <sheetName val="3.1"/>
      <sheetName val="3.2"/>
      <sheetName val="3.3"/>
      <sheetName val="3.4"/>
      <sheetName val="4.1"/>
      <sheetName val="4.3"/>
      <sheetName val="4.4"/>
      <sheetName val="4.5"/>
      <sheetName val="4.6"/>
      <sheetName val="4.7"/>
      <sheetName val="4.8"/>
      <sheetName val="5.1"/>
      <sheetName val="5.2"/>
      <sheetName val="5.3"/>
      <sheetName val="6.1"/>
      <sheetName val="6.2"/>
      <sheetName val="7.1"/>
      <sheetName val="7.2"/>
      <sheetName val="8.1"/>
      <sheetName val="8.2"/>
      <sheetName val="8.3"/>
      <sheetName val="8.4"/>
      <sheetName val="8.5"/>
      <sheetName val="9.1"/>
      <sheetName val="10.1"/>
      <sheetName val="10.2"/>
      <sheetName val="11.1"/>
      <sheetName val="11.2"/>
      <sheetName val="11.3"/>
      <sheetName val="11.4"/>
      <sheetName val="11.5"/>
      <sheetName val="4_2"/>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G253"/>
  <sheetViews>
    <sheetView tabSelected="1" topLeftCell="A4" zoomScale="85" zoomScaleNormal="85" zoomScaleSheetLayoutView="42" workbookViewId="0">
      <pane xSplit="4" ySplit="3" topLeftCell="E25" activePane="bottomRight" state="frozen"/>
      <selection pane="topRight" activeCell="E4" sqref="E4"/>
      <selection pane="bottomLeft" activeCell="A7" sqref="A7"/>
      <selection pane="bottomRight" activeCell="A174" sqref="A171:XFD174"/>
    </sheetView>
  </sheetViews>
  <sheetFormatPr baseColWidth="10" defaultColWidth="14.453125" defaultRowHeight="15" customHeight="1" x14ac:dyDescent="0.35"/>
  <cols>
    <col min="1" max="1" width="5.1796875" customWidth="1"/>
    <col min="2" max="2" width="73.6328125" customWidth="1"/>
    <col min="3" max="3" width="4.08984375" customWidth="1"/>
    <col min="4" max="4" width="9" customWidth="1"/>
    <col min="5" max="5" width="15.6328125" customWidth="1"/>
    <col min="6" max="6" width="18.453125" customWidth="1"/>
    <col min="7" max="7" width="7.08984375" customWidth="1"/>
    <col min="8" max="8" width="16.81640625" customWidth="1"/>
    <col min="9" max="9" width="16.08984375" style="63" customWidth="1"/>
    <col min="10" max="10" width="16.08984375" customWidth="1"/>
    <col min="11" max="11" width="16.08984375" style="63" customWidth="1"/>
    <col min="12" max="12" width="17.08984375" customWidth="1"/>
    <col min="13" max="13" width="6.08984375" style="63" customWidth="1"/>
    <col min="14" max="14" width="16.54296875" customWidth="1"/>
    <col min="15" max="15" width="7.36328125" style="63" customWidth="1"/>
    <col min="16" max="16" width="16.453125" customWidth="1"/>
    <col min="17" max="17" width="6.1796875" customWidth="1"/>
    <col min="18" max="18" width="18.54296875" customWidth="1"/>
    <col min="19" max="19" width="7.81640625" customWidth="1"/>
    <col min="20" max="20" width="18.453125" customWidth="1"/>
    <col min="21" max="21" width="32.08984375" customWidth="1"/>
    <col min="22" max="33" width="11.90625" customWidth="1"/>
  </cols>
  <sheetData>
    <row r="1" spans="1:33" ht="41.25" customHeight="1" x14ac:dyDescent="0.35">
      <c r="A1" s="201"/>
      <c r="B1" s="202"/>
      <c r="C1" s="203"/>
      <c r="D1" s="210" t="s">
        <v>0</v>
      </c>
      <c r="E1" s="211"/>
      <c r="F1" s="212" t="s">
        <v>1</v>
      </c>
      <c r="G1" s="213"/>
      <c r="H1" s="213"/>
      <c r="I1" s="213"/>
      <c r="J1" s="213"/>
      <c r="K1" s="213"/>
      <c r="L1" s="213"/>
      <c r="M1" s="213"/>
      <c r="N1" s="213"/>
      <c r="O1" s="213"/>
      <c r="P1" s="213"/>
      <c r="Q1" s="211"/>
      <c r="R1" s="214" t="s">
        <v>2</v>
      </c>
      <c r="S1" s="213"/>
      <c r="T1" s="215"/>
      <c r="U1" s="1"/>
      <c r="V1" s="2"/>
      <c r="W1" s="2"/>
      <c r="X1" s="2"/>
      <c r="Y1" s="2"/>
      <c r="Z1" s="2"/>
      <c r="AA1" s="2"/>
      <c r="AB1" s="2"/>
      <c r="AC1" s="2"/>
      <c r="AD1" s="2"/>
      <c r="AE1" s="2"/>
      <c r="AF1" s="1"/>
      <c r="AG1" s="1"/>
    </row>
    <row r="2" spans="1:33" ht="24.75" customHeight="1" x14ac:dyDescent="0.35">
      <c r="A2" s="204"/>
      <c r="B2" s="205"/>
      <c r="C2" s="206"/>
      <c r="D2" s="216" t="s">
        <v>3</v>
      </c>
      <c r="E2" s="217"/>
      <c r="F2" s="217"/>
      <c r="G2" s="218"/>
      <c r="H2" s="223" t="s">
        <v>4</v>
      </c>
      <c r="I2" s="222"/>
      <c r="J2" s="220">
        <v>46239</v>
      </c>
      <c r="K2" s="221"/>
      <c r="L2" s="221"/>
      <c r="M2" s="221"/>
      <c r="N2" s="221"/>
      <c r="O2" s="221"/>
      <c r="P2" s="221"/>
      <c r="Q2" s="222"/>
      <c r="R2" s="223" t="s">
        <v>5</v>
      </c>
      <c r="S2" s="222"/>
      <c r="T2" s="3">
        <v>2</v>
      </c>
      <c r="U2" s="1"/>
      <c r="V2" s="2"/>
      <c r="W2" s="2"/>
      <c r="X2" s="2"/>
      <c r="Y2" s="2"/>
      <c r="Z2" s="2"/>
      <c r="AA2" s="2"/>
      <c r="AB2" s="2"/>
      <c r="AC2" s="2"/>
      <c r="AD2" s="2"/>
      <c r="AE2" s="2"/>
      <c r="AF2" s="1"/>
      <c r="AG2" s="1"/>
    </row>
    <row r="3" spans="1:33" ht="30.65" customHeight="1" thickBot="1" x14ac:dyDescent="0.4">
      <c r="A3" s="207"/>
      <c r="B3" s="208"/>
      <c r="C3" s="209"/>
      <c r="D3" s="219"/>
      <c r="E3" s="208"/>
      <c r="F3" s="208"/>
      <c r="G3" s="209"/>
      <c r="H3" s="224" t="s">
        <v>6</v>
      </c>
      <c r="I3" s="225"/>
      <c r="J3" s="226">
        <f>+J2+30</f>
        <v>46269</v>
      </c>
      <c r="K3" s="227"/>
      <c r="L3" s="227"/>
      <c r="M3" s="227"/>
      <c r="N3" s="227"/>
      <c r="O3" s="227"/>
      <c r="P3" s="227"/>
      <c r="Q3" s="225"/>
      <c r="R3" s="228" t="s">
        <v>7</v>
      </c>
      <c r="S3" s="225"/>
      <c r="T3" s="4">
        <v>46239</v>
      </c>
      <c r="U3" s="1"/>
      <c r="V3" s="2"/>
      <c r="W3" s="2"/>
      <c r="X3" s="2"/>
      <c r="Y3" s="2"/>
      <c r="Z3" s="2"/>
      <c r="AA3" s="2"/>
      <c r="AB3" s="2"/>
      <c r="AC3" s="2"/>
      <c r="AD3" s="2"/>
      <c r="AE3" s="2"/>
      <c r="AF3" s="1"/>
      <c r="AG3" s="1"/>
    </row>
    <row r="4" spans="1:33" ht="26.25" customHeight="1" x14ac:dyDescent="0.35">
      <c r="A4" s="232" t="s">
        <v>8</v>
      </c>
      <c r="B4" s="202"/>
      <c r="C4" s="230"/>
      <c r="D4" s="233" t="s">
        <v>9</v>
      </c>
      <c r="E4" s="202"/>
      <c r="F4" s="230"/>
      <c r="G4" s="234" t="s">
        <v>10</v>
      </c>
      <c r="H4" s="235"/>
      <c r="I4" s="233" t="s">
        <v>11</v>
      </c>
      <c r="J4" s="230"/>
      <c r="K4" s="238" t="s">
        <v>12</v>
      </c>
      <c r="L4" s="239"/>
      <c r="M4" s="242" t="s">
        <v>13</v>
      </c>
      <c r="N4" s="230"/>
      <c r="O4" s="243" t="s">
        <v>14</v>
      </c>
      <c r="P4" s="244"/>
      <c r="Q4" s="233" t="s">
        <v>15</v>
      </c>
      <c r="R4" s="230"/>
      <c r="S4" s="229" t="s">
        <v>16</v>
      </c>
      <c r="T4" s="230"/>
      <c r="U4" s="1"/>
      <c r="V4" s="2"/>
      <c r="W4" s="2"/>
      <c r="X4" s="2"/>
      <c r="Y4" s="2"/>
      <c r="Z4" s="2"/>
      <c r="AA4" s="2"/>
      <c r="AB4" s="2"/>
      <c r="AC4" s="2"/>
      <c r="AD4" s="2"/>
      <c r="AE4" s="2"/>
      <c r="AF4" s="1"/>
      <c r="AG4" s="1"/>
    </row>
    <row r="5" spans="1:33" ht="15" customHeight="1" thickBot="1" x14ac:dyDescent="0.4">
      <c r="A5" s="207"/>
      <c r="B5" s="208"/>
      <c r="C5" s="231"/>
      <c r="D5" s="207"/>
      <c r="E5" s="208"/>
      <c r="F5" s="231"/>
      <c r="G5" s="236"/>
      <c r="H5" s="237"/>
      <c r="I5" s="207"/>
      <c r="J5" s="231"/>
      <c r="K5" s="240"/>
      <c r="L5" s="241"/>
      <c r="M5" s="207"/>
      <c r="N5" s="231"/>
      <c r="O5" s="245"/>
      <c r="P5" s="246"/>
      <c r="Q5" s="207"/>
      <c r="R5" s="231"/>
      <c r="S5" s="207"/>
      <c r="T5" s="231"/>
      <c r="U5" s="1"/>
      <c r="V5" s="2"/>
      <c r="W5" s="2"/>
      <c r="X5" s="2"/>
      <c r="Y5" s="2"/>
      <c r="Z5" s="2"/>
      <c r="AA5" s="2"/>
      <c r="AB5" s="2"/>
      <c r="AC5" s="2"/>
      <c r="AD5" s="2"/>
      <c r="AE5" s="2"/>
      <c r="AF5" s="1"/>
      <c r="AG5" s="1"/>
    </row>
    <row r="6" spans="1:33" ht="16.5" customHeight="1" x14ac:dyDescent="0.35">
      <c r="A6" s="5"/>
      <c r="B6" s="6" t="s">
        <v>17</v>
      </c>
      <c r="C6" s="7" t="s">
        <v>18</v>
      </c>
      <c r="D6" s="8" t="s">
        <v>19</v>
      </c>
      <c r="E6" s="9" t="s">
        <v>20</v>
      </c>
      <c r="F6" s="10" t="s">
        <v>21</v>
      </c>
      <c r="G6" s="11" t="s">
        <v>19</v>
      </c>
      <c r="H6" s="12" t="s">
        <v>22</v>
      </c>
      <c r="I6" s="62" t="s">
        <v>19</v>
      </c>
      <c r="J6" s="12" t="s">
        <v>22</v>
      </c>
      <c r="K6" s="62" t="s">
        <v>19</v>
      </c>
      <c r="L6" s="12" t="s">
        <v>22</v>
      </c>
      <c r="M6" s="62" t="s">
        <v>19</v>
      </c>
      <c r="N6" s="12" t="s">
        <v>22</v>
      </c>
      <c r="O6" s="62" t="s">
        <v>19</v>
      </c>
      <c r="P6" s="12" t="s">
        <v>22</v>
      </c>
      <c r="Q6" s="11" t="s">
        <v>19</v>
      </c>
      <c r="R6" s="12" t="s">
        <v>22</v>
      </c>
      <c r="S6" s="13" t="s">
        <v>19</v>
      </c>
      <c r="T6" s="12" t="s">
        <v>22</v>
      </c>
      <c r="U6" s="38"/>
      <c r="V6" s="14" t="s">
        <v>23</v>
      </c>
      <c r="W6" s="14" t="s">
        <v>24</v>
      </c>
      <c r="X6" s="14" t="s">
        <v>25</v>
      </c>
      <c r="Y6" s="14" t="s">
        <v>26</v>
      </c>
      <c r="Z6" s="14" t="s">
        <v>27</v>
      </c>
      <c r="AA6" s="14" t="s">
        <v>28</v>
      </c>
      <c r="AB6" s="14" t="s">
        <v>29</v>
      </c>
      <c r="AC6" s="14" t="s">
        <v>30</v>
      </c>
      <c r="AD6" s="14" t="s">
        <v>31</v>
      </c>
      <c r="AE6" s="14" t="s">
        <v>32</v>
      </c>
      <c r="AF6" s="14" t="s">
        <v>33</v>
      </c>
      <c r="AG6" s="14"/>
    </row>
    <row r="7" spans="1:33" ht="12" customHeight="1" x14ac:dyDescent="0.35">
      <c r="A7" s="15"/>
      <c r="B7" s="16" t="s">
        <v>34</v>
      </c>
      <c r="C7" s="17"/>
      <c r="D7" s="161"/>
      <c r="E7" s="18"/>
      <c r="F7" s="19"/>
      <c r="G7" s="20"/>
      <c r="H7" s="21"/>
      <c r="I7" s="22"/>
      <c r="J7" s="23"/>
      <c r="K7" s="22"/>
      <c r="L7" s="23"/>
      <c r="M7" s="22"/>
      <c r="N7" s="23"/>
      <c r="O7" s="22"/>
      <c r="P7" s="23"/>
      <c r="Q7" s="22"/>
      <c r="R7" s="21"/>
      <c r="S7" s="24"/>
      <c r="T7" s="23"/>
      <c r="U7" s="1"/>
      <c r="V7" s="25"/>
      <c r="W7" s="25"/>
      <c r="X7" s="25"/>
      <c r="Y7" s="25"/>
      <c r="Z7" s="25"/>
      <c r="AA7" s="25"/>
      <c r="AB7" s="25"/>
      <c r="AC7" s="25"/>
      <c r="AD7" s="25"/>
      <c r="AE7" s="25"/>
      <c r="AF7" s="26">
        <f t="shared" ref="AF7:AF13" si="0">+SUM(V7:AE7)</f>
        <v>0</v>
      </c>
      <c r="AG7" s="27"/>
    </row>
    <row r="8" spans="1:33" ht="17.149999999999999" customHeight="1" x14ac:dyDescent="0.35">
      <c r="A8" s="72">
        <v>0.1</v>
      </c>
      <c r="B8" s="180" t="s">
        <v>35</v>
      </c>
      <c r="C8" s="74" t="s">
        <v>36</v>
      </c>
      <c r="D8" s="158">
        <v>8</v>
      </c>
      <c r="E8" s="76">
        <v>2187911</v>
      </c>
      <c r="F8" s="181">
        <f t="shared" ref="F8:F10" si="1">+D8*E8</f>
        <v>17503288</v>
      </c>
      <c r="G8" s="22">
        <f>+AF8</f>
        <v>3</v>
      </c>
      <c r="H8" s="21">
        <f t="shared" ref="H8:H13" si="2">+G8*E8</f>
        <v>6563733</v>
      </c>
      <c r="I8" s="22">
        <v>1</v>
      </c>
      <c r="J8" s="23">
        <f t="shared" ref="J8:J10" si="3">+I8*E8</f>
        <v>2187911</v>
      </c>
      <c r="K8" s="22">
        <v>1</v>
      </c>
      <c r="L8" s="23">
        <f>+K8*E8</f>
        <v>2187911</v>
      </c>
      <c r="M8" s="22">
        <v>1</v>
      </c>
      <c r="N8" s="23">
        <f>+M8*E8</f>
        <v>2187911</v>
      </c>
      <c r="O8" s="22">
        <f>'0,1'!E2</f>
        <v>1</v>
      </c>
      <c r="P8" s="23">
        <f>+O8*E8</f>
        <v>2187911</v>
      </c>
      <c r="Q8" s="22">
        <f>+O8+G8</f>
        <v>4</v>
      </c>
      <c r="R8" s="21">
        <f t="shared" ref="R8:R13" si="4">+Q8*E8</f>
        <v>8751644</v>
      </c>
      <c r="S8" s="24">
        <f>+D8-Q8</f>
        <v>4</v>
      </c>
      <c r="T8" s="157">
        <f t="shared" ref="T8:T13" si="5">+S8*E8</f>
        <v>8751644</v>
      </c>
      <c r="U8" s="144"/>
      <c r="V8" s="25">
        <f>+I8</f>
        <v>1</v>
      </c>
      <c r="W8" s="25">
        <f>+K8</f>
        <v>1</v>
      </c>
      <c r="X8" s="25">
        <v>1</v>
      </c>
      <c r="Y8" s="25"/>
      <c r="Z8" s="25"/>
      <c r="AA8" s="25"/>
      <c r="AB8" s="25"/>
      <c r="AC8" s="25"/>
      <c r="AD8" s="25"/>
      <c r="AE8" s="25"/>
      <c r="AF8" s="26">
        <f>+SUM(V8:AE8)</f>
        <v>3</v>
      </c>
      <c r="AG8" s="27"/>
    </row>
    <row r="9" spans="1:33" ht="17.149999999999999" customHeight="1" x14ac:dyDescent="0.35">
      <c r="A9" s="72">
        <v>0.2</v>
      </c>
      <c r="B9" s="180" t="s">
        <v>37</v>
      </c>
      <c r="C9" s="74" t="s">
        <v>36</v>
      </c>
      <c r="D9" s="158">
        <v>8</v>
      </c>
      <c r="E9" s="76">
        <v>1482949</v>
      </c>
      <c r="F9" s="118">
        <f t="shared" si="1"/>
        <v>11863592</v>
      </c>
      <c r="G9" s="22">
        <f t="shared" ref="G9:G10" si="6">+AF9</f>
        <v>3</v>
      </c>
      <c r="H9" s="21">
        <f t="shared" si="2"/>
        <v>4448847</v>
      </c>
      <c r="I9" s="22">
        <v>1</v>
      </c>
      <c r="J9" s="23">
        <f t="shared" si="3"/>
        <v>1482949</v>
      </c>
      <c r="K9" s="22">
        <v>1</v>
      </c>
      <c r="L9" s="23">
        <f>+K9*E9</f>
        <v>1482949</v>
      </c>
      <c r="M9" s="22">
        <v>1</v>
      </c>
      <c r="N9" s="23">
        <f t="shared" ref="N9:N10" si="7">+M9*E9</f>
        <v>1482949</v>
      </c>
      <c r="O9" s="22">
        <f>'0,2'!E2</f>
        <v>1</v>
      </c>
      <c r="P9" s="23">
        <f t="shared" ref="P9:P10" si="8">+O9*E9</f>
        <v>1482949</v>
      </c>
      <c r="Q9" s="22">
        <f t="shared" ref="Q9:Q10" si="9">+O9+G9</f>
        <v>4</v>
      </c>
      <c r="R9" s="21">
        <f t="shared" si="4"/>
        <v>5931796</v>
      </c>
      <c r="S9" s="24">
        <f t="shared" ref="S9:S13" si="10">+D9-Q9</f>
        <v>4</v>
      </c>
      <c r="T9" s="157">
        <f t="shared" si="5"/>
        <v>5931796</v>
      </c>
      <c r="U9" s="144"/>
      <c r="V9" s="25">
        <f t="shared" ref="V9:V72" si="11">+I9</f>
        <v>1</v>
      </c>
      <c r="W9" s="25">
        <f t="shared" ref="W9:W72" si="12">+K9</f>
        <v>1</v>
      </c>
      <c r="X9" s="25">
        <v>1</v>
      </c>
      <c r="Y9" s="25"/>
      <c r="Z9" s="25"/>
      <c r="AA9" s="25"/>
      <c r="AB9" s="25"/>
      <c r="AC9" s="25"/>
      <c r="AD9" s="25"/>
      <c r="AE9" s="25"/>
      <c r="AF9" s="26">
        <f t="shared" si="0"/>
        <v>3</v>
      </c>
      <c r="AG9" s="27"/>
    </row>
    <row r="10" spans="1:33" ht="60" customHeight="1" x14ac:dyDescent="0.35">
      <c r="A10" s="72">
        <v>0.3</v>
      </c>
      <c r="B10" s="73" t="s">
        <v>38</v>
      </c>
      <c r="C10" s="74" t="s">
        <v>39</v>
      </c>
      <c r="D10" s="158">
        <v>1</v>
      </c>
      <c r="E10" s="76">
        <v>3305772</v>
      </c>
      <c r="F10" s="118">
        <f t="shared" si="1"/>
        <v>3305772</v>
      </c>
      <c r="G10" s="22">
        <f t="shared" si="6"/>
        <v>0.42571428571428571</v>
      </c>
      <c r="H10" s="21">
        <f t="shared" si="2"/>
        <v>1407314.3657142858</v>
      </c>
      <c r="I10" s="146">
        <v>0.14285714285714285</v>
      </c>
      <c r="J10" s="23">
        <f t="shared" si="3"/>
        <v>472253.14285714284</v>
      </c>
      <c r="K10" s="146">
        <v>0.14285714285714285</v>
      </c>
      <c r="L10" s="23">
        <f>+K10*E10</f>
        <v>472253.14285714284</v>
      </c>
      <c r="M10" s="146">
        <v>0.14000000000000001</v>
      </c>
      <c r="N10" s="23">
        <f t="shared" si="7"/>
        <v>462808.08</v>
      </c>
      <c r="O10" s="146">
        <v>0.14000000000000001</v>
      </c>
      <c r="P10" s="23">
        <f t="shared" si="8"/>
        <v>462808.08</v>
      </c>
      <c r="Q10" s="22">
        <f t="shared" si="9"/>
        <v>0.56571428571428573</v>
      </c>
      <c r="R10" s="21">
        <f t="shared" si="4"/>
        <v>1870122.4457142858</v>
      </c>
      <c r="S10" s="24">
        <f t="shared" si="10"/>
        <v>0.43428571428571427</v>
      </c>
      <c r="T10" s="157">
        <f t="shared" si="5"/>
        <v>1435649.5542857142</v>
      </c>
      <c r="U10" s="144"/>
      <c r="V10" s="25">
        <f t="shared" si="11"/>
        <v>0.14285714285714285</v>
      </c>
      <c r="W10" s="25">
        <f t="shared" si="12"/>
        <v>0.14285714285714285</v>
      </c>
      <c r="X10" s="25">
        <v>0.14000000000000001</v>
      </c>
      <c r="Y10" s="25"/>
      <c r="Z10" s="25"/>
      <c r="AA10" s="25"/>
      <c r="AB10" s="25"/>
      <c r="AC10" s="25"/>
      <c r="AD10" s="25"/>
      <c r="AE10" s="25"/>
      <c r="AF10" s="26">
        <f t="shared" si="0"/>
        <v>0.42571428571428571</v>
      </c>
      <c r="AG10" s="27"/>
    </row>
    <row r="11" spans="1:33" ht="28.5" customHeight="1" x14ac:dyDescent="0.35">
      <c r="A11" s="149"/>
      <c r="B11" s="80" t="s">
        <v>40</v>
      </c>
      <c r="C11" s="81"/>
      <c r="D11" s="159"/>
      <c r="E11" s="82"/>
      <c r="F11" s="83">
        <f>+SUM(F8:F10)</f>
        <v>32672652</v>
      </c>
      <c r="G11" s="22"/>
      <c r="H11" s="83">
        <f>+SUM(H8:H10)</f>
        <v>12419894.365714286</v>
      </c>
      <c r="I11" s="22"/>
      <c r="J11" s="83">
        <f>+SUM(J8:J10)</f>
        <v>4143113.1428571427</v>
      </c>
      <c r="K11" s="22"/>
      <c r="L11" s="83">
        <f>+SUM(L8:L10)</f>
        <v>4143113.1428571427</v>
      </c>
      <c r="M11" s="22"/>
      <c r="N11" s="83">
        <f>+SUM(N8:N10)</f>
        <v>4133668.08</v>
      </c>
      <c r="O11" s="22"/>
      <c r="P11" s="83">
        <f>+SUM(P8:P10)</f>
        <v>4133668.08</v>
      </c>
      <c r="Q11" s="22"/>
      <c r="R11" s="83">
        <f>+SUM(R8:R10)</f>
        <v>16553562.445714286</v>
      </c>
      <c r="S11" s="24"/>
      <c r="T11" s="147">
        <f>+SUM(T8:T10)</f>
        <v>16119089.554285714</v>
      </c>
      <c r="U11" s="1"/>
      <c r="V11" s="25">
        <f t="shared" si="11"/>
        <v>0</v>
      </c>
      <c r="W11" s="25">
        <f t="shared" si="12"/>
        <v>0</v>
      </c>
      <c r="X11" s="25"/>
      <c r="Y11" s="25"/>
      <c r="Z11" s="25"/>
      <c r="AA11" s="25"/>
      <c r="AB11" s="25"/>
      <c r="AC11" s="25"/>
      <c r="AD11" s="25"/>
      <c r="AE11" s="25"/>
      <c r="AF11" s="26"/>
      <c r="AG11" s="27"/>
    </row>
    <row r="12" spans="1:33" ht="28.5" customHeight="1" x14ac:dyDescent="0.35">
      <c r="A12" s="77"/>
      <c r="B12" s="84" t="s">
        <v>41</v>
      </c>
      <c r="C12" s="85"/>
      <c r="D12" s="160"/>
      <c r="E12" s="86"/>
      <c r="F12" s="86"/>
      <c r="G12" s="22"/>
      <c r="H12" s="21"/>
      <c r="I12" s="22"/>
      <c r="J12" s="86"/>
      <c r="K12" s="22"/>
      <c r="L12" s="86"/>
      <c r="M12" s="22"/>
      <c r="N12" s="86"/>
      <c r="O12" s="22"/>
      <c r="P12" s="86"/>
      <c r="Q12" s="22"/>
      <c r="R12" s="86"/>
      <c r="S12" s="24"/>
      <c r="T12" s="148"/>
      <c r="U12" s="1"/>
      <c r="V12" s="25">
        <f t="shared" si="11"/>
        <v>0</v>
      </c>
      <c r="W12" s="25">
        <f t="shared" si="12"/>
        <v>0</v>
      </c>
      <c r="X12" s="25"/>
      <c r="Y12" s="25"/>
      <c r="Z12" s="25"/>
      <c r="AA12" s="25"/>
      <c r="AB12" s="25"/>
      <c r="AC12" s="25"/>
      <c r="AD12" s="25"/>
      <c r="AE12" s="25"/>
      <c r="AF12" s="26"/>
      <c r="AG12" s="27"/>
    </row>
    <row r="13" spans="1:33" s="299" customFormat="1" ht="17.149999999999999" customHeight="1" x14ac:dyDescent="0.35">
      <c r="A13" s="328">
        <v>1.1000000000000001</v>
      </c>
      <c r="B13" s="329" t="s">
        <v>42</v>
      </c>
      <c r="C13" s="330" t="s">
        <v>43</v>
      </c>
      <c r="D13" s="317">
        <v>320</v>
      </c>
      <c r="E13" s="320">
        <v>148167</v>
      </c>
      <c r="F13" s="331">
        <f t="shared" ref="F13" si="13">+D13*E13</f>
        <v>47413440</v>
      </c>
      <c r="G13" s="291">
        <f t="shared" ref="G13" si="14">+AF13</f>
        <v>0</v>
      </c>
      <c r="H13" s="292">
        <f t="shared" si="2"/>
        <v>0</v>
      </c>
      <c r="I13" s="291">
        <v>0</v>
      </c>
      <c r="J13" s="332">
        <f t="shared" ref="J13" si="15">+H13*I13</f>
        <v>0</v>
      </c>
      <c r="K13" s="291"/>
      <c r="L13" s="293">
        <f>+K13*E13</f>
        <v>0</v>
      </c>
      <c r="M13" s="291"/>
      <c r="N13" s="293">
        <f>+M13*E13</f>
        <v>0</v>
      </c>
      <c r="O13" s="291"/>
      <c r="P13" s="293">
        <f>+O13*E13</f>
        <v>0</v>
      </c>
      <c r="Q13" s="291">
        <f t="shared" ref="Q13:Q42" si="16">+O13+G13</f>
        <v>0</v>
      </c>
      <c r="R13" s="292">
        <f t="shared" si="4"/>
        <v>0</v>
      </c>
      <c r="S13" s="294">
        <f t="shared" si="10"/>
        <v>320</v>
      </c>
      <c r="T13" s="309">
        <f t="shared" si="5"/>
        <v>47413440</v>
      </c>
      <c r="U13" s="295"/>
      <c r="V13" s="296">
        <f t="shared" si="11"/>
        <v>0</v>
      </c>
      <c r="W13" s="296">
        <f t="shared" si="12"/>
        <v>0</v>
      </c>
      <c r="X13" s="296"/>
      <c r="Y13" s="296"/>
      <c r="Z13" s="296"/>
      <c r="AA13" s="296"/>
      <c r="AB13" s="296"/>
      <c r="AC13" s="296"/>
      <c r="AD13" s="296"/>
      <c r="AE13" s="296"/>
      <c r="AF13" s="297">
        <f t="shared" si="0"/>
        <v>0</v>
      </c>
      <c r="AG13" s="298"/>
    </row>
    <row r="14" spans="1:33" s="94" customFormat="1" ht="17.149999999999999" customHeight="1" x14ac:dyDescent="0.35">
      <c r="A14" s="95"/>
      <c r="B14" s="112" t="s">
        <v>44</v>
      </c>
      <c r="C14" s="30"/>
      <c r="D14" s="163"/>
      <c r="E14" s="88"/>
      <c r="F14" s="79"/>
      <c r="G14" s="22"/>
      <c r="H14" s="156"/>
      <c r="I14" s="89"/>
      <c r="J14" s="23"/>
      <c r="K14" s="89"/>
      <c r="L14" s="23"/>
      <c r="M14" s="89"/>
      <c r="N14" s="157">
        <f t="shared" ref="N14:N39" si="17">+M14*E14</f>
        <v>0</v>
      </c>
      <c r="O14" s="89"/>
      <c r="P14" s="157">
        <f t="shared" ref="P14:P39" si="18">+O14*E14</f>
        <v>0</v>
      </c>
      <c r="Q14" s="22">
        <f t="shared" si="16"/>
        <v>0</v>
      </c>
      <c r="R14" s="21"/>
      <c r="S14" s="90"/>
      <c r="T14" s="23"/>
      <c r="U14" s="38"/>
      <c r="V14" s="25">
        <f t="shared" si="11"/>
        <v>0</v>
      </c>
      <c r="W14" s="25">
        <f t="shared" si="12"/>
        <v>0</v>
      </c>
      <c r="X14" s="91"/>
      <c r="Y14" s="91"/>
      <c r="Z14" s="91"/>
      <c r="AA14" s="91"/>
      <c r="AB14" s="91"/>
      <c r="AC14" s="91"/>
      <c r="AD14" s="91"/>
      <c r="AE14" s="91"/>
      <c r="AF14" s="92"/>
      <c r="AG14" s="93"/>
    </row>
    <row r="15" spans="1:33" s="94" customFormat="1" ht="17.149999999999999" customHeight="1" x14ac:dyDescent="0.35">
      <c r="A15" s="96">
        <v>2</v>
      </c>
      <c r="B15" s="113" t="s">
        <v>45</v>
      </c>
      <c r="C15" s="114"/>
      <c r="D15" s="164"/>
      <c r="E15" s="115"/>
      <c r="F15" s="116"/>
      <c r="G15" s="22"/>
      <c r="H15" s="156"/>
      <c r="I15" s="89"/>
      <c r="J15" s="23"/>
      <c r="K15" s="89"/>
      <c r="L15" s="23"/>
      <c r="M15" s="89"/>
      <c r="N15" s="157">
        <f t="shared" si="17"/>
        <v>0</v>
      </c>
      <c r="O15" s="89"/>
      <c r="P15" s="157">
        <f t="shared" si="18"/>
        <v>0</v>
      </c>
      <c r="Q15" s="22">
        <f t="shared" si="16"/>
        <v>0</v>
      </c>
      <c r="R15" s="21"/>
      <c r="S15" s="90"/>
      <c r="T15" s="23"/>
      <c r="U15" s="38"/>
      <c r="V15" s="25">
        <f t="shared" si="11"/>
        <v>0</v>
      </c>
      <c r="W15" s="25">
        <f t="shared" si="12"/>
        <v>0</v>
      </c>
      <c r="X15" s="91"/>
      <c r="Y15" s="91"/>
      <c r="Z15" s="91"/>
      <c r="AA15" s="91"/>
      <c r="AB15" s="91"/>
      <c r="AC15" s="91"/>
      <c r="AD15" s="91"/>
      <c r="AE15" s="91"/>
      <c r="AF15" s="92"/>
      <c r="AG15" s="93"/>
    </row>
    <row r="16" spans="1:33" s="299" customFormat="1" ht="16.399999999999999" customHeight="1" x14ac:dyDescent="0.35">
      <c r="A16" s="333">
        <v>2.1</v>
      </c>
      <c r="B16" s="329" t="s">
        <v>46</v>
      </c>
      <c r="C16" s="334" t="s">
        <v>43</v>
      </c>
      <c r="D16" s="335">
        <v>14</v>
      </c>
      <c r="E16" s="305">
        <v>439083</v>
      </c>
      <c r="F16" s="336">
        <f t="shared" ref="F16:F39" si="19">+D16*E16</f>
        <v>6147162</v>
      </c>
      <c r="G16" s="291">
        <f t="shared" ref="G16:G39" si="20">+AF16</f>
        <v>0</v>
      </c>
      <c r="H16" s="292">
        <f t="shared" ref="H16:H42" si="21">+G16*E16</f>
        <v>0</v>
      </c>
      <c r="I16" s="291"/>
      <c r="J16" s="293">
        <f t="shared" ref="J16:J42" si="22">+I16*E16</f>
        <v>0</v>
      </c>
      <c r="K16" s="291"/>
      <c r="L16" s="293">
        <f t="shared" ref="L16:L39" si="23">+K16*E16</f>
        <v>0</v>
      </c>
      <c r="M16" s="291"/>
      <c r="N16" s="293">
        <f t="shared" si="17"/>
        <v>0</v>
      </c>
      <c r="O16" s="291"/>
      <c r="P16" s="293">
        <f t="shared" si="18"/>
        <v>0</v>
      </c>
      <c r="Q16" s="291">
        <f t="shared" si="16"/>
        <v>0</v>
      </c>
      <c r="R16" s="292">
        <f t="shared" ref="R16:R42" si="24">+Q16*E16</f>
        <v>0</v>
      </c>
      <c r="S16" s="294">
        <f t="shared" ref="S16:S42" si="25">+D16-Q16</f>
        <v>14</v>
      </c>
      <c r="T16" s="293">
        <f t="shared" ref="T16:T42" si="26">+S16*E16</f>
        <v>6147162</v>
      </c>
      <c r="U16" s="295"/>
      <c r="V16" s="296">
        <f t="shared" si="11"/>
        <v>0</v>
      </c>
      <c r="W16" s="296">
        <f t="shared" si="12"/>
        <v>0</v>
      </c>
      <c r="X16" s="296"/>
      <c r="Y16" s="296"/>
      <c r="Z16" s="296"/>
      <c r="AA16" s="296"/>
      <c r="AB16" s="296"/>
      <c r="AC16" s="296"/>
      <c r="AD16" s="296"/>
      <c r="AE16" s="296"/>
      <c r="AF16" s="297">
        <f t="shared" ref="AF16:AF43" si="27">+SUM(V16:AE16)</f>
        <v>0</v>
      </c>
      <c r="AG16" s="298"/>
    </row>
    <row r="17" spans="1:33" s="299" customFormat="1" ht="26.4" customHeight="1" x14ac:dyDescent="0.35">
      <c r="A17" s="286">
        <v>2.2000000000000002</v>
      </c>
      <c r="B17" s="287" t="s">
        <v>47</v>
      </c>
      <c r="C17" s="288" t="s">
        <v>43</v>
      </c>
      <c r="D17" s="288">
        <v>7</v>
      </c>
      <c r="E17" s="305">
        <v>2395814</v>
      </c>
      <c r="F17" s="336">
        <f t="shared" si="19"/>
        <v>16770698</v>
      </c>
      <c r="G17" s="291">
        <f t="shared" si="20"/>
        <v>0</v>
      </c>
      <c r="H17" s="292">
        <f t="shared" si="21"/>
        <v>0</v>
      </c>
      <c r="I17" s="291"/>
      <c r="J17" s="293">
        <f t="shared" si="22"/>
        <v>0</v>
      </c>
      <c r="K17" s="291"/>
      <c r="L17" s="293">
        <f t="shared" si="23"/>
        <v>0</v>
      </c>
      <c r="M17" s="291"/>
      <c r="N17" s="293">
        <f t="shared" si="17"/>
        <v>0</v>
      </c>
      <c r="O17" s="291"/>
      <c r="P17" s="293">
        <f t="shared" si="18"/>
        <v>0</v>
      </c>
      <c r="Q17" s="291">
        <f t="shared" si="16"/>
        <v>0</v>
      </c>
      <c r="R17" s="292">
        <f t="shared" si="24"/>
        <v>0</v>
      </c>
      <c r="S17" s="294">
        <f t="shared" si="25"/>
        <v>7</v>
      </c>
      <c r="T17" s="293">
        <f t="shared" si="26"/>
        <v>16770698</v>
      </c>
      <c r="U17" s="295"/>
      <c r="V17" s="296">
        <f t="shared" si="11"/>
        <v>0</v>
      </c>
      <c r="W17" s="296">
        <f t="shared" si="12"/>
        <v>0</v>
      </c>
      <c r="X17" s="296"/>
      <c r="Y17" s="296"/>
      <c r="Z17" s="296"/>
      <c r="AA17" s="296"/>
      <c r="AB17" s="296"/>
      <c r="AC17" s="296"/>
      <c r="AD17" s="296"/>
      <c r="AE17" s="296"/>
      <c r="AF17" s="297">
        <f t="shared" si="27"/>
        <v>0</v>
      </c>
      <c r="AG17" s="298"/>
    </row>
    <row r="18" spans="1:33" s="299" customFormat="1" ht="25.65" customHeight="1" x14ac:dyDescent="0.35">
      <c r="A18" s="286">
        <v>2.2999999999999998</v>
      </c>
      <c r="B18" s="287" t="s">
        <v>48</v>
      </c>
      <c r="C18" s="288" t="s">
        <v>43</v>
      </c>
      <c r="D18" s="288">
        <v>7</v>
      </c>
      <c r="E18" s="305">
        <v>1788836</v>
      </c>
      <c r="F18" s="336">
        <f t="shared" si="19"/>
        <v>12521852</v>
      </c>
      <c r="G18" s="291">
        <f t="shared" si="20"/>
        <v>0</v>
      </c>
      <c r="H18" s="292">
        <f t="shared" si="21"/>
        <v>0</v>
      </c>
      <c r="I18" s="291"/>
      <c r="J18" s="293">
        <f t="shared" si="22"/>
        <v>0</v>
      </c>
      <c r="K18" s="291"/>
      <c r="L18" s="293">
        <f t="shared" si="23"/>
        <v>0</v>
      </c>
      <c r="M18" s="291"/>
      <c r="N18" s="293">
        <f t="shared" si="17"/>
        <v>0</v>
      </c>
      <c r="O18" s="291"/>
      <c r="P18" s="293">
        <f t="shared" si="18"/>
        <v>0</v>
      </c>
      <c r="Q18" s="291">
        <f t="shared" si="16"/>
        <v>0</v>
      </c>
      <c r="R18" s="292">
        <f t="shared" si="24"/>
        <v>0</v>
      </c>
      <c r="S18" s="294">
        <f t="shared" si="25"/>
        <v>7</v>
      </c>
      <c r="T18" s="293">
        <f t="shared" si="26"/>
        <v>12521852</v>
      </c>
      <c r="U18" s="295"/>
      <c r="V18" s="296">
        <f t="shared" si="11"/>
        <v>0</v>
      </c>
      <c r="W18" s="296">
        <f t="shared" si="12"/>
        <v>0</v>
      </c>
      <c r="X18" s="296"/>
      <c r="Y18" s="296"/>
      <c r="Z18" s="296"/>
      <c r="AA18" s="296"/>
      <c r="AB18" s="296"/>
      <c r="AC18" s="296"/>
      <c r="AD18" s="296"/>
      <c r="AE18" s="296"/>
      <c r="AF18" s="297">
        <f t="shared" si="27"/>
        <v>0</v>
      </c>
      <c r="AG18" s="298"/>
    </row>
    <row r="19" spans="1:33" s="299" customFormat="1" ht="16.399999999999999" customHeight="1" x14ac:dyDescent="0.35">
      <c r="A19" s="286">
        <v>2.4</v>
      </c>
      <c r="B19" s="287" t="s">
        <v>49</v>
      </c>
      <c r="C19" s="288" t="s">
        <v>43</v>
      </c>
      <c r="D19" s="288">
        <v>7</v>
      </c>
      <c r="E19" s="305">
        <v>3546491</v>
      </c>
      <c r="F19" s="336">
        <f t="shared" si="19"/>
        <v>24825437</v>
      </c>
      <c r="G19" s="291">
        <f t="shared" si="20"/>
        <v>0</v>
      </c>
      <c r="H19" s="292">
        <f t="shared" si="21"/>
        <v>0</v>
      </c>
      <c r="I19" s="291"/>
      <c r="J19" s="293">
        <f t="shared" si="22"/>
        <v>0</v>
      </c>
      <c r="K19" s="291"/>
      <c r="L19" s="293">
        <f t="shared" si="23"/>
        <v>0</v>
      </c>
      <c r="M19" s="291"/>
      <c r="N19" s="293">
        <f t="shared" si="17"/>
        <v>0</v>
      </c>
      <c r="O19" s="291"/>
      <c r="P19" s="293">
        <f t="shared" si="18"/>
        <v>0</v>
      </c>
      <c r="Q19" s="291">
        <f t="shared" si="16"/>
        <v>0</v>
      </c>
      <c r="R19" s="292">
        <f t="shared" si="24"/>
        <v>0</v>
      </c>
      <c r="S19" s="294">
        <f t="shared" si="25"/>
        <v>7</v>
      </c>
      <c r="T19" s="293">
        <f t="shared" si="26"/>
        <v>24825437</v>
      </c>
      <c r="U19" s="295"/>
      <c r="V19" s="296">
        <f t="shared" si="11"/>
        <v>0</v>
      </c>
      <c r="W19" s="296">
        <f t="shared" si="12"/>
        <v>0</v>
      </c>
      <c r="X19" s="296"/>
      <c r="Y19" s="296"/>
      <c r="Z19" s="296"/>
      <c r="AA19" s="296"/>
      <c r="AB19" s="296"/>
      <c r="AC19" s="296"/>
      <c r="AD19" s="296"/>
      <c r="AE19" s="296"/>
      <c r="AF19" s="297">
        <f t="shared" si="27"/>
        <v>0</v>
      </c>
      <c r="AG19" s="298"/>
    </row>
    <row r="20" spans="1:33" s="299" customFormat="1" ht="28.4" customHeight="1" x14ac:dyDescent="0.35">
      <c r="A20" s="286">
        <v>2.5</v>
      </c>
      <c r="B20" s="287" t="s">
        <v>50</v>
      </c>
      <c r="C20" s="288" t="s">
        <v>43</v>
      </c>
      <c r="D20" s="288">
        <v>7</v>
      </c>
      <c r="E20" s="305">
        <v>3546491</v>
      </c>
      <c r="F20" s="336">
        <f t="shared" si="19"/>
        <v>24825437</v>
      </c>
      <c r="G20" s="291">
        <f t="shared" si="20"/>
        <v>0</v>
      </c>
      <c r="H20" s="292">
        <f t="shared" si="21"/>
        <v>0</v>
      </c>
      <c r="I20" s="291"/>
      <c r="J20" s="293">
        <f t="shared" si="22"/>
        <v>0</v>
      </c>
      <c r="K20" s="291"/>
      <c r="L20" s="293">
        <f t="shared" si="23"/>
        <v>0</v>
      </c>
      <c r="M20" s="291"/>
      <c r="N20" s="293">
        <f t="shared" si="17"/>
        <v>0</v>
      </c>
      <c r="O20" s="291"/>
      <c r="P20" s="293">
        <f t="shared" si="18"/>
        <v>0</v>
      </c>
      <c r="Q20" s="291">
        <f t="shared" si="16"/>
        <v>0</v>
      </c>
      <c r="R20" s="292">
        <f t="shared" si="24"/>
        <v>0</v>
      </c>
      <c r="S20" s="294">
        <f t="shared" si="25"/>
        <v>7</v>
      </c>
      <c r="T20" s="293">
        <f t="shared" si="26"/>
        <v>24825437</v>
      </c>
      <c r="U20" s="295"/>
      <c r="V20" s="296">
        <f t="shared" si="11"/>
        <v>0</v>
      </c>
      <c r="W20" s="296">
        <f t="shared" si="12"/>
        <v>0</v>
      </c>
      <c r="X20" s="296"/>
      <c r="Y20" s="296"/>
      <c r="Z20" s="296"/>
      <c r="AA20" s="296"/>
      <c r="AB20" s="296"/>
      <c r="AC20" s="296"/>
      <c r="AD20" s="296"/>
      <c r="AE20" s="296"/>
      <c r="AF20" s="297">
        <f t="shared" si="27"/>
        <v>0</v>
      </c>
      <c r="AG20" s="298"/>
    </row>
    <row r="21" spans="1:33" s="299" customFormat="1" ht="16.399999999999999" customHeight="1" x14ac:dyDescent="0.35">
      <c r="A21" s="286">
        <v>2.6</v>
      </c>
      <c r="B21" s="287" t="s">
        <v>51</v>
      </c>
      <c r="C21" s="288" t="s">
        <v>43</v>
      </c>
      <c r="D21" s="288">
        <v>7</v>
      </c>
      <c r="E21" s="305">
        <v>3546491</v>
      </c>
      <c r="F21" s="336">
        <f t="shared" si="19"/>
        <v>24825437</v>
      </c>
      <c r="G21" s="291">
        <f t="shared" si="20"/>
        <v>0</v>
      </c>
      <c r="H21" s="292">
        <f t="shared" si="21"/>
        <v>0</v>
      </c>
      <c r="I21" s="291"/>
      <c r="J21" s="293">
        <f t="shared" si="22"/>
        <v>0</v>
      </c>
      <c r="K21" s="291"/>
      <c r="L21" s="293">
        <f t="shared" si="23"/>
        <v>0</v>
      </c>
      <c r="M21" s="291"/>
      <c r="N21" s="293">
        <f t="shared" si="17"/>
        <v>0</v>
      </c>
      <c r="O21" s="291"/>
      <c r="P21" s="293">
        <f t="shared" si="18"/>
        <v>0</v>
      </c>
      <c r="Q21" s="291">
        <f t="shared" si="16"/>
        <v>0</v>
      </c>
      <c r="R21" s="292">
        <f t="shared" si="24"/>
        <v>0</v>
      </c>
      <c r="S21" s="294">
        <f t="shared" si="25"/>
        <v>7</v>
      </c>
      <c r="T21" s="293">
        <f t="shared" si="26"/>
        <v>24825437</v>
      </c>
      <c r="U21" s="295"/>
      <c r="V21" s="296">
        <f t="shared" si="11"/>
        <v>0</v>
      </c>
      <c r="W21" s="296">
        <f t="shared" si="12"/>
        <v>0</v>
      </c>
      <c r="X21" s="296"/>
      <c r="Y21" s="296"/>
      <c r="Z21" s="296"/>
      <c r="AA21" s="296"/>
      <c r="AB21" s="296"/>
      <c r="AC21" s="296"/>
      <c r="AD21" s="296"/>
      <c r="AE21" s="296"/>
      <c r="AF21" s="297">
        <f t="shared" si="27"/>
        <v>0</v>
      </c>
      <c r="AG21" s="298"/>
    </row>
    <row r="22" spans="1:33" s="299" customFormat="1" ht="16.399999999999999" customHeight="1" x14ac:dyDescent="0.35">
      <c r="A22" s="286">
        <v>2.7</v>
      </c>
      <c r="B22" s="287" t="s">
        <v>52</v>
      </c>
      <c r="C22" s="288" t="s">
        <v>43</v>
      </c>
      <c r="D22" s="288">
        <v>10</v>
      </c>
      <c r="E22" s="305">
        <v>847237</v>
      </c>
      <c r="F22" s="336">
        <f t="shared" si="19"/>
        <v>8472370</v>
      </c>
      <c r="G22" s="291">
        <f t="shared" si="20"/>
        <v>0</v>
      </c>
      <c r="H22" s="292">
        <f t="shared" si="21"/>
        <v>0</v>
      </c>
      <c r="I22" s="291"/>
      <c r="J22" s="293">
        <f t="shared" si="22"/>
        <v>0</v>
      </c>
      <c r="K22" s="291"/>
      <c r="L22" s="293">
        <f t="shared" si="23"/>
        <v>0</v>
      </c>
      <c r="M22" s="291"/>
      <c r="N22" s="293">
        <f t="shared" si="17"/>
        <v>0</v>
      </c>
      <c r="O22" s="291"/>
      <c r="P22" s="293">
        <f t="shared" si="18"/>
        <v>0</v>
      </c>
      <c r="Q22" s="291">
        <f t="shared" si="16"/>
        <v>0</v>
      </c>
      <c r="R22" s="292">
        <f t="shared" si="24"/>
        <v>0</v>
      </c>
      <c r="S22" s="294">
        <f t="shared" si="25"/>
        <v>10</v>
      </c>
      <c r="T22" s="293">
        <f t="shared" si="26"/>
        <v>8472370</v>
      </c>
      <c r="U22" s="295"/>
      <c r="V22" s="296">
        <f t="shared" si="11"/>
        <v>0</v>
      </c>
      <c r="W22" s="296">
        <f t="shared" si="12"/>
        <v>0</v>
      </c>
      <c r="X22" s="296"/>
      <c r="Y22" s="296"/>
      <c r="Z22" s="296"/>
      <c r="AA22" s="296"/>
      <c r="AB22" s="296"/>
      <c r="AC22" s="296"/>
      <c r="AD22" s="296"/>
      <c r="AE22" s="296"/>
      <c r="AF22" s="297">
        <f t="shared" si="27"/>
        <v>0</v>
      </c>
      <c r="AG22" s="298"/>
    </row>
    <row r="23" spans="1:33" s="299" customFormat="1" ht="16.399999999999999" customHeight="1" x14ac:dyDescent="0.35">
      <c r="A23" s="286">
        <v>2.8</v>
      </c>
      <c r="B23" s="287" t="s">
        <v>53</v>
      </c>
      <c r="C23" s="288" t="s">
        <v>43</v>
      </c>
      <c r="D23" s="288">
        <v>15</v>
      </c>
      <c r="E23" s="305">
        <v>846401</v>
      </c>
      <c r="F23" s="336">
        <f t="shared" si="19"/>
        <v>12696015</v>
      </c>
      <c r="G23" s="291">
        <f t="shared" si="20"/>
        <v>0</v>
      </c>
      <c r="H23" s="292">
        <f t="shared" si="21"/>
        <v>0</v>
      </c>
      <c r="I23" s="291"/>
      <c r="J23" s="293">
        <f t="shared" si="22"/>
        <v>0</v>
      </c>
      <c r="K23" s="291"/>
      <c r="L23" s="293">
        <f t="shared" si="23"/>
        <v>0</v>
      </c>
      <c r="M23" s="291"/>
      <c r="N23" s="293">
        <f t="shared" si="17"/>
        <v>0</v>
      </c>
      <c r="O23" s="291"/>
      <c r="P23" s="293">
        <f t="shared" si="18"/>
        <v>0</v>
      </c>
      <c r="Q23" s="291">
        <f t="shared" si="16"/>
        <v>0</v>
      </c>
      <c r="R23" s="292">
        <f t="shared" si="24"/>
        <v>0</v>
      </c>
      <c r="S23" s="294">
        <f t="shared" si="25"/>
        <v>15</v>
      </c>
      <c r="T23" s="293">
        <f t="shared" si="26"/>
        <v>12696015</v>
      </c>
      <c r="U23" s="295"/>
      <c r="V23" s="296">
        <f t="shared" si="11"/>
        <v>0</v>
      </c>
      <c r="W23" s="296">
        <f t="shared" si="12"/>
        <v>0</v>
      </c>
      <c r="X23" s="296"/>
      <c r="Y23" s="296"/>
      <c r="Z23" s="296"/>
      <c r="AA23" s="296"/>
      <c r="AB23" s="296"/>
      <c r="AC23" s="296"/>
      <c r="AD23" s="296"/>
      <c r="AE23" s="296"/>
      <c r="AF23" s="297">
        <f t="shared" si="27"/>
        <v>0</v>
      </c>
      <c r="AG23" s="298"/>
    </row>
    <row r="24" spans="1:33" s="299" customFormat="1" ht="16.399999999999999" customHeight="1" x14ac:dyDescent="0.35">
      <c r="A24" s="286">
        <v>2.9</v>
      </c>
      <c r="B24" s="337" t="s">
        <v>54</v>
      </c>
      <c r="C24" s="338" t="s">
        <v>43</v>
      </c>
      <c r="D24" s="338">
        <v>15</v>
      </c>
      <c r="E24" s="289">
        <v>846401</v>
      </c>
      <c r="F24" s="339">
        <f t="shared" si="19"/>
        <v>12696015</v>
      </c>
      <c r="G24" s="291">
        <f t="shared" si="20"/>
        <v>0</v>
      </c>
      <c r="H24" s="292">
        <f t="shared" si="21"/>
        <v>0</v>
      </c>
      <c r="I24" s="291"/>
      <c r="J24" s="293">
        <f t="shared" si="22"/>
        <v>0</v>
      </c>
      <c r="K24" s="291"/>
      <c r="L24" s="293">
        <f t="shared" si="23"/>
        <v>0</v>
      </c>
      <c r="M24" s="291"/>
      <c r="N24" s="293">
        <f t="shared" si="17"/>
        <v>0</v>
      </c>
      <c r="O24" s="291"/>
      <c r="P24" s="293">
        <f t="shared" si="18"/>
        <v>0</v>
      </c>
      <c r="Q24" s="291">
        <f t="shared" si="16"/>
        <v>0</v>
      </c>
      <c r="R24" s="292">
        <f t="shared" si="24"/>
        <v>0</v>
      </c>
      <c r="S24" s="294">
        <f t="shared" si="25"/>
        <v>15</v>
      </c>
      <c r="T24" s="293">
        <f t="shared" si="26"/>
        <v>12696015</v>
      </c>
      <c r="U24" s="295"/>
      <c r="V24" s="296">
        <f t="shared" si="11"/>
        <v>0</v>
      </c>
      <c r="W24" s="296">
        <f t="shared" si="12"/>
        <v>0</v>
      </c>
      <c r="X24" s="296"/>
      <c r="Y24" s="296"/>
      <c r="Z24" s="296"/>
      <c r="AA24" s="296"/>
      <c r="AB24" s="296"/>
      <c r="AC24" s="296"/>
      <c r="AD24" s="296"/>
      <c r="AE24" s="296"/>
      <c r="AF24" s="297">
        <f t="shared" si="27"/>
        <v>0</v>
      </c>
      <c r="AG24" s="298"/>
    </row>
    <row r="25" spans="1:33" s="299" customFormat="1" ht="16.399999999999999" customHeight="1" x14ac:dyDescent="0.35">
      <c r="A25" s="286" t="s">
        <v>55</v>
      </c>
      <c r="B25" s="287" t="s">
        <v>56</v>
      </c>
      <c r="C25" s="288" t="s">
        <v>43</v>
      </c>
      <c r="D25" s="288">
        <v>15</v>
      </c>
      <c r="E25" s="289">
        <v>845776</v>
      </c>
      <c r="F25" s="290">
        <f t="shared" si="19"/>
        <v>12686640</v>
      </c>
      <c r="G25" s="291">
        <f t="shared" si="20"/>
        <v>0</v>
      </c>
      <c r="H25" s="292">
        <f t="shared" si="21"/>
        <v>0</v>
      </c>
      <c r="I25" s="291"/>
      <c r="J25" s="293">
        <f t="shared" si="22"/>
        <v>0</v>
      </c>
      <c r="K25" s="291"/>
      <c r="L25" s="293">
        <f t="shared" si="23"/>
        <v>0</v>
      </c>
      <c r="M25" s="291"/>
      <c r="N25" s="293">
        <f t="shared" si="17"/>
        <v>0</v>
      </c>
      <c r="O25" s="291"/>
      <c r="P25" s="293">
        <f t="shared" si="18"/>
        <v>0</v>
      </c>
      <c r="Q25" s="291">
        <f t="shared" si="16"/>
        <v>0</v>
      </c>
      <c r="R25" s="292">
        <f t="shared" si="24"/>
        <v>0</v>
      </c>
      <c r="S25" s="294">
        <f t="shared" si="25"/>
        <v>15</v>
      </c>
      <c r="T25" s="293">
        <f t="shared" si="26"/>
        <v>12686640</v>
      </c>
      <c r="U25" s="295"/>
      <c r="V25" s="296">
        <f t="shared" si="11"/>
        <v>0</v>
      </c>
      <c r="W25" s="296">
        <f t="shared" si="12"/>
        <v>0</v>
      </c>
      <c r="X25" s="296"/>
      <c r="Y25" s="296"/>
      <c r="Z25" s="296"/>
      <c r="AA25" s="296"/>
      <c r="AB25" s="296"/>
      <c r="AC25" s="296"/>
      <c r="AD25" s="296"/>
      <c r="AE25" s="296"/>
      <c r="AF25" s="297">
        <f t="shared" si="27"/>
        <v>0</v>
      </c>
      <c r="AG25" s="298"/>
    </row>
    <row r="26" spans="1:33" s="299" customFormat="1" ht="18" customHeight="1" x14ac:dyDescent="0.35">
      <c r="A26" s="286" t="s">
        <v>57</v>
      </c>
      <c r="B26" s="287" t="s">
        <v>58</v>
      </c>
      <c r="C26" s="288" t="s">
        <v>43</v>
      </c>
      <c r="D26" s="288">
        <v>55</v>
      </c>
      <c r="E26" s="289">
        <v>90992</v>
      </c>
      <c r="F26" s="290">
        <f t="shared" si="19"/>
        <v>5004560</v>
      </c>
      <c r="G26" s="291">
        <f t="shared" si="20"/>
        <v>0</v>
      </c>
      <c r="H26" s="292">
        <f t="shared" si="21"/>
        <v>0</v>
      </c>
      <c r="I26" s="291"/>
      <c r="J26" s="293">
        <f t="shared" si="22"/>
        <v>0</v>
      </c>
      <c r="K26" s="291"/>
      <c r="L26" s="293">
        <f t="shared" si="23"/>
        <v>0</v>
      </c>
      <c r="M26" s="291"/>
      <c r="N26" s="293">
        <f t="shared" si="17"/>
        <v>0</v>
      </c>
      <c r="O26" s="291"/>
      <c r="P26" s="293">
        <f t="shared" si="18"/>
        <v>0</v>
      </c>
      <c r="Q26" s="291">
        <f t="shared" si="16"/>
        <v>0</v>
      </c>
      <c r="R26" s="292">
        <f t="shared" si="24"/>
        <v>0</v>
      </c>
      <c r="S26" s="294">
        <f t="shared" si="25"/>
        <v>55</v>
      </c>
      <c r="T26" s="293">
        <f t="shared" si="26"/>
        <v>5004560</v>
      </c>
      <c r="U26" s="295"/>
      <c r="V26" s="296">
        <f t="shared" si="11"/>
        <v>0</v>
      </c>
      <c r="W26" s="296">
        <f t="shared" si="12"/>
        <v>0</v>
      </c>
      <c r="X26" s="296"/>
      <c r="Y26" s="296"/>
      <c r="Z26" s="296"/>
      <c r="AA26" s="296"/>
      <c r="AB26" s="296"/>
      <c r="AC26" s="296"/>
      <c r="AD26" s="296"/>
      <c r="AE26" s="296"/>
      <c r="AF26" s="297">
        <f t="shared" si="27"/>
        <v>0</v>
      </c>
      <c r="AG26" s="298"/>
    </row>
    <row r="27" spans="1:33" s="299" customFormat="1" ht="16.399999999999999" customHeight="1" x14ac:dyDescent="0.35">
      <c r="A27" s="286" t="s">
        <v>59</v>
      </c>
      <c r="B27" s="287" t="s">
        <v>60</v>
      </c>
      <c r="C27" s="288" t="s">
        <v>43</v>
      </c>
      <c r="D27" s="288">
        <v>55</v>
      </c>
      <c r="E27" s="289">
        <v>90992</v>
      </c>
      <c r="F27" s="290">
        <f t="shared" si="19"/>
        <v>5004560</v>
      </c>
      <c r="G27" s="291">
        <f t="shared" si="20"/>
        <v>0</v>
      </c>
      <c r="H27" s="292">
        <f t="shared" si="21"/>
        <v>0</v>
      </c>
      <c r="I27" s="291"/>
      <c r="J27" s="293">
        <f t="shared" si="22"/>
        <v>0</v>
      </c>
      <c r="K27" s="291"/>
      <c r="L27" s="293">
        <f t="shared" si="23"/>
        <v>0</v>
      </c>
      <c r="M27" s="291"/>
      <c r="N27" s="293">
        <f t="shared" si="17"/>
        <v>0</v>
      </c>
      <c r="O27" s="291"/>
      <c r="P27" s="293">
        <f t="shared" si="18"/>
        <v>0</v>
      </c>
      <c r="Q27" s="291">
        <f t="shared" si="16"/>
        <v>0</v>
      </c>
      <c r="R27" s="292">
        <f t="shared" si="24"/>
        <v>0</v>
      </c>
      <c r="S27" s="294">
        <f t="shared" si="25"/>
        <v>55</v>
      </c>
      <c r="T27" s="293">
        <f t="shared" si="26"/>
        <v>5004560</v>
      </c>
      <c r="U27" s="295"/>
      <c r="V27" s="296">
        <f t="shared" si="11"/>
        <v>0</v>
      </c>
      <c r="W27" s="296">
        <f t="shared" si="12"/>
        <v>0</v>
      </c>
      <c r="X27" s="296"/>
      <c r="Y27" s="296"/>
      <c r="Z27" s="296"/>
      <c r="AA27" s="296"/>
      <c r="AB27" s="296"/>
      <c r="AC27" s="296"/>
      <c r="AD27" s="296"/>
      <c r="AE27" s="296"/>
      <c r="AF27" s="297">
        <f t="shared" si="27"/>
        <v>0</v>
      </c>
      <c r="AG27" s="298"/>
    </row>
    <row r="28" spans="1:33" s="299" customFormat="1" ht="16.399999999999999" customHeight="1" x14ac:dyDescent="0.35">
      <c r="A28" s="286" t="s">
        <v>61</v>
      </c>
      <c r="B28" s="287" t="s">
        <v>62</v>
      </c>
      <c r="C28" s="288" t="s">
        <v>43</v>
      </c>
      <c r="D28" s="288">
        <v>5</v>
      </c>
      <c r="E28" s="289">
        <v>49459</v>
      </c>
      <c r="F28" s="290">
        <f t="shared" si="19"/>
        <v>247295</v>
      </c>
      <c r="G28" s="291">
        <f t="shared" si="20"/>
        <v>0</v>
      </c>
      <c r="H28" s="292">
        <f t="shared" si="21"/>
        <v>0</v>
      </c>
      <c r="I28" s="291"/>
      <c r="J28" s="293">
        <f t="shared" si="22"/>
        <v>0</v>
      </c>
      <c r="K28" s="291"/>
      <c r="L28" s="293">
        <f t="shared" si="23"/>
        <v>0</v>
      </c>
      <c r="M28" s="291"/>
      <c r="N28" s="293">
        <f t="shared" si="17"/>
        <v>0</v>
      </c>
      <c r="O28" s="291"/>
      <c r="P28" s="293">
        <f t="shared" si="18"/>
        <v>0</v>
      </c>
      <c r="Q28" s="291">
        <f t="shared" si="16"/>
        <v>0</v>
      </c>
      <c r="R28" s="292">
        <f t="shared" si="24"/>
        <v>0</v>
      </c>
      <c r="S28" s="294">
        <f t="shared" si="25"/>
        <v>5</v>
      </c>
      <c r="T28" s="293">
        <f t="shared" si="26"/>
        <v>247295</v>
      </c>
      <c r="U28" s="295"/>
      <c r="V28" s="296">
        <f t="shared" si="11"/>
        <v>0</v>
      </c>
      <c r="W28" s="296">
        <f t="shared" si="12"/>
        <v>0</v>
      </c>
      <c r="X28" s="296"/>
      <c r="Y28" s="296"/>
      <c r="Z28" s="296"/>
      <c r="AA28" s="296"/>
      <c r="AB28" s="296"/>
      <c r="AC28" s="296"/>
      <c r="AD28" s="296"/>
      <c r="AE28" s="296"/>
      <c r="AF28" s="297">
        <f t="shared" si="27"/>
        <v>0</v>
      </c>
      <c r="AG28" s="298"/>
    </row>
    <row r="29" spans="1:33" s="299" customFormat="1" ht="16.399999999999999" customHeight="1" x14ac:dyDescent="0.35">
      <c r="A29" s="286" t="s">
        <v>63</v>
      </c>
      <c r="B29" s="287" t="s">
        <v>64</v>
      </c>
      <c r="C29" s="288" t="s">
        <v>43</v>
      </c>
      <c r="D29" s="288">
        <v>30</v>
      </c>
      <c r="E29" s="289">
        <v>44380</v>
      </c>
      <c r="F29" s="290">
        <f t="shared" si="19"/>
        <v>1331400</v>
      </c>
      <c r="G29" s="291">
        <f t="shared" si="20"/>
        <v>0</v>
      </c>
      <c r="H29" s="292">
        <f t="shared" si="21"/>
        <v>0</v>
      </c>
      <c r="I29" s="291"/>
      <c r="J29" s="293">
        <f t="shared" si="22"/>
        <v>0</v>
      </c>
      <c r="K29" s="291"/>
      <c r="L29" s="293">
        <f t="shared" si="23"/>
        <v>0</v>
      </c>
      <c r="M29" s="291"/>
      <c r="N29" s="293">
        <f t="shared" si="17"/>
        <v>0</v>
      </c>
      <c r="O29" s="291"/>
      <c r="P29" s="293">
        <f t="shared" si="18"/>
        <v>0</v>
      </c>
      <c r="Q29" s="291">
        <f t="shared" si="16"/>
        <v>0</v>
      </c>
      <c r="R29" s="292">
        <f t="shared" si="24"/>
        <v>0</v>
      </c>
      <c r="S29" s="294">
        <f t="shared" si="25"/>
        <v>30</v>
      </c>
      <c r="T29" s="293">
        <f t="shared" si="26"/>
        <v>1331400</v>
      </c>
      <c r="U29" s="295"/>
      <c r="V29" s="296">
        <f t="shared" si="11"/>
        <v>0</v>
      </c>
      <c r="W29" s="296">
        <f t="shared" si="12"/>
        <v>0</v>
      </c>
      <c r="X29" s="296"/>
      <c r="Y29" s="296"/>
      <c r="Z29" s="296"/>
      <c r="AA29" s="296"/>
      <c r="AB29" s="296"/>
      <c r="AC29" s="296"/>
      <c r="AD29" s="296"/>
      <c r="AE29" s="296"/>
      <c r="AF29" s="297">
        <f t="shared" si="27"/>
        <v>0</v>
      </c>
      <c r="AG29" s="298"/>
    </row>
    <row r="30" spans="1:33" s="299" customFormat="1" ht="16.399999999999999" customHeight="1" x14ac:dyDescent="0.35">
      <c r="A30" s="286" t="s">
        <v>65</v>
      </c>
      <c r="B30" s="287" t="s">
        <v>66</v>
      </c>
      <c r="C30" s="288" t="s">
        <v>43</v>
      </c>
      <c r="D30" s="288">
        <v>17</v>
      </c>
      <c r="E30" s="289">
        <v>45244</v>
      </c>
      <c r="F30" s="290">
        <f t="shared" si="19"/>
        <v>769148</v>
      </c>
      <c r="G30" s="291">
        <f t="shared" si="20"/>
        <v>0</v>
      </c>
      <c r="H30" s="292">
        <f t="shared" si="21"/>
        <v>0</v>
      </c>
      <c r="I30" s="291"/>
      <c r="J30" s="293">
        <f t="shared" si="22"/>
        <v>0</v>
      </c>
      <c r="K30" s="291"/>
      <c r="L30" s="293">
        <f t="shared" si="23"/>
        <v>0</v>
      </c>
      <c r="M30" s="291"/>
      <c r="N30" s="293">
        <f t="shared" si="17"/>
        <v>0</v>
      </c>
      <c r="O30" s="291"/>
      <c r="P30" s="293">
        <f t="shared" si="18"/>
        <v>0</v>
      </c>
      <c r="Q30" s="291">
        <f t="shared" si="16"/>
        <v>0</v>
      </c>
      <c r="R30" s="292">
        <f t="shared" si="24"/>
        <v>0</v>
      </c>
      <c r="S30" s="294">
        <f t="shared" si="25"/>
        <v>17</v>
      </c>
      <c r="T30" s="293">
        <f t="shared" si="26"/>
        <v>769148</v>
      </c>
      <c r="U30" s="295"/>
      <c r="V30" s="296">
        <f t="shared" si="11"/>
        <v>0</v>
      </c>
      <c r="W30" s="296">
        <f t="shared" si="12"/>
        <v>0</v>
      </c>
      <c r="X30" s="296"/>
      <c r="Y30" s="296"/>
      <c r="Z30" s="296"/>
      <c r="AA30" s="296"/>
      <c r="AB30" s="296"/>
      <c r="AC30" s="296"/>
      <c r="AD30" s="296"/>
      <c r="AE30" s="296"/>
      <c r="AF30" s="297">
        <f t="shared" si="27"/>
        <v>0</v>
      </c>
      <c r="AG30" s="298"/>
    </row>
    <row r="31" spans="1:33" s="299" customFormat="1" ht="16.399999999999999" customHeight="1" x14ac:dyDescent="0.35">
      <c r="A31" s="286" t="s">
        <v>67</v>
      </c>
      <c r="B31" s="287" t="s">
        <v>68</v>
      </c>
      <c r="C31" s="288" t="s">
        <v>69</v>
      </c>
      <c r="D31" s="288">
        <v>200</v>
      </c>
      <c r="E31" s="289">
        <v>37883</v>
      </c>
      <c r="F31" s="290">
        <f t="shared" si="19"/>
        <v>7576600</v>
      </c>
      <c r="G31" s="291">
        <f t="shared" si="20"/>
        <v>0</v>
      </c>
      <c r="H31" s="292">
        <f t="shared" si="21"/>
        <v>0</v>
      </c>
      <c r="I31" s="291"/>
      <c r="J31" s="293">
        <f t="shared" si="22"/>
        <v>0</v>
      </c>
      <c r="K31" s="291"/>
      <c r="L31" s="293">
        <f t="shared" si="23"/>
        <v>0</v>
      </c>
      <c r="M31" s="291"/>
      <c r="N31" s="293">
        <f t="shared" si="17"/>
        <v>0</v>
      </c>
      <c r="O31" s="291"/>
      <c r="P31" s="293">
        <f t="shared" si="18"/>
        <v>0</v>
      </c>
      <c r="Q31" s="291">
        <f t="shared" si="16"/>
        <v>0</v>
      </c>
      <c r="R31" s="292">
        <f t="shared" si="24"/>
        <v>0</v>
      </c>
      <c r="S31" s="294">
        <f t="shared" si="25"/>
        <v>200</v>
      </c>
      <c r="T31" s="293">
        <f t="shared" si="26"/>
        <v>7576600</v>
      </c>
      <c r="U31" s="295"/>
      <c r="V31" s="296">
        <f t="shared" si="11"/>
        <v>0</v>
      </c>
      <c r="W31" s="296">
        <f t="shared" si="12"/>
        <v>0</v>
      </c>
      <c r="X31" s="296"/>
      <c r="Y31" s="296"/>
      <c r="Z31" s="296"/>
      <c r="AA31" s="296"/>
      <c r="AB31" s="296"/>
      <c r="AC31" s="296"/>
      <c r="AD31" s="296"/>
      <c r="AE31" s="296"/>
      <c r="AF31" s="297">
        <f t="shared" si="27"/>
        <v>0</v>
      </c>
      <c r="AG31" s="298"/>
    </row>
    <row r="32" spans="1:33" s="299" customFormat="1" ht="16.399999999999999" customHeight="1" x14ac:dyDescent="0.35">
      <c r="A32" s="286" t="s">
        <v>70</v>
      </c>
      <c r="B32" s="287" t="s">
        <v>71</v>
      </c>
      <c r="C32" s="288" t="s">
        <v>69</v>
      </c>
      <c r="D32" s="288">
        <v>176</v>
      </c>
      <c r="E32" s="289">
        <v>31169</v>
      </c>
      <c r="F32" s="290">
        <f t="shared" si="19"/>
        <v>5485744</v>
      </c>
      <c r="G32" s="291">
        <f t="shared" si="20"/>
        <v>0</v>
      </c>
      <c r="H32" s="292">
        <f t="shared" si="21"/>
        <v>0</v>
      </c>
      <c r="I32" s="291"/>
      <c r="J32" s="293">
        <f t="shared" si="22"/>
        <v>0</v>
      </c>
      <c r="K32" s="291"/>
      <c r="L32" s="293">
        <f t="shared" si="23"/>
        <v>0</v>
      </c>
      <c r="M32" s="291"/>
      <c r="N32" s="293">
        <f t="shared" si="17"/>
        <v>0</v>
      </c>
      <c r="O32" s="291"/>
      <c r="P32" s="293">
        <f t="shared" si="18"/>
        <v>0</v>
      </c>
      <c r="Q32" s="291">
        <f t="shared" si="16"/>
        <v>0</v>
      </c>
      <c r="R32" s="292">
        <f t="shared" si="24"/>
        <v>0</v>
      </c>
      <c r="S32" s="294">
        <f t="shared" si="25"/>
        <v>176</v>
      </c>
      <c r="T32" s="293">
        <f t="shared" si="26"/>
        <v>5485744</v>
      </c>
      <c r="U32" s="295"/>
      <c r="V32" s="296">
        <f t="shared" si="11"/>
        <v>0</v>
      </c>
      <c r="W32" s="296">
        <f t="shared" si="12"/>
        <v>0</v>
      </c>
      <c r="X32" s="296"/>
      <c r="Y32" s="296"/>
      <c r="Z32" s="296"/>
      <c r="AA32" s="296"/>
      <c r="AB32" s="296"/>
      <c r="AC32" s="296"/>
      <c r="AD32" s="296"/>
      <c r="AE32" s="296"/>
      <c r="AF32" s="297">
        <f t="shared" si="27"/>
        <v>0</v>
      </c>
      <c r="AG32" s="298"/>
    </row>
    <row r="33" spans="1:33" s="299" customFormat="1" ht="16.399999999999999" customHeight="1" x14ac:dyDescent="0.35">
      <c r="A33" s="286" t="s">
        <v>72</v>
      </c>
      <c r="B33" s="287" t="s">
        <v>73</v>
      </c>
      <c r="C33" s="288" t="s">
        <v>69</v>
      </c>
      <c r="D33" s="288">
        <v>6</v>
      </c>
      <c r="E33" s="289">
        <v>25472</v>
      </c>
      <c r="F33" s="290">
        <f t="shared" si="19"/>
        <v>152832</v>
      </c>
      <c r="G33" s="291">
        <f t="shared" si="20"/>
        <v>0</v>
      </c>
      <c r="H33" s="292">
        <f t="shared" si="21"/>
        <v>0</v>
      </c>
      <c r="I33" s="291"/>
      <c r="J33" s="293">
        <f t="shared" si="22"/>
        <v>0</v>
      </c>
      <c r="K33" s="291"/>
      <c r="L33" s="293">
        <f t="shared" si="23"/>
        <v>0</v>
      </c>
      <c r="M33" s="291"/>
      <c r="N33" s="293">
        <f t="shared" si="17"/>
        <v>0</v>
      </c>
      <c r="O33" s="291"/>
      <c r="P33" s="293">
        <f t="shared" si="18"/>
        <v>0</v>
      </c>
      <c r="Q33" s="291">
        <f t="shared" si="16"/>
        <v>0</v>
      </c>
      <c r="R33" s="292">
        <f t="shared" si="24"/>
        <v>0</v>
      </c>
      <c r="S33" s="294">
        <f t="shared" si="25"/>
        <v>6</v>
      </c>
      <c r="T33" s="293">
        <f t="shared" si="26"/>
        <v>152832</v>
      </c>
      <c r="U33" s="295"/>
      <c r="V33" s="296">
        <f t="shared" si="11"/>
        <v>0</v>
      </c>
      <c r="W33" s="296">
        <f t="shared" si="12"/>
        <v>0</v>
      </c>
      <c r="X33" s="296"/>
      <c r="Y33" s="296"/>
      <c r="Z33" s="296"/>
      <c r="AA33" s="296"/>
      <c r="AB33" s="296"/>
      <c r="AC33" s="296"/>
      <c r="AD33" s="296"/>
      <c r="AE33" s="296"/>
      <c r="AF33" s="297">
        <f t="shared" si="27"/>
        <v>0</v>
      </c>
      <c r="AG33" s="298"/>
    </row>
    <row r="34" spans="1:33" s="299" customFormat="1" ht="16.399999999999999" customHeight="1" x14ac:dyDescent="0.35">
      <c r="A34" s="286" t="s">
        <v>74</v>
      </c>
      <c r="B34" s="287" t="s">
        <v>75</v>
      </c>
      <c r="C34" s="288" t="s">
        <v>69</v>
      </c>
      <c r="D34" s="288">
        <v>2</v>
      </c>
      <c r="E34" s="289">
        <v>23429</v>
      </c>
      <c r="F34" s="290">
        <f t="shared" si="19"/>
        <v>46858</v>
      </c>
      <c r="G34" s="291">
        <f t="shared" si="20"/>
        <v>0</v>
      </c>
      <c r="H34" s="292">
        <f t="shared" si="21"/>
        <v>0</v>
      </c>
      <c r="I34" s="291"/>
      <c r="J34" s="293">
        <f t="shared" si="22"/>
        <v>0</v>
      </c>
      <c r="K34" s="291"/>
      <c r="L34" s="293">
        <f t="shared" si="23"/>
        <v>0</v>
      </c>
      <c r="M34" s="291"/>
      <c r="N34" s="293">
        <f t="shared" si="17"/>
        <v>0</v>
      </c>
      <c r="O34" s="291"/>
      <c r="P34" s="293">
        <f t="shared" si="18"/>
        <v>0</v>
      </c>
      <c r="Q34" s="291">
        <f t="shared" si="16"/>
        <v>0</v>
      </c>
      <c r="R34" s="292">
        <f t="shared" si="24"/>
        <v>0</v>
      </c>
      <c r="S34" s="294">
        <f t="shared" si="25"/>
        <v>2</v>
      </c>
      <c r="T34" s="293">
        <f t="shared" si="26"/>
        <v>46858</v>
      </c>
      <c r="U34" s="295"/>
      <c r="V34" s="296">
        <f t="shared" si="11"/>
        <v>0</v>
      </c>
      <c r="W34" s="296">
        <f t="shared" si="12"/>
        <v>0</v>
      </c>
      <c r="X34" s="296"/>
      <c r="Y34" s="296"/>
      <c r="Z34" s="296"/>
      <c r="AA34" s="296"/>
      <c r="AB34" s="296"/>
      <c r="AC34" s="296"/>
      <c r="AD34" s="296"/>
      <c r="AE34" s="296"/>
      <c r="AF34" s="297">
        <f t="shared" si="27"/>
        <v>0</v>
      </c>
      <c r="AG34" s="298"/>
    </row>
    <row r="35" spans="1:33" s="299" customFormat="1" ht="16.399999999999999" customHeight="1" x14ac:dyDescent="0.35">
      <c r="A35" s="286" t="s">
        <v>76</v>
      </c>
      <c r="B35" s="287" t="s">
        <v>77</v>
      </c>
      <c r="C35" s="288" t="s">
        <v>69</v>
      </c>
      <c r="D35" s="288">
        <v>2</v>
      </c>
      <c r="E35" s="289">
        <v>20758</v>
      </c>
      <c r="F35" s="290">
        <f t="shared" si="19"/>
        <v>41516</v>
      </c>
      <c r="G35" s="291">
        <f t="shared" si="20"/>
        <v>0</v>
      </c>
      <c r="H35" s="292">
        <f t="shared" si="21"/>
        <v>0</v>
      </c>
      <c r="I35" s="291"/>
      <c r="J35" s="293">
        <f t="shared" si="22"/>
        <v>0</v>
      </c>
      <c r="K35" s="291"/>
      <c r="L35" s="293">
        <f t="shared" si="23"/>
        <v>0</v>
      </c>
      <c r="M35" s="291"/>
      <c r="N35" s="293">
        <f t="shared" si="17"/>
        <v>0</v>
      </c>
      <c r="O35" s="291"/>
      <c r="P35" s="293">
        <f t="shared" si="18"/>
        <v>0</v>
      </c>
      <c r="Q35" s="291">
        <f t="shared" si="16"/>
        <v>0</v>
      </c>
      <c r="R35" s="292">
        <f t="shared" si="24"/>
        <v>0</v>
      </c>
      <c r="S35" s="294">
        <f t="shared" si="25"/>
        <v>2</v>
      </c>
      <c r="T35" s="293">
        <f t="shared" si="26"/>
        <v>41516</v>
      </c>
      <c r="U35" s="295"/>
      <c r="V35" s="296">
        <f t="shared" si="11"/>
        <v>0</v>
      </c>
      <c r="W35" s="296">
        <f t="shared" si="12"/>
        <v>0</v>
      </c>
      <c r="X35" s="296"/>
      <c r="Y35" s="296"/>
      <c r="Z35" s="296"/>
      <c r="AA35" s="296"/>
      <c r="AB35" s="296"/>
      <c r="AC35" s="296"/>
      <c r="AD35" s="296"/>
      <c r="AE35" s="296"/>
      <c r="AF35" s="297">
        <f t="shared" si="27"/>
        <v>0</v>
      </c>
      <c r="AG35" s="298"/>
    </row>
    <row r="36" spans="1:33" s="299" customFormat="1" ht="16.399999999999999" customHeight="1" x14ac:dyDescent="0.35">
      <c r="A36" s="286" t="s">
        <v>78</v>
      </c>
      <c r="B36" s="287" t="s">
        <v>79</v>
      </c>
      <c r="C36" s="288" t="s">
        <v>69</v>
      </c>
      <c r="D36" s="288">
        <v>26</v>
      </c>
      <c r="E36" s="289">
        <v>15406</v>
      </c>
      <c r="F36" s="290">
        <f t="shared" si="19"/>
        <v>400556</v>
      </c>
      <c r="G36" s="291">
        <f t="shared" si="20"/>
        <v>0</v>
      </c>
      <c r="H36" s="292">
        <f t="shared" si="21"/>
        <v>0</v>
      </c>
      <c r="I36" s="291"/>
      <c r="J36" s="293">
        <f t="shared" si="22"/>
        <v>0</v>
      </c>
      <c r="K36" s="291"/>
      <c r="L36" s="293">
        <f t="shared" si="23"/>
        <v>0</v>
      </c>
      <c r="M36" s="291"/>
      <c r="N36" s="293">
        <f t="shared" si="17"/>
        <v>0</v>
      </c>
      <c r="O36" s="291"/>
      <c r="P36" s="293">
        <f t="shared" si="18"/>
        <v>0</v>
      </c>
      <c r="Q36" s="291">
        <f t="shared" si="16"/>
        <v>0</v>
      </c>
      <c r="R36" s="292">
        <f t="shared" si="24"/>
        <v>0</v>
      </c>
      <c r="S36" s="294">
        <f t="shared" si="25"/>
        <v>26</v>
      </c>
      <c r="T36" s="293">
        <f t="shared" si="26"/>
        <v>400556</v>
      </c>
      <c r="U36" s="295"/>
      <c r="V36" s="296">
        <f t="shared" si="11"/>
        <v>0</v>
      </c>
      <c r="W36" s="296">
        <f t="shared" si="12"/>
        <v>0</v>
      </c>
      <c r="X36" s="296"/>
      <c r="Y36" s="296"/>
      <c r="Z36" s="296"/>
      <c r="AA36" s="296"/>
      <c r="AB36" s="296"/>
      <c r="AC36" s="296"/>
      <c r="AD36" s="296"/>
      <c r="AE36" s="296"/>
      <c r="AF36" s="297">
        <f t="shared" si="27"/>
        <v>0</v>
      </c>
      <c r="AG36" s="298"/>
    </row>
    <row r="37" spans="1:33" s="299" customFormat="1" ht="16.399999999999999" customHeight="1" x14ac:dyDescent="0.35">
      <c r="A37" s="286" t="s">
        <v>80</v>
      </c>
      <c r="B37" s="287" t="s">
        <v>81</v>
      </c>
      <c r="C37" s="288" t="s">
        <v>69</v>
      </c>
      <c r="D37" s="288">
        <v>16</v>
      </c>
      <c r="E37" s="289">
        <v>13739</v>
      </c>
      <c r="F37" s="290">
        <f t="shared" si="19"/>
        <v>219824</v>
      </c>
      <c r="G37" s="291">
        <f t="shared" si="20"/>
        <v>0</v>
      </c>
      <c r="H37" s="292">
        <f t="shared" si="21"/>
        <v>0</v>
      </c>
      <c r="I37" s="291"/>
      <c r="J37" s="293">
        <f t="shared" si="22"/>
        <v>0</v>
      </c>
      <c r="K37" s="291"/>
      <c r="L37" s="293">
        <f t="shared" si="23"/>
        <v>0</v>
      </c>
      <c r="M37" s="291"/>
      <c r="N37" s="293">
        <f t="shared" si="17"/>
        <v>0</v>
      </c>
      <c r="O37" s="291"/>
      <c r="P37" s="293">
        <f t="shared" si="18"/>
        <v>0</v>
      </c>
      <c r="Q37" s="291">
        <f t="shared" si="16"/>
        <v>0</v>
      </c>
      <c r="R37" s="292">
        <f t="shared" si="24"/>
        <v>0</v>
      </c>
      <c r="S37" s="294">
        <f t="shared" si="25"/>
        <v>16</v>
      </c>
      <c r="T37" s="293">
        <f t="shared" si="26"/>
        <v>219824</v>
      </c>
      <c r="U37" s="295"/>
      <c r="V37" s="296">
        <f t="shared" si="11"/>
        <v>0</v>
      </c>
      <c r="W37" s="296">
        <f t="shared" si="12"/>
        <v>0</v>
      </c>
      <c r="X37" s="296"/>
      <c r="Y37" s="296"/>
      <c r="Z37" s="296"/>
      <c r="AA37" s="296"/>
      <c r="AB37" s="296"/>
      <c r="AC37" s="296"/>
      <c r="AD37" s="296"/>
      <c r="AE37" s="296"/>
      <c r="AF37" s="297">
        <f t="shared" si="27"/>
        <v>0</v>
      </c>
      <c r="AG37" s="298"/>
    </row>
    <row r="38" spans="1:33" s="299" customFormat="1" ht="16.399999999999999" customHeight="1" x14ac:dyDescent="0.35">
      <c r="A38" s="286" t="s">
        <v>82</v>
      </c>
      <c r="B38" s="287" t="s">
        <v>83</v>
      </c>
      <c r="C38" s="288" t="s">
        <v>69</v>
      </c>
      <c r="D38" s="288">
        <v>28</v>
      </c>
      <c r="E38" s="289">
        <v>11914</v>
      </c>
      <c r="F38" s="290">
        <f t="shared" si="19"/>
        <v>333592</v>
      </c>
      <c r="G38" s="291">
        <f t="shared" si="20"/>
        <v>0</v>
      </c>
      <c r="H38" s="292">
        <f t="shared" si="21"/>
        <v>0</v>
      </c>
      <c r="I38" s="291"/>
      <c r="J38" s="293">
        <f t="shared" si="22"/>
        <v>0</v>
      </c>
      <c r="K38" s="291"/>
      <c r="L38" s="293">
        <f t="shared" si="23"/>
        <v>0</v>
      </c>
      <c r="M38" s="291"/>
      <c r="N38" s="293">
        <f t="shared" si="17"/>
        <v>0</v>
      </c>
      <c r="O38" s="291"/>
      <c r="P38" s="293">
        <f t="shared" si="18"/>
        <v>0</v>
      </c>
      <c r="Q38" s="291">
        <f t="shared" si="16"/>
        <v>0</v>
      </c>
      <c r="R38" s="292">
        <f t="shared" si="24"/>
        <v>0</v>
      </c>
      <c r="S38" s="294">
        <f t="shared" si="25"/>
        <v>28</v>
      </c>
      <c r="T38" s="293">
        <f t="shared" si="26"/>
        <v>333592</v>
      </c>
      <c r="U38" s="295"/>
      <c r="V38" s="296">
        <f t="shared" si="11"/>
        <v>0</v>
      </c>
      <c r="W38" s="296">
        <f t="shared" si="12"/>
        <v>0</v>
      </c>
      <c r="X38" s="296"/>
      <c r="Y38" s="296"/>
      <c r="Z38" s="296"/>
      <c r="AA38" s="296"/>
      <c r="AB38" s="296"/>
      <c r="AC38" s="296"/>
      <c r="AD38" s="296"/>
      <c r="AE38" s="296"/>
      <c r="AF38" s="297">
        <f t="shared" si="27"/>
        <v>0</v>
      </c>
      <c r="AG38" s="298"/>
    </row>
    <row r="39" spans="1:33" s="299" customFormat="1" ht="16.399999999999999" customHeight="1" x14ac:dyDescent="0.35">
      <c r="A39" s="300" t="s">
        <v>84</v>
      </c>
      <c r="B39" s="301" t="s">
        <v>85</v>
      </c>
      <c r="C39" s="302" t="s">
        <v>69</v>
      </c>
      <c r="D39" s="302">
        <v>6</v>
      </c>
      <c r="E39" s="303">
        <v>10980</v>
      </c>
      <c r="F39" s="290">
        <f t="shared" si="19"/>
        <v>65880</v>
      </c>
      <c r="G39" s="291">
        <f t="shared" si="20"/>
        <v>0</v>
      </c>
      <c r="H39" s="292">
        <f t="shared" si="21"/>
        <v>0</v>
      </c>
      <c r="I39" s="291"/>
      <c r="J39" s="293">
        <f t="shared" si="22"/>
        <v>0</v>
      </c>
      <c r="K39" s="291"/>
      <c r="L39" s="293">
        <f t="shared" si="23"/>
        <v>0</v>
      </c>
      <c r="M39" s="291"/>
      <c r="N39" s="293">
        <f t="shared" si="17"/>
        <v>0</v>
      </c>
      <c r="O39" s="291"/>
      <c r="P39" s="293">
        <f t="shared" si="18"/>
        <v>0</v>
      </c>
      <c r="Q39" s="291">
        <f t="shared" si="16"/>
        <v>0</v>
      </c>
      <c r="R39" s="292">
        <f t="shared" si="24"/>
        <v>0</v>
      </c>
      <c r="S39" s="294">
        <f t="shared" si="25"/>
        <v>6</v>
      </c>
      <c r="T39" s="293">
        <f t="shared" si="26"/>
        <v>65880</v>
      </c>
      <c r="U39" s="295"/>
      <c r="V39" s="296">
        <f t="shared" si="11"/>
        <v>0</v>
      </c>
      <c r="W39" s="296">
        <f t="shared" si="12"/>
        <v>0</v>
      </c>
      <c r="X39" s="296"/>
      <c r="Y39" s="296"/>
      <c r="Z39" s="296"/>
      <c r="AA39" s="296"/>
      <c r="AB39" s="296"/>
      <c r="AC39" s="296"/>
      <c r="AD39" s="296"/>
      <c r="AE39" s="296"/>
      <c r="AF39" s="297">
        <f t="shared" si="27"/>
        <v>0</v>
      </c>
      <c r="AG39" s="298"/>
    </row>
    <row r="40" spans="1:33" ht="17.149999999999999" customHeight="1" x14ac:dyDescent="0.35">
      <c r="A40" s="97"/>
      <c r="B40" s="100" t="s">
        <v>86</v>
      </c>
      <c r="C40" s="97"/>
      <c r="D40" s="97"/>
      <c r="E40" s="117"/>
      <c r="F40" s="120">
        <f>+SUM(F16:F39)</f>
        <v>183147428</v>
      </c>
      <c r="G40" s="22"/>
      <c r="H40" s="120">
        <f>+SUM(H16:H39)</f>
        <v>0</v>
      </c>
      <c r="I40" s="22"/>
      <c r="J40" s="120">
        <f>+SUM(J16:J39)</f>
        <v>0</v>
      </c>
      <c r="K40" s="22"/>
      <c r="L40" s="120">
        <f>+SUM(L16:L39)</f>
        <v>0</v>
      </c>
      <c r="M40" s="22"/>
      <c r="N40" s="120">
        <f>+SUM(N16:N39)</f>
        <v>0</v>
      </c>
      <c r="O40" s="22"/>
      <c r="P40" s="120">
        <f>+SUM(P16:P39)</f>
        <v>0</v>
      </c>
      <c r="Q40" s="22"/>
      <c r="R40" s="101">
        <f>+SUM(R16:R39)</f>
        <v>0</v>
      </c>
      <c r="S40" s="24"/>
      <c r="T40" s="101">
        <f>+SUM(T16:T39)</f>
        <v>183147428</v>
      </c>
      <c r="U40" s="1"/>
      <c r="V40" s="25">
        <f t="shared" si="11"/>
        <v>0</v>
      </c>
      <c r="W40" s="25">
        <f t="shared" si="12"/>
        <v>0</v>
      </c>
      <c r="X40" s="25"/>
      <c r="Y40" s="25"/>
      <c r="Z40" s="25"/>
      <c r="AA40" s="25"/>
      <c r="AB40" s="25"/>
      <c r="AC40" s="25"/>
      <c r="AD40" s="25"/>
      <c r="AE40" s="25"/>
      <c r="AF40" s="26"/>
      <c r="AG40" s="27"/>
    </row>
    <row r="41" spans="1:33" ht="17.149999999999999" customHeight="1" x14ac:dyDescent="0.35">
      <c r="A41" s="98"/>
      <c r="B41" s="102" t="s">
        <v>87</v>
      </c>
      <c r="C41" s="98"/>
      <c r="D41" s="98"/>
      <c r="E41" s="78"/>
      <c r="F41" s="103"/>
      <c r="G41" s="22"/>
      <c r="H41" s="21"/>
      <c r="I41" s="22"/>
      <c r="J41" s="23"/>
      <c r="K41" s="22"/>
      <c r="L41" s="23"/>
      <c r="M41" s="22"/>
      <c r="N41" s="23"/>
      <c r="O41" s="22"/>
      <c r="P41" s="23"/>
      <c r="Q41" s="22">
        <f t="shared" si="16"/>
        <v>0</v>
      </c>
      <c r="R41" s="21"/>
      <c r="S41" s="24"/>
      <c r="T41" s="23"/>
      <c r="U41" s="1"/>
      <c r="V41" s="25">
        <f t="shared" si="11"/>
        <v>0</v>
      </c>
      <c r="W41" s="25">
        <f t="shared" si="12"/>
        <v>0</v>
      </c>
      <c r="X41" s="25"/>
      <c r="Y41" s="25"/>
      <c r="Z41" s="25"/>
      <c r="AA41" s="25"/>
      <c r="AB41" s="25"/>
      <c r="AC41" s="25"/>
      <c r="AD41" s="25"/>
      <c r="AE41" s="25"/>
      <c r="AF41" s="26"/>
      <c r="AG41" s="27"/>
    </row>
    <row r="42" spans="1:33" s="299" customFormat="1" ht="27" customHeight="1" x14ac:dyDescent="0.35">
      <c r="A42" s="304">
        <v>3.1</v>
      </c>
      <c r="B42" s="287" t="s">
        <v>88</v>
      </c>
      <c r="C42" s="288" t="s">
        <v>69</v>
      </c>
      <c r="D42" s="288">
        <v>1</v>
      </c>
      <c r="E42" s="305">
        <v>13284056</v>
      </c>
      <c r="F42" s="306">
        <f t="shared" ref="F42:F174" si="28">+D42*E42</f>
        <v>13284056</v>
      </c>
      <c r="G42" s="291">
        <f t="shared" ref="G42" si="29">+AF42</f>
        <v>0</v>
      </c>
      <c r="H42" s="292">
        <f t="shared" si="21"/>
        <v>0</v>
      </c>
      <c r="I42" s="291"/>
      <c r="J42" s="293">
        <f t="shared" si="22"/>
        <v>0</v>
      </c>
      <c r="K42" s="291"/>
      <c r="L42" s="293">
        <f>+K42*E42</f>
        <v>0</v>
      </c>
      <c r="M42" s="291"/>
      <c r="N42" s="293">
        <f>+M42*E42</f>
        <v>0</v>
      </c>
      <c r="O42" s="291"/>
      <c r="P42" s="293">
        <f>+O42*E42</f>
        <v>0</v>
      </c>
      <c r="Q42" s="291">
        <f t="shared" si="16"/>
        <v>0</v>
      </c>
      <c r="R42" s="292">
        <f t="shared" si="24"/>
        <v>0</v>
      </c>
      <c r="S42" s="294">
        <f t="shared" si="25"/>
        <v>1</v>
      </c>
      <c r="T42" s="293">
        <f t="shared" si="26"/>
        <v>13284056</v>
      </c>
      <c r="U42" s="295"/>
      <c r="V42" s="296">
        <f t="shared" si="11"/>
        <v>0</v>
      </c>
      <c r="W42" s="296">
        <f t="shared" si="12"/>
        <v>0</v>
      </c>
      <c r="X42" s="296"/>
      <c r="Y42" s="296"/>
      <c r="Z42" s="296"/>
      <c r="AA42" s="296"/>
      <c r="AB42" s="296"/>
      <c r="AC42" s="296"/>
      <c r="AD42" s="296"/>
      <c r="AE42" s="296"/>
      <c r="AF42" s="297">
        <f t="shared" si="27"/>
        <v>0</v>
      </c>
      <c r="AG42" s="298"/>
    </row>
    <row r="43" spans="1:33" s="299" customFormat="1" ht="58.4" customHeight="1" x14ac:dyDescent="0.35">
      <c r="A43" s="304"/>
      <c r="B43" s="287" t="s">
        <v>89</v>
      </c>
      <c r="C43" s="288" t="s">
        <v>69</v>
      </c>
      <c r="D43" s="288">
        <v>1</v>
      </c>
      <c r="E43" s="289" t="s">
        <v>90</v>
      </c>
      <c r="F43" s="307"/>
      <c r="G43" s="291"/>
      <c r="H43" s="308"/>
      <c r="I43" s="291"/>
      <c r="J43" s="309"/>
      <c r="K43" s="291"/>
      <c r="L43" s="309"/>
      <c r="M43" s="291"/>
      <c r="N43" s="309"/>
      <c r="O43" s="291"/>
      <c r="P43" s="309"/>
      <c r="Q43" s="291"/>
      <c r="R43" s="308"/>
      <c r="S43" s="294"/>
      <c r="T43" s="309"/>
      <c r="U43" s="295"/>
      <c r="V43" s="296">
        <f t="shared" si="11"/>
        <v>0</v>
      </c>
      <c r="W43" s="296">
        <f t="shared" si="12"/>
        <v>0</v>
      </c>
      <c r="X43" s="296"/>
      <c r="Y43" s="296"/>
      <c r="Z43" s="296"/>
      <c r="AA43" s="296"/>
      <c r="AB43" s="296"/>
      <c r="AC43" s="296"/>
      <c r="AD43" s="296"/>
      <c r="AE43" s="296"/>
      <c r="AF43" s="297">
        <f t="shared" si="27"/>
        <v>0</v>
      </c>
      <c r="AG43" s="298"/>
    </row>
    <row r="44" spans="1:33" s="299" customFormat="1" ht="16.399999999999999" customHeight="1" x14ac:dyDescent="0.35">
      <c r="A44" s="304"/>
      <c r="B44" s="287" t="s">
        <v>91</v>
      </c>
      <c r="C44" s="288" t="s">
        <v>69</v>
      </c>
      <c r="D44" s="288">
        <v>1</v>
      </c>
      <c r="E44" s="289" t="s">
        <v>90</v>
      </c>
      <c r="F44" s="307"/>
      <c r="G44" s="291"/>
      <c r="H44" s="308"/>
      <c r="I44" s="291"/>
      <c r="J44" s="309"/>
      <c r="K44" s="291"/>
      <c r="L44" s="309"/>
      <c r="M44" s="291"/>
      <c r="N44" s="309"/>
      <c r="O44" s="291"/>
      <c r="P44" s="309"/>
      <c r="Q44" s="291"/>
      <c r="R44" s="308"/>
      <c r="S44" s="294"/>
      <c r="T44" s="309"/>
      <c r="U44" s="295"/>
      <c r="V44" s="296">
        <f t="shared" si="11"/>
        <v>0</v>
      </c>
      <c r="W44" s="296">
        <f t="shared" si="12"/>
        <v>0</v>
      </c>
      <c r="X44" s="296"/>
      <c r="Y44" s="296"/>
      <c r="Z44" s="296"/>
      <c r="AA44" s="296"/>
      <c r="AB44" s="296"/>
      <c r="AC44" s="296"/>
      <c r="AD44" s="296"/>
      <c r="AE44" s="296"/>
      <c r="AF44" s="297">
        <f t="shared" ref="AF44:AF208" si="30">+SUM(V44:AE44)</f>
        <v>0</v>
      </c>
      <c r="AG44" s="298"/>
    </row>
    <row r="45" spans="1:33" s="299" customFormat="1" ht="44.15" customHeight="1" x14ac:dyDescent="0.35">
      <c r="A45" s="304"/>
      <c r="B45" s="287" t="s">
        <v>92</v>
      </c>
      <c r="C45" s="288" t="s">
        <v>69</v>
      </c>
      <c r="D45" s="288">
        <v>1</v>
      </c>
      <c r="E45" s="289" t="s">
        <v>90</v>
      </c>
      <c r="F45" s="307"/>
      <c r="G45" s="291"/>
      <c r="H45" s="308"/>
      <c r="I45" s="291"/>
      <c r="J45" s="309"/>
      <c r="K45" s="291"/>
      <c r="L45" s="309"/>
      <c r="M45" s="291"/>
      <c r="N45" s="309"/>
      <c r="O45" s="291"/>
      <c r="P45" s="309"/>
      <c r="Q45" s="291"/>
      <c r="R45" s="308"/>
      <c r="S45" s="294"/>
      <c r="T45" s="309"/>
      <c r="U45" s="295"/>
      <c r="V45" s="296">
        <f t="shared" si="11"/>
        <v>0</v>
      </c>
      <c r="W45" s="296">
        <f t="shared" si="12"/>
        <v>0</v>
      </c>
      <c r="X45" s="296"/>
      <c r="Y45" s="296"/>
      <c r="Z45" s="296"/>
      <c r="AA45" s="296"/>
      <c r="AB45" s="296"/>
      <c r="AC45" s="296"/>
      <c r="AD45" s="296"/>
      <c r="AE45" s="296"/>
      <c r="AF45" s="297">
        <f t="shared" si="30"/>
        <v>0</v>
      </c>
      <c r="AG45" s="298"/>
    </row>
    <row r="46" spans="1:33" s="299" customFormat="1" ht="28.65" customHeight="1" x14ac:dyDescent="0.35">
      <c r="A46" s="304"/>
      <c r="B46" s="287" t="s">
        <v>93</v>
      </c>
      <c r="C46" s="288" t="s">
        <v>69</v>
      </c>
      <c r="D46" s="288">
        <v>2</v>
      </c>
      <c r="E46" s="289" t="s">
        <v>90</v>
      </c>
      <c r="F46" s="307"/>
      <c r="G46" s="291"/>
      <c r="H46" s="308"/>
      <c r="I46" s="291"/>
      <c r="J46" s="309"/>
      <c r="K46" s="291"/>
      <c r="L46" s="309"/>
      <c r="M46" s="291"/>
      <c r="N46" s="309"/>
      <c r="O46" s="291"/>
      <c r="P46" s="309"/>
      <c r="Q46" s="291"/>
      <c r="R46" s="308"/>
      <c r="S46" s="294"/>
      <c r="T46" s="293"/>
      <c r="U46" s="295"/>
      <c r="V46" s="296">
        <f t="shared" si="11"/>
        <v>0</v>
      </c>
      <c r="W46" s="296">
        <f t="shared" si="12"/>
        <v>0</v>
      </c>
      <c r="X46" s="296"/>
      <c r="Y46" s="296"/>
      <c r="Z46" s="296"/>
      <c r="AA46" s="296"/>
      <c r="AB46" s="296"/>
      <c r="AC46" s="296"/>
      <c r="AD46" s="296"/>
      <c r="AE46" s="296"/>
      <c r="AF46" s="297">
        <f t="shared" si="30"/>
        <v>0</v>
      </c>
      <c r="AG46" s="298"/>
    </row>
    <row r="47" spans="1:33" s="299" customFormat="1" ht="29.4" customHeight="1" x14ac:dyDescent="0.35">
      <c r="A47" s="304"/>
      <c r="B47" s="287" t="s">
        <v>94</v>
      </c>
      <c r="C47" s="288" t="s">
        <v>69</v>
      </c>
      <c r="D47" s="288">
        <v>1</v>
      </c>
      <c r="E47" s="289" t="s">
        <v>90</v>
      </c>
      <c r="F47" s="307"/>
      <c r="G47" s="291"/>
      <c r="H47" s="308"/>
      <c r="I47" s="291"/>
      <c r="J47" s="309"/>
      <c r="K47" s="291"/>
      <c r="L47" s="309"/>
      <c r="M47" s="291"/>
      <c r="N47" s="309"/>
      <c r="O47" s="291"/>
      <c r="P47" s="309"/>
      <c r="Q47" s="291"/>
      <c r="R47" s="308"/>
      <c r="S47" s="294"/>
      <c r="T47" s="293"/>
      <c r="U47" s="295"/>
      <c r="V47" s="296">
        <f t="shared" si="11"/>
        <v>0</v>
      </c>
      <c r="W47" s="296">
        <f t="shared" si="12"/>
        <v>0</v>
      </c>
      <c r="X47" s="296"/>
      <c r="Y47" s="296"/>
      <c r="Z47" s="296"/>
      <c r="AA47" s="296"/>
      <c r="AB47" s="296"/>
      <c r="AC47" s="296"/>
      <c r="AD47" s="296"/>
      <c r="AE47" s="296"/>
      <c r="AF47" s="297">
        <f t="shared" si="30"/>
        <v>0</v>
      </c>
      <c r="AG47" s="298"/>
    </row>
    <row r="48" spans="1:33" s="299" customFormat="1" ht="26.4" customHeight="1" x14ac:dyDescent="0.35">
      <c r="A48" s="304"/>
      <c r="B48" s="287" t="s">
        <v>95</v>
      </c>
      <c r="C48" s="288" t="s">
        <v>69</v>
      </c>
      <c r="D48" s="288">
        <v>1</v>
      </c>
      <c r="E48" s="289" t="s">
        <v>90</v>
      </c>
      <c r="F48" s="307"/>
      <c r="G48" s="291"/>
      <c r="H48" s="308"/>
      <c r="I48" s="291"/>
      <c r="J48" s="309"/>
      <c r="K48" s="291"/>
      <c r="L48" s="309"/>
      <c r="M48" s="291"/>
      <c r="N48" s="309"/>
      <c r="O48" s="291"/>
      <c r="P48" s="309"/>
      <c r="Q48" s="291"/>
      <c r="R48" s="308"/>
      <c r="S48" s="294"/>
      <c r="T48" s="293"/>
      <c r="U48" s="295"/>
      <c r="V48" s="296">
        <f t="shared" si="11"/>
        <v>0</v>
      </c>
      <c r="W48" s="296">
        <f t="shared" si="12"/>
        <v>0</v>
      </c>
      <c r="X48" s="296"/>
      <c r="Y48" s="296"/>
      <c r="Z48" s="296"/>
      <c r="AA48" s="296"/>
      <c r="AB48" s="296"/>
      <c r="AC48" s="296"/>
      <c r="AD48" s="296"/>
      <c r="AE48" s="296"/>
      <c r="AF48" s="297">
        <f t="shared" si="30"/>
        <v>0</v>
      </c>
      <c r="AG48" s="298"/>
    </row>
    <row r="49" spans="1:33" s="299" customFormat="1" ht="28.65" customHeight="1" x14ac:dyDescent="0.35">
      <c r="A49" s="304"/>
      <c r="B49" s="287" t="s">
        <v>96</v>
      </c>
      <c r="C49" s="288" t="s">
        <v>69</v>
      </c>
      <c r="D49" s="288">
        <v>3</v>
      </c>
      <c r="E49" s="289" t="s">
        <v>90</v>
      </c>
      <c r="F49" s="307"/>
      <c r="G49" s="291"/>
      <c r="H49" s="308"/>
      <c r="I49" s="291"/>
      <c r="J49" s="309"/>
      <c r="K49" s="291"/>
      <c r="L49" s="309"/>
      <c r="M49" s="291"/>
      <c r="N49" s="309"/>
      <c r="O49" s="291"/>
      <c r="P49" s="309"/>
      <c r="Q49" s="291"/>
      <c r="R49" s="308"/>
      <c r="S49" s="294"/>
      <c r="T49" s="293"/>
      <c r="U49" s="295"/>
      <c r="V49" s="296">
        <f t="shared" si="11"/>
        <v>0</v>
      </c>
      <c r="W49" s="296">
        <f t="shared" si="12"/>
        <v>0</v>
      </c>
      <c r="X49" s="296"/>
      <c r="Y49" s="296"/>
      <c r="Z49" s="296"/>
      <c r="AA49" s="296"/>
      <c r="AB49" s="296"/>
      <c r="AC49" s="296"/>
      <c r="AD49" s="296"/>
      <c r="AE49" s="296"/>
      <c r="AF49" s="297">
        <f t="shared" si="30"/>
        <v>0</v>
      </c>
      <c r="AG49" s="298"/>
    </row>
    <row r="50" spans="1:33" s="299" customFormat="1" ht="16.399999999999999" customHeight="1" x14ac:dyDescent="0.35">
      <c r="A50" s="304"/>
      <c r="B50" s="287" t="s">
        <v>97</v>
      </c>
      <c r="C50" s="288" t="s">
        <v>69</v>
      </c>
      <c r="D50" s="288">
        <v>3</v>
      </c>
      <c r="E50" s="289" t="s">
        <v>90</v>
      </c>
      <c r="F50" s="307"/>
      <c r="G50" s="291"/>
      <c r="H50" s="308"/>
      <c r="I50" s="291"/>
      <c r="J50" s="309"/>
      <c r="K50" s="291"/>
      <c r="L50" s="309"/>
      <c r="M50" s="291"/>
      <c r="N50" s="309"/>
      <c r="O50" s="291"/>
      <c r="P50" s="309"/>
      <c r="Q50" s="291"/>
      <c r="R50" s="308"/>
      <c r="S50" s="294"/>
      <c r="T50" s="293"/>
      <c r="U50" s="295"/>
      <c r="V50" s="296">
        <f t="shared" si="11"/>
        <v>0</v>
      </c>
      <c r="W50" s="296">
        <f t="shared" si="12"/>
        <v>0</v>
      </c>
      <c r="X50" s="296"/>
      <c r="Y50" s="296"/>
      <c r="Z50" s="296"/>
      <c r="AA50" s="296"/>
      <c r="AB50" s="296"/>
      <c r="AC50" s="296"/>
      <c r="AD50" s="296"/>
      <c r="AE50" s="296"/>
      <c r="AF50" s="297">
        <f t="shared" si="30"/>
        <v>0</v>
      </c>
      <c r="AG50" s="298"/>
    </row>
    <row r="51" spans="1:33" s="299" customFormat="1" ht="16.399999999999999" customHeight="1" x14ac:dyDescent="0.35">
      <c r="A51" s="304"/>
      <c r="B51" s="287" t="s">
        <v>98</v>
      </c>
      <c r="C51" s="288" t="s">
        <v>69</v>
      </c>
      <c r="D51" s="288">
        <v>2</v>
      </c>
      <c r="E51" s="289" t="s">
        <v>90</v>
      </c>
      <c r="F51" s="307"/>
      <c r="G51" s="291"/>
      <c r="H51" s="308"/>
      <c r="I51" s="291"/>
      <c r="J51" s="309"/>
      <c r="K51" s="291"/>
      <c r="L51" s="309"/>
      <c r="M51" s="291"/>
      <c r="N51" s="309"/>
      <c r="O51" s="291"/>
      <c r="P51" s="309"/>
      <c r="Q51" s="291"/>
      <c r="R51" s="308"/>
      <c r="S51" s="294"/>
      <c r="T51" s="293"/>
      <c r="U51" s="295"/>
      <c r="V51" s="296">
        <f t="shared" si="11"/>
        <v>0</v>
      </c>
      <c r="W51" s="296">
        <f t="shared" si="12"/>
        <v>0</v>
      </c>
      <c r="X51" s="296"/>
      <c r="Y51" s="296"/>
      <c r="Z51" s="296"/>
      <c r="AA51" s="296"/>
      <c r="AB51" s="296"/>
      <c r="AC51" s="296"/>
      <c r="AD51" s="296"/>
      <c r="AE51" s="296"/>
      <c r="AF51" s="297">
        <f t="shared" si="30"/>
        <v>0</v>
      </c>
      <c r="AG51" s="298"/>
    </row>
    <row r="52" spans="1:33" s="299" customFormat="1" ht="16.399999999999999" customHeight="1" x14ac:dyDescent="0.35">
      <c r="A52" s="304"/>
      <c r="B52" s="287" t="s">
        <v>99</v>
      </c>
      <c r="C52" s="288" t="s">
        <v>69</v>
      </c>
      <c r="D52" s="288">
        <v>1</v>
      </c>
      <c r="E52" s="289" t="s">
        <v>90</v>
      </c>
      <c r="F52" s="307"/>
      <c r="G52" s="291"/>
      <c r="H52" s="308"/>
      <c r="I52" s="291"/>
      <c r="J52" s="309"/>
      <c r="K52" s="291"/>
      <c r="L52" s="309"/>
      <c r="M52" s="291"/>
      <c r="N52" s="309"/>
      <c r="O52" s="291"/>
      <c r="P52" s="309"/>
      <c r="Q52" s="291"/>
      <c r="R52" s="308"/>
      <c r="S52" s="294"/>
      <c r="T52" s="293"/>
      <c r="U52" s="295"/>
      <c r="V52" s="296">
        <f t="shared" si="11"/>
        <v>0</v>
      </c>
      <c r="W52" s="296">
        <f t="shared" si="12"/>
        <v>0</v>
      </c>
      <c r="X52" s="296"/>
      <c r="Y52" s="296"/>
      <c r="Z52" s="296"/>
      <c r="AA52" s="296"/>
      <c r="AB52" s="296"/>
      <c r="AC52" s="296"/>
      <c r="AD52" s="296"/>
      <c r="AE52" s="296"/>
      <c r="AF52" s="297">
        <f t="shared" si="30"/>
        <v>0</v>
      </c>
      <c r="AG52" s="298"/>
    </row>
    <row r="53" spans="1:33" s="299" customFormat="1" ht="16.399999999999999" customHeight="1" x14ac:dyDescent="0.35">
      <c r="A53" s="310"/>
      <c r="B53" s="287" t="s">
        <v>100</v>
      </c>
      <c r="C53" s="288" t="s">
        <v>69</v>
      </c>
      <c r="D53" s="288">
        <v>1</v>
      </c>
      <c r="E53" s="289" t="s">
        <v>90</v>
      </c>
      <c r="F53" s="307"/>
      <c r="G53" s="291"/>
      <c r="H53" s="308"/>
      <c r="I53" s="291"/>
      <c r="J53" s="309"/>
      <c r="K53" s="291"/>
      <c r="L53" s="309"/>
      <c r="M53" s="291"/>
      <c r="N53" s="309"/>
      <c r="O53" s="291"/>
      <c r="P53" s="309"/>
      <c r="Q53" s="291"/>
      <c r="R53" s="308"/>
      <c r="S53" s="294"/>
      <c r="T53" s="293"/>
      <c r="U53" s="295"/>
      <c r="V53" s="296">
        <f t="shared" si="11"/>
        <v>0</v>
      </c>
      <c r="W53" s="296">
        <f t="shared" si="12"/>
        <v>0</v>
      </c>
      <c r="X53" s="296"/>
      <c r="Y53" s="296"/>
      <c r="Z53" s="296"/>
      <c r="AA53" s="296"/>
      <c r="AB53" s="296"/>
      <c r="AC53" s="296"/>
      <c r="AD53" s="296"/>
      <c r="AE53" s="296"/>
      <c r="AF53" s="297">
        <f t="shared" si="30"/>
        <v>0</v>
      </c>
      <c r="AG53" s="298"/>
    </row>
    <row r="54" spans="1:33" s="299" customFormat="1" ht="26.4" customHeight="1" x14ac:dyDescent="0.35">
      <c r="A54" s="286">
        <v>3.2</v>
      </c>
      <c r="B54" s="287" t="s">
        <v>101</v>
      </c>
      <c r="C54" s="288" t="s">
        <v>69</v>
      </c>
      <c r="D54" s="288">
        <v>1</v>
      </c>
      <c r="E54" s="289">
        <v>813257</v>
      </c>
      <c r="F54" s="307">
        <f t="shared" si="28"/>
        <v>813257</v>
      </c>
      <c r="G54" s="291">
        <f t="shared" ref="G54:G55" si="31">+AF54</f>
        <v>0</v>
      </c>
      <c r="H54" s="292">
        <f t="shared" ref="H54:H208" si="32">+G54*E54</f>
        <v>0</v>
      </c>
      <c r="I54" s="291"/>
      <c r="J54" s="293">
        <f t="shared" ref="J54:J208" si="33">+I54*E54</f>
        <v>0</v>
      </c>
      <c r="K54" s="291"/>
      <c r="L54" s="293">
        <f t="shared" ref="L54:L55" si="34">+K54*E54</f>
        <v>0</v>
      </c>
      <c r="M54" s="291"/>
      <c r="N54" s="293">
        <f t="shared" ref="N54:N55" si="35">+M54*E54</f>
        <v>0</v>
      </c>
      <c r="O54" s="291"/>
      <c r="P54" s="293">
        <f t="shared" ref="P54:P55" si="36">+O54*E54</f>
        <v>0</v>
      </c>
      <c r="Q54" s="291">
        <f t="shared" ref="Q54:Q55" si="37">+O54+G54</f>
        <v>0</v>
      </c>
      <c r="R54" s="292">
        <f t="shared" ref="R54:R208" si="38">+Q54*E54</f>
        <v>0</v>
      </c>
      <c r="S54" s="294">
        <f t="shared" ref="S54:S208" si="39">+D54-Q54</f>
        <v>1</v>
      </c>
      <c r="T54" s="293">
        <f t="shared" ref="T54:T208" si="40">+S54*E54</f>
        <v>813257</v>
      </c>
      <c r="U54" s="295"/>
      <c r="V54" s="296">
        <f t="shared" si="11"/>
        <v>0</v>
      </c>
      <c r="W54" s="296">
        <f t="shared" si="12"/>
        <v>0</v>
      </c>
      <c r="X54" s="296"/>
      <c r="Y54" s="296"/>
      <c r="Z54" s="296"/>
      <c r="AA54" s="296"/>
      <c r="AB54" s="296"/>
      <c r="AC54" s="296"/>
      <c r="AD54" s="296"/>
      <c r="AE54" s="296"/>
      <c r="AF54" s="297">
        <f t="shared" si="30"/>
        <v>0</v>
      </c>
      <c r="AG54" s="298"/>
    </row>
    <row r="55" spans="1:33" s="299" customFormat="1" ht="18" customHeight="1" x14ac:dyDescent="0.35">
      <c r="A55" s="311">
        <v>3.3</v>
      </c>
      <c r="B55" s="287" t="s">
        <v>102</v>
      </c>
      <c r="C55" s="288" t="s">
        <v>69</v>
      </c>
      <c r="D55" s="288">
        <v>1</v>
      </c>
      <c r="E55" s="289">
        <v>18169962</v>
      </c>
      <c r="F55" s="307">
        <f t="shared" si="28"/>
        <v>18169962</v>
      </c>
      <c r="G55" s="291">
        <f t="shared" si="31"/>
        <v>0</v>
      </c>
      <c r="H55" s="292">
        <f t="shared" si="32"/>
        <v>0</v>
      </c>
      <c r="I55" s="291"/>
      <c r="J55" s="293">
        <f t="shared" si="33"/>
        <v>0</v>
      </c>
      <c r="K55" s="291"/>
      <c r="L55" s="293">
        <f t="shared" si="34"/>
        <v>0</v>
      </c>
      <c r="M55" s="291"/>
      <c r="N55" s="293">
        <f t="shared" si="35"/>
        <v>0</v>
      </c>
      <c r="O55" s="291"/>
      <c r="P55" s="293">
        <f t="shared" si="36"/>
        <v>0</v>
      </c>
      <c r="Q55" s="291">
        <f t="shared" si="37"/>
        <v>0</v>
      </c>
      <c r="R55" s="292">
        <f t="shared" si="38"/>
        <v>0</v>
      </c>
      <c r="S55" s="294">
        <f t="shared" si="39"/>
        <v>1</v>
      </c>
      <c r="T55" s="293">
        <f t="shared" si="40"/>
        <v>18169962</v>
      </c>
      <c r="U55" s="295"/>
      <c r="V55" s="296">
        <f t="shared" si="11"/>
        <v>0</v>
      </c>
      <c r="W55" s="296">
        <f t="shared" si="12"/>
        <v>0</v>
      </c>
      <c r="X55" s="296"/>
      <c r="Y55" s="296"/>
      <c r="Z55" s="296"/>
      <c r="AA55" s="296"/>
      <c r="AB55" s="296"/>
      <c r="AC55" s="296"/>
      <c r="AD55" s="296"/>
      <c r="AE55" s="296"/>
      <c r="AF55" s="297">
        <f t="shared" si="30"/>
        <v>0</v>
      </c>
      <c r="AG55" s="298"/>
    </row>
    <row r="56" spans="1:33" s="299" customFormat="1" ht="66.650000000000006" customHeight="1" x14ac:dyDescent="0.35">
      <c r="A56" s="304"/>
      <c r="B56" s="287" t="s">
        <v>103</v>
      </c>
      <c r="C56" s="288" t="s">
        <v>69</v>
      </c>
      <c r="D56" s="288">
        <v>1</v>
      </c>
      <c r="E56" s="289" t="s">
        <v>90</v>
      </c>
      <c r="F56" s="307"/>
      <c r="G56" s="291"/>
      <c r="H56" s="292"/>
      <c r="I56" s="291"/>
      <c r="J56" s="293"/>
      <c r="K56" s="291"/>
      <c r="L56" s="293"/>
      <c r="M56" s="291"/>
      <c r="N56" s="293"/>
      <c r="O56" s="291"/>
      <c r="P56" s="293"/>
      <c r="Q56" s="291"/>
      <c r="R56" s="292"/>
      <c r="S56" s="294"/>
      <c r="T56" s="293"/>
      <c r="U56" s="295"/>
      <c r="V56" s="296">
        <f t="shared" si="11"/>
        <v>0</v>
      </c>
      <c r="W56" s="296">
        <f t="shared" si="12"/>
        <v>0</v>
      </c>
      <c r="X56" s="296"/>
      <c r="Y56" s="296"/>
      <c r="Z56" s="296"/>
      <c r="AA56" s="296"/>
      <c r="AB56" s="296"/>
      <c r="AC56" s="296"/>
      <c r="AD56" s="296"/>
      <c r="AE56" s="296"/>
      <c r="AF56" s="297">
        <f t="shared" si="30"/>
        <v>0</v>
      </c>
      <c r="AG56" s="298"/>
    </row>
    <row r="57" spans="1:33" s="299" customFormat="1" ht="17.149999999999999" customHeight="1" x14ac:dyDescent="0.35">
      <c r="A57" s="304"/>
      <c r="B57" s="287" t="s">
        <v>104</v>
      </c>
      <c r="C57" s="288" t="s">
        <v>69</v>
      </c>
      <c r="D57" s="288">
        <v>1</v>
      </c>
      <c r="E57" s="289" t="s">
        <v>90</v>
      </c>
      <c r="F57" s="307"/>
      <c r="G57" s="291"/>
      <c r="H57" s="292"/>
      <c r="I57" s="291"/>
      <c r="J57" s="293"/>
      <c r="K57" s="291"/>
      <c r="L57" s="293"/>
      <c r="M57" s="291"/>
      <c r="N57" s="293"/>
      <c r="O57" s="291"/>
      <c r="P57" s="293"/>
      <c r="Q57" s="291"/>
      <c r="R57" s="292"/>
      <c r="S57" s="294"/>
      <c r="T57" s="293"/>
      <c r="U57" s="295"/>
      <c r="V57" s="296">
        <f t="shared" si="11"/>
        <v>0</v>
      </c>
      <c r="W57" s="296">
        <f t="shared" si="12"/>
        <v>0</v>
      </c>
      <c r="X57" s="296"/>
      <c r="Y57" s="296"/>
      <c r="Z57" s="296"/>
      <c r="AA57" s="296"/>
      <c r="AB57" s="296"/>
      <c r="AC57" s="296"/>
      <c r="AD57" s="296"/>
      <c r="AE57" s="296"/>
      <c r="AF57" s="297">
        <f t="shared" si="30"/>
        <v>0</v>
      </c>
      <c r="AG57" s="298"/>
    </row>
    <row r="58" spans="1:33" s="299" customFormat="1" ht="27" customHeight="1" x14ac:dyDescent="0.35">
      <c r="A58" s="304"/>
      <c r="B58" s="287" t="s">
        <v>105</v>
      </c>
      <c r="C58" s="288" t="s">
        <v>69</v>
      </c>
      <c r="D58" s="288">
        <v>1</v>
      </c>
      <c r="E58" s="289" t="s">
        <v>90</v>
      </c>
      <c r="F58" s="307"/>
      <c r="G58" s="291"/>
      <c r="H58" s="292"/>
      <c r="I58" s="291"/>
      <c r="J58" s="293"/>
      <c r="K58" s="291"/>
      <c r="L58" s="293"/>
      <c r="M58" s="291"/>
      <c r="N58" s="293"/>
      <c r="O58" s="291"/>
      <c r="P58" s="293"/>
      <c r="Q58" s="291"/>
      <c r="R58" s="292"/>
      <c r="S58" s="294"/>
      <c r="T58" s="293"/>
      <c r="U58" s="295"/>
      <c r="V58" s="296">
        <f t="shared" si="11"/>
        <v>0</v>
      </c>
      <c r="W58" s="296">
        <f t="shared" si="12"/>
        <v>0</v>
      </c>
      <c r="X58" s="296"/>
      <c r="Y58" s="296"/>
      <c r="Z58" s="296"/>
      <c r="AA58" s="296"/>
      <c r="AB58" s="296"/>
      <c r="AC58" s="296"/>
      <c r="AD58" s="296"/>
      <c r="AE58" s="296"/>
      <c r="AF58" s="297">
        <f t="shared" si="30"/>
        <v>0</v>
      </c>
      <c r="AG58" s="298"/>
    </row>
    <row r="59" spans="1:33" s="299" customFormat="1" ht="26.4" customHeight="1" x14ac:dyDescent="0.35">
      <c r="A59" s="304"/>
      <c r="B59" s="287" t="s">
        <v>106</v>
      </c>
      <c r="C59" s="288" t="s">
        <v>69</v>
      </c>
      <c r="D59" s="288">
        <v>2</v>
      </c>
      <c r="E59" s="289" t="s">
        <v>90</v>
      </c>
      <c r="F59" s="307"/>
      <c r="G59" s="291"/>
      <c r="H59" s="292"/>
      <c r="I59" s="291"/>
      <c r="J59" s="293"/>
      <c r="K59" s="291"/>
      <c r="L59" s="293"/>
      <c r="M59" s="291"/>
      <c r="N59" s="293"/>
      <c r="O59" s="291"/>
      <c r="P59" s="293"/>
      <c r="Q59" s="291"/>
      <c r="R59" s="292"/>
      <c r="S59" s="294"/>
      <c r="T59" s="293"/>
      <c r="U59" s="295"/>
      <c r="V59" s="296">
        <f t="shared" si="11"/>
        <v>0</v>
      </c>
      <c r="W59" s="296">
        <f t="shared" si="12"/>
        <v>0</v>
      </c>
      <c r="X59" s="296"/>
      <c r="Y59" s="296"/>
      <c r="Z59" s="296"/>
      <c r="AA59" s="296"/>
      <c r="AB59" s="296"/>
      <c r="AC59" s="296"/>
      <c r="AD59" s="296"/>
      <c r="AE59" s="296"/>
      <c r="AF59" s="297">
        <f t="shared" si="30"/>
        <v>0</v>
      </c>
      <c r="AG59" s="298"/>
    </row>
    <row r="60" spans="1:33" s="299" customFormat="1" ht="16.399999999999999" customHeight="1" x14ac:dyDescent="0.35">
      <c r="A60" s="310"/>
      <c r="B60" s="287" t="s">
        <v>100</v>
      </c>
      <c r="C60" s="288" t="s">
        <v>69</v>
      </c>
      <c r="D60" s="288">
        <v>1</v>
      </c>
      <c r="E60" s="289" t="s">
        <v>90</v>
      </c>
      <c r="F60" s="307"/>
      <c r="G60" s="291"/>
      <c r="H60" s="292"/>
      <c r="I60" s="291"/>
      <c r="J60" s="293"/>
      <c r="K60" s="291"/>
      <c r="L60" s="293"/>
      <c r="M60" s="291"/>
      <c r="N60" s="293"/>
      <c r="O60" s="291"/>
      <c r="P60" s="293"/>
      <c r="Q60" s="291"/>
      <c r="R60" s="292"/>
      <c r="S60" s="294"/>
      <c r="T60" s="293"/>
      <c r="U60" s="295"/>
      <c r="V60" s="296">
        <f t="shared" si="11"/>
        <v>0</v>
      </c>
      <c r="W60" s="296">
        <f t="shared" si="12"/>
        <v>0</v>
      </c>
      <c r="X60" s="296"/>
      <c r="Y60" s="296"/>
      <c r="Z60" s="296"/>
      <c r="AA60" s="296"/>
      <c r="AB60" s="296"/>
      <c r="AC60" s="296"/>
      <c r="AD60" s="296"/>
      <c r="AE60" s="296"/>
      <c r="AF60" s="297">
        <f t="shared" si="30"/>
        <v>0</v>
      </c>
      <c r="AG60" s="298"/>
    </row>
    <row r="61" spans="1:33" s="299" customFormat="1" ht="17.399999999999999" customHeight="1" x14ac:dyDescent="0.35">
      <c r="A61" s="286">
        <v>3.4</v>
      </c>
      <c r="B61" s="287" t="s">
        <v>107</v>
      </c>
      <c r="C61" s="288" t="s">
        <v>69</v>
      </c>
      <c r="D61" s="288">
        <v>1</v>
      </c>
      <c r="E61" s="289">
        <v>813257</v>
      </c>
      <c r="F61" s="307">
        <f t="shared" si="28"/>
        <v>813257</v>
      </c>
      <c r="G61" s="291">
        <f t="shared" ref="G61:G62" si="41">+AF61</f>
        <v>0</v>
      </c>
      <c r="H61" s="292">
        <f t="shared" si="32"/>
        <v>0</v>
      </c>
      <c r="I61" s="291"/>
      <c r="J61" s="293">
        <f t="shared" si="33"/>
        <v>0</v>
      </c>
      <c r="K61" s="291"/>
      <c r="L61" s="293">
        <f t="shared" ref="L61:L69" si="42">+K61*E61</f>
        <v>0</v>
      </c>
      <c r="M61" s="291"/>
      <c r="N61" s="293">
        <f t="shared" ref="N61:N69" si="43">+M61*E61</f>
        <v>0</v>
      </c>
      <c r="O61" s="291"/>
      <c r="P61" s="293">
        <f t="shared" ref="P61:P124" si="44">+O61*E61</f>
        <v>0</v>
      </c>
      <c r="Q61" s="291">
        <f t="shared" ref="Q61:Q62" si="45">+O61+G61</f>
        <v>0</v>
      </c>
      <c r="R61" s="292">
        <f t="shared" si="38"/>
        <v>0</v>
      </c>
      <c r="S61" s="294">
        <f t="shared" si="39"/>
        <v>1</v>
      </c>
      <c r="T61" s="293">
        <f t="shared" si="40"/>
        <v>813257</v>
      </c>
      <c r="U61" s="295"/>
      <c r="V61" s="296">
        <f t="shared" si="11"/>
        <v>0</v>
      </c>
      <c r="W61" s="296">
        <f t="shared" si="12"/>
        <v>0</v>
      </c>
      <c r="X61" s="296"/>
      <c r="Y61" s="296"/>
      <c r="Z61" s="296"/>
      <c r="AA61" s="296"/>
      <c r="AB61" s="296"/>
      <c r="AC61" s="296"/>
      <c r="AD61" s="296"/>
      <c r="AE61" s="296"/>
      <c r="AF61" s="297">
        <f t="shared" si="30"/>
        <v>0</v>
      </c>
      <c r="AG61" s="298"/>
    </row>
    <row r="62" spans="1:33" s="299" customFormat="1" ht="17.149999999999999" customHeight="1" x14ac:dyDescent="0.35">
      <c r="A62" s="311">
        <v>3.5</v>
      </c>
      <c r="B62" s="287" t="s">
        <v>108</v>
      </c>
      <c r="C62" s="288" t="s">
        <v>69</v>
      </c>
      <c r="D62" s="288">
        <v>1</v>
      </c>
      <c r="E62" s="289">
        <v>17998466</v>
      </c>
      <c r="F62" s="307">
        <f t="shared" si="28"/>
        <v>17998466</v>
      </c>
      <c r="G62" s="291">
        <f t="shared" si="41"/>
        <v>0</v>
      </c>
      <c r="H62" s="292">
        <f t="shared" si="32"/>
        <v>0</v>
      </c>
      <c r="I62" s="291"/>
      <c r="J62" s="293">
        <f t="shared" si="33"/>
        <v>0</v>
      </c>
      <c r="K62" s="291"/>
      <c r="L62" s="293">
        <f t="shared" si="42"/>
        <v>0</v>
      </c>
      <c r="M62" s="291"/>
      <c r="N62" s="293">
        <f t="shared" si="43"/>
        <v>0</v>
      </c>
      <c r="O62" s="291"/>
      <c r="P62" s="293">
        <f t="shared" si="44"/>
        <v>0</v>
      </c>
      <c r="Q62" s="291">
        <f t="shared" si="45"/>
        <v>0</v>
      </c>
      <c r="R62" s="292">
        <f t="shared" si="38"/>
        <v>0</v>
      </c>
      <c r="S62" s="294">
        <f t="shared" si="39"/>
        <v>1</v>
      </c>
      <c r="T62" s="293">
        <f t="shared" si="40"/>
        <v>17998466</v>
      </c>
      <c r="U62" s="295"/>
      <c r="V62" s="296">
        <f t="shared" si="11"/>
        <v>0</v>
      </c>
      <c r="W62" s="296">
        <f t="shared" si="12"/>
        <v>0</v>
      </c>
      <c r="X62" s="296"/>
      <c r="Y62" s="296"/>
      <c r="Z62" s="296"/>
      <c r="AA62" s="296"/>
      <c r="AB62" s="296"/>
      <c r="AC62" s="296"/>
      <c r="AD62" s="296"/>
      <c r="AE62" s="296"/>
      <c r="AF62" s="297">
        <f t="shared" si="30"/>
        <v>0</v>
      </c>
      <c r="AG62" s="298"/>
    </row>
    <row r="63" spans="1:33" s="299" customFormat="1" ht="59.15" customHeight="1" x14ac:dyDescent="0.35">
      <c r="A63" s="304"/>
      <c r="B63" s="287" t="s">
        <v>109</v>
      </c>
      <c r="C63" s="288" t="s">
        <v>69</v>
      </c>
      <c r="D63" s="288">
        <v>1</v>
      </c>
      <c r="E63" s="289"/>
      <c r="F63" s="307"/>
      <c r="G63" s="291"/>
      <c r="H63" s="292"/>
      <c r="I63" s="291"/>
      <c r="J63" s="293">
        <f t="shared" si="33"/>
        <v>0</v>
      </c>
      <c r="K63" s="291"/>
      <c r="L63" s="293">
        <f t="shared" si="42"/>
        <v>0</v>
      </c>
      <c r="M63" s="291"/>
      <c r="N63" s="293">
        <f t="shared" si="43"/>
        <v>0</v>
      </c>
      <c r="O63" s="291"/>
      <c r="P63" s="293">
        <f t="shared" si="44"/>
        <v>0</v>
      </c>
      <c r="Q63" s="291"/>
      <c r="R63" s="292">
        <f t="shared" si="38"/>
        <v>0</v>
      </c>
      <c r="S63" s="294"/>
      <c r="T63" s="293"/>
      <c r="U63" s="295"/>
      <c r="V63" s="296">
        <f t="shared" si="11"/>
        <v>0</v>
      </c>
      <c r="W63" s="296">
        <f t="shared" si="12"/>
        <v>0</v>
      </c>
      <c r="X63" s="296"/>
      <c r="Y63" s="296"/>
      <c r="Z63" s="296"/>
      <c r="AA63" s="296"/>
      <c r="AB63" s="296"/>
      <c r="AC63" s="296"/>
      <c r="AD63" s="296"/>
      <c r="AE63" s="296"/>
      <c r="AF63" s="297">
        <f t="shared" si="30"/>
        <v>0</v>
      </c>
      <c r="AG63" s="298"/>
    </row>
    <row r="64" spans="1:33" s="299" customFormat="1" ht="25.65" customHeight="1" x14ac:dyDescent="0.35">
      <c r="A64" s="304"/>
      <c r="B64" s="287" t="s">
        <v>110</v>
      </c>
      <c r="C64" s="288" t="s">
        <v>69</v>
      </c>
      <c r="D64" s="288">
        <v>1</v>
      </c>
      <c r="E64" s="289"/>
      <c r="F64" s="307"/>
      <c r="G64" s="291"/>
      <c r="H64" s="292"/>
      <c r="I64" s="291"/>
      <c r="J64" s="293">
        <f t="shared" si="33"/>
        <v>0</v>
      </c>
      <c r="K64" s="291"/>
      <c r="L64" s="293">
        <f t="shared" si="42"/>
        <v>0</v>
      </c>
      <c r="M64" s="291"/>
      <c r="N64" s="293">
        <f t="shared" si="43"/>
        <v>0</v>
      </c>
      <c r="O64" s="291"/>
      <c r="P64" s="293">
        <f t="shared" si="44"/>
        <v>0</v>
      </c>
      <c r="Q64" s="291"/>
      <c r="R64" s="292">
        <f t="shared" si="38"/>
        <v>0</v>
      </c>
      <c r="S64" s="294"/>
      <c r="T64" s="293"/>
      <c r="U64" s="295"/>
      <c r="V64" s="296">
        <f t="shared" si="11"/>
        <v>0</v>
      </c>
      <c r="W64" s="296">
        <f t="shared" si="12"/>
        <v>0</v>
      </c>
      <c r="X64" s="296"/>
      <c r="Y64" s="296"/>
      <c r="Z64" s="296"/>
      <c r="AA64" s="296"/>
      <c r="AB64" s="296"/>
      <c r="AC64" s="296"/>
      <c r="AD64" s="296"/>
      <c r="AE64" s="296"/>
      <c r="AF64" s="297">
        <f t="shared" si="30"/>
        <v>0</v>
      </c>
      <c r="AG64" s="298"/>
    </row>
    <row r="65" spans="1:33" s="299" customFormat="1" ht="26.4" customHeight="1" x14ac:dyDescent="0.35">
      <c r="A65" s="304"/>
      <c r="B65" s="287" t="s">
        <v>106</v>
      </c>
      <c r="C65" s="288" t="s">
        <v>69</v>
      </c>
      <c r="D65" s="288">
        <v>1</v>
      </c>
      <c r="E65" s="289"/>
      <c r="F65" s="307"/>
      <c r="G65" s="291"/>
      <c r="H65" s="292"/>
      <c r="I65" s="291"/>
      <c r="J65" s="293">
        <f t="shared" si="33"/>
        <v>0</v>
      </c>
      <c r="K65" s="291"/>
      <c r="L65" s="293">
        <f t="shared" si="42"/>
        <v>0</v>
      </c>
      <c r="M65" s="291"/>
      <c r="N65" s="293">
        <f t="shared" si="43"/>
        <v>0</v>
      </c>
      <c r="O65" s="291"/>
      <c r="P65" s="293">
        <f t="shared" si="44"/>
        <v>0</v>
      </c>
      <c r="Q65" s="291"/>
      <c r="R65" s="292">
        <f t="shared" si="38"/>
        <v>0</v>
      </c>
      <c r="S65" s="294"/>
      <c r="T65" s="293"/>
      <c r="U65" s="295"/>
      <c r="V65" s="296">
        <f t="shared" si="11"/>
        <v>0</v>
      </c>
      <c r="W65" s="296">
        <f t="shared" si="12"/>
        <v>0</v>
      </c>
      <c r="X65" s="296"/>
      <c r="Y65" s="296"/>
      <c r="Z65" s="296"/>
      <c r="AA65" s="296"/>
      <c r="AB65" s="296"/>
      <c r="AC65" s="296"/>
      <c r="AD65" s="296"/>
      <c r="AE65" s="296"/>
      <c r="AF65" s="297">
        <f t="shared" si="30"/>
        <v>0</v>
      </c>
      <c r="AG65" s="298"/>
    </row>
    <row r="66" spans="1:33" s="299" customFormat="1" ht="26.4" customHeight="1" x14ac:dyDescent="0.35">
      <c r="A66" s="304"/>
      <c r="B66" s="287" t="s">
        <v>111</v>
      </c>
      <c r="C66" s="288" t="s">
        <v>69</v>
      </c>
      <c r="D66" s="288">
        <v>4</v>
      </c>
      <c r="E66" s="289"/>
      <c r="F66" s="307"/>
      <c r="G66" s="291"/>
      <c r="H66" s="292"/>
      <c r="I66" s="291"/>
      <c r="J66" s="293">
        <f t="shared" si="33"/>
        <v>0</v>
      </c>
      <c r="K66" s="291"/>
      <c r="L66" s="293">
        <f t="shared" si="42"/>
        <v>0</v>
      </c>
      <c r="M66" s="291"/>
      <c r="N66" s="293">
        <f t="shared" si="43"/>
        <v>0</v>
      </c>
      <c r="O66" s="291"/>
      <c r="P66" s="293">
        <f t="shared" si="44"/>
        <v>0</v>
      </c>
      <c r="Q66" s="291"/>
      <c r="R66" s="292">
        <f t="shared" si="38"/>
        <v>0</v>
      </c>
      <c r="S66" s="294"/>
      <c r="T66" s="293"/>
      <c r="U66" s="295"/>
      <c r="V66" s="296">
        <f t="shared" si="11"/>
        <v>0</v>
      </c>
      <c r="W66" s="296">
        <f t="shared" si="12"/>
        <v>0</v>
      </c>
      <c r="X66" s="296"/>
      <c r="Y66" s="296"/>
      <c r="Z66" s="296"/>
      <c r="AA66" s="296"/>
      <c r="AB66" s="296"/>
      <c r="AC66" s="296"/>
      <c r="AD66" s="296"/>
      <c r="AE66" s="296"/>
      <c r="AF66" s="297">
        <f t="shared" si="30"/>
        <v>0</v>
      </c>
      <c r="AG66" s="298"/>
    </row>
    <row r="67" spans="1:33" s="299" customFormat="1" ht="16.399999999999999" customHeight="1" x14ac:dyDescent="0.35">
      <c r="A67" s="304"/>
      <c r="B67" s="287" t="s">
        <v>98</v>
      </c>
      <c r="C67" s="288" t="s">
        <v>69</v>
      </c>
      <c r="D67" s="288">
        <v>4</v>
      </c>
      <c r="E67" s="289"/>
      <c r="F67" s="307"/>
      <c r="G67" s="291"/>
      <c r="H67" s="292"/>
      <c r="I67" s="291"/>
      <c r="J67" s="293">
        <f t="shared" si="33"/>
        <v>0</v>
      </c>
      <c r="K67" s="291"/>
      <c r="L67" s="293">
        <f t="shared" si="42"/>
        <v>0</v>
      </c>
      <c r="M67" s="291"/>
      <c r="N67" s="293">
        <f t="shared" si="43"/>
        <v>0</v>
      </c>
      <c r="O67" s="291"/>
      <c r="P67" s="293">
        <f t="shared" si="44"/>
        <v>0</v>
      </c>
      <c r="Q67" s="291"/>
      <c r="R67" s="292">
        <f t="shared" si="38"/>
        <v>0</v>
      </c>
      <c r="S67" s="294"/>
      <c r="T67" s="293"/>
      <c r="U67" s="295"/>
      <c r="V67" s="296">
        <f t="shared" si="11"/>
        <v>0</v>
      </c>
      <c r="W67" s="296">
        <f t="shared" si="12"/>
        <v>0</v>
      </c>
      <c r="X67" s="296"/>
      <c r="Y67" s="296"/>
      <c r="Z67" s="296"/>
      <c r="AA67" s="296"/>
      <c r="AB67" s="296"/>
      <c r="AC67" s="296"/>
      <c r="AD67" s="296"/>
      <c r="AE67" s="296"/>
      <c r="AF67" s="297">
        <f t="shared" si="30"/>
        <v>0</v>
      </c>
      <c r="AG67" s="298"/>
    </row>
    <row r="68" spans="1:33" s="299" customFormat="1" ht="16.399999999999999" customHeight="1" x14ac:dyDescent="0.35">
      <c r="A68" s="304"/>
      <c r="B68" s="287" t="s">
        <v>112</v>
      </c>
      <c r="C68" s="288" t="s">
        <v>69</v>
      </c>
      <c r="D68" s="288">
        <v>12</v>
      </c>
      <c r="E68" s="289"/>
      <c r="F68" s="307"/>
      <c r="G68" s="291"/>
      <c r="H68" s="292"/>
      <c r="I68" s="291"/>
      <c r="J68" s="293">
        <f t="shared" si="33"/>
        <v>0</v>
      </c>
      <c r="K68" s="291"/>
      <c r="L68" s="293">
        <f t="shared" si="42"/>
        <v>0</v>
      </c>
      <c r="M68" s="291"/>
      <c r="N68" s="293">
        <f t="shared" si="43"/>
        <v>0</v>
      </c>
      <c r="O68" s="291"/>
      <c r="P68" s="293">
        <f t="shared" si="44"/>
        <v>0</v>
      </c>
      <c r="Q68" s="291"/>
      <c r="R68" s="292">
        <f t="shared" si="38"/>
        <v>0</v>
      </c>
      <c r="S68" s="294"/>
      <c r="T68" s="293"/>
      <c r="U68" s="295"/>
      <c r="V68" s="296">
        <f t="shared" si="11"/>
        <v>0</v>
      </c>
      <c r="W68" s="296">
        <f t="shared" si="12"/>
        <v>0</v>
      </c>
      <c r="X68" s="296"/>
      <c r="Y68" s="296"/>
      <c r="Z68" s="296"/>
      <c r="AA68" s="296"/>
      <c r="AB68" s="296"/>
      <c r="AC68" s="296"/>
      <c r="AD68" s="296"/>
      <c r="AE68" s="296"/>
      <c r="AF68" s="297">
        <f t="shared" si="30"/>
        <v>0</v>
      </c>
      <c r="AG68" s="298"/>
    </row>
    <row r="69" spans="1:33" s="299" customFormat="1" ht="16.399999999999999" customHeight="1" x14ac:dyDescent="0.35">
      <c r="A69" s="310"/>
      <c r="B69" s="287" t="s">
        <v>100</v>
      </c>
      <c r="C69" s="288" t="s">
        <v>69</v>
      </c>
      <c r="D69" s="288">
        <v>1</v>
      </c>
      <c r="E69" s="289"/>
      <c r="F69" s="307"/>
      <c r="G69" s="291"/>
      <c r="H69" s="292"/>
      <c r="I69" s="291"/>
      <c r="J69" s="293">
        <f t="shared" si="33"/>
        <v>0</v>
      </c>
      <c r="K69" s="291"/>
      <c r="L69" s="293">
        <f t="shared" si="42"/>
        <v>0</v>
      </c>
      <c r="M69" s="291"/>
      <c r="N69" s="293">
        <f t="shared" si="43"/>
        <v>0</v>
      </c>
      <c r="O69" s="291"/>
      <c r="P69" s="293">
        <f t="shared" si="44"/>
        <v>0</v>
      </c>
      <c r="Q69" s="291"/>
      <c r="R69" s="292">
        <f t="shared" si="38"/>
        <v>0</v>
      </c>
      <c r="S69" s="294"/>
      <c r="T69" s="293"/>
      <c r="U69" s="295"/>
      <c r="V69" s="296">
        <f t="shared" si="11"/>
        <v>0</v>
      </c>
      <c r="W69" s="296">
        <f t="shared" si="12"/>
        <v>0</v>
      </c>
      <c r="X69" s="296"/>
      <c r="Y69" s="296"/>
      <c r="Z69" s="296"/>
      <c r="AA69" s="296"/>
      <c r="AB69" s="296"/>
      <c r="AC69" s="296"/>
      <c r="AD69" s="296"/>
      <c r="AE69" s="296"/>
      <c r="AF69" s="297">
        <f t="shared" si="30"/>
        <v>0</v>
      </c>
      <c r="AG69" s="298"/>
    </row>
    <row r="70" spans="1:33" s="299" customFormat="1" ht="19.399999999999999" customHeight="1" x14ac:dyDescent="0.35">
      <c r="A70" s="312">
        <v>3.6</v>
      </c>
      <c r="B70" s="313" t="s">
        <v>113</v>
      </c>
      <c r="C70" s="312" t="s">
        <v>69</v>
      </c>
      <c r="D70" s="312">
        <v>1</v>
      </c>
      <c r="E70" s="305">
        <v>813257</v>
      </c>
      <c r="F70" s="307">
        <f t="shared" si="28"/>
        <v>813257</v>
      </c>
      <c r="G70" s="291">
        <f t="shared" ref="G70:G71" si="46">+AF70</f>
        <v>0</v>
      </c>
      <c r="H70" s="292">
        <f t="shared" si="32"/>
        <v>0</v>
      </c>
      <c r="I70" s="291"/>
      <c r="J70" s="293"/>
      <c r="K70" s="291"/>
      <c r="L70" s="293"/>
      <c r="M70" s="291"/>
      <c r="N70" s="293"/>
      <c r="O70" s="291"/>
      <c r="P70" s="293">
        <f t="shared" si="44"/>
        <v>0</v>
      </c>
      <c r="Q70" s="291">
        <f t="shared" ref="Q70:Q71" si="47">+O70+G70</f>
        <v>0</v>
      </c>
      <c r="R70" s="292"/>
      <c r="S70" s="294">
        <f t="shared" ref="S70" si="48">+D70-Q70</f>
        <v>1</v>
      </c>
      <c r="T70" s="293">
        <f t="shared" ref="T70" si="49">+S70*E70</f>
        <v>813257</v>
      </c>
      <c r="U70" s="295"/>
      <c r="V70" s="296">
        <f t="shared" si="11"/>
        <v>0</v>
      </c>
      <c r="W70" s="296">
        <f t="shared" si="12"/>
        <v>0</v>
      </c>
      <c r="X70" s="296"/>
      <c r="Y70" s="296"/>
      <c r="Z70" s="296"/>
      <c r="AA70" s="296"/>
      <c r="AB70" s="296"/>
      <c r="AC70" s="296"/>
      <c r="AD70" s="296"/>
      <c r="AE70" s="296"/>
      <c r="AF70" s="297"/>
      <c r="AG70" s="298"/>
    </row>
    <row r="71" spans="1:33" s="299" customFormat="1" ht="17.149999999999999" customHeight="1" x14ac:dyDescent="0.35">
      <c r="A71" s="314">
        <v>3.7</v>
      </c>
      <c r="B71" s="315" t="s">
        <v>114</v>
      </c>
      <c r="C71" s="316" t="s">
        <v>69</v>
      </c>
      <c r="D71" s="317">
        <v>1</v>
      </c>
      <c r="E71" s="318">
        <v>21715397</v>
      </c>
      <c r="F71" s="307">
        <f t="shared" si="28"/>
        <v>21715397</v>
      </c>
      <c r="G71" s="291">
        <f t="shared" si="46"/>
        <v>0</v>
      </c>
      <c r="H71" s="292">
        <f t="shared" si="32"/>
        <v>0</v>
      </c>
      <c r="I71" s="291"/>
      <c r="J71" s="293">
        <f t="shared" si="33"/>
        <v>0</v>
      </c>
      <c r="K71" s="291"/>
      <c r="L71" s="293">
        <f t="shared" ref="L71:L100" si="50">+K71*E71</f>
        <v>0</v>
      </c>
      <c r="M71" s="291"/>
      <c r="N71" s="293">
        <f t="shared" ref="N71:N100" si="51">+M71*E71</f>
        <v>0</v>
      </c>
      <c r="O71" s="291"/>
      <c r="P71" s="293">
        <f t="shared" si="44"/>
        <v>0</v>
      </c>
      <c r="Q71" s="291">
        <f t="shared" si="47"/>
        <v>0</v>
      </c>
      <c r="R71" s="292">
        <f t="shared" si="38"/>
        <v>0</v>
      </c>
      <c r="S71" s="294">
        <f t="shared" si="39"/>
        <v>1</v>
      </c>
      <c r="T71" s="293">
        <f t="shared" si="40"/>
        <v>21715397</v>
      </c>
      <c r="U71" s="295"/>
      <c r="V71" s="296">
        <f t="shared" si="11"/>
        <v>0</v>
      </c>
      <c r="W71" s="296">
        <f t="shared" si="12"/>
        <v>0</v>
      </c>
      <c r="X71" s="296"/>
      <c r="Y71" s="296"/>
      <c r="Z71" s="296"/>
      <c r="AA71" s="296"/>
      <c r="AB71" s="296"/>
      <c r="AC71" s="296"/>
      <c r="AD71" s="296"/>
      <c r="AE71" s="296"/>
      <c r="AF71" s="297">
        <f t="shared" si="30"/>
        <v>0</v>
      </c>
      <c r="AG71" s="298"/>
    </row>
    <row r="72" spans="1:33" s="299" customFormat="1" ht="67.400000000000006" customHeight="1" x14ac:dyDescent="0.35">
      <c r="A72" s="319"/>
      <c r="B72" s="315" t="s">
        <v>115</v>
      </c>
      <c r="C72" s="316" t="s">
        <v>69</v>
      </c>
      <c r="D72" s="317">
        <v>1</v>
      </c>
      <c r="E72" s="320"/>
      <c r="F72" s="307"/>
      <c r="G72" s="291"/>
      <c r="H72" s="292"/>
      <c r="I72" s="291"/>
      <c r="J72" s="293">
        <f t="shared" si="33"/>
        <v>0</v>
      </c>
      <c r="K72" s="291"/>
      <c r="L72" s="293">
        <f t="shared" si="50"/>
        <v>0</v>
      </c>
      <c r="M72" s="291"/>
      <c r="N72" s="293">
        <f t="shared" si="51"/>
        <v>0</v>
      </c>
      <c r="O72" s="291"/>
      <c r="P72" s="293">
        <f t="shared" si="44"/>
        <v>0</v>
      </c>
      <c r="Q72" s="291"/>
      <c r="R72" s="292">
        <f t="shared" si="38"/>
        <v>0</v>
      </c>
      <c r="S72" s="294"/>
      <c r="T72" s="293"/>
      <c r="U72" s="295"/>
      <c r="V72" s="296">
        <f t="shared" si="11"/>
        <v>0</v>
      </c>
      <c r="W72" s="296">
        <f t="shared" si="12"/>
        <v>0</v>
      </c>
      <c r="X72" s="296"/>
      <c r="Y72" s="296"/>
      <c r="Z72" s="296"/>
      <c r="AA72" s="296"/>
      <c r="AB72" s="296"/>
      <c r="AC72" s="296"/>
      <c r="AD72" s="296"/>
      <c r="AE72" s="296"/>
      <c r="AF72" s="297">
        <f t="shared" si="30"/>
        <v>0</v>
      </c>
      <c r="AG72" s="298"/>
    </row>
    <row r="73" spans="1:33" s="299" customFormat="1" ht="38.4" customHeight="1" x14ac:dyDescent="0.35">
      <c r="A73" s="319"/>
      <c r="B73" s="315" t="s">
        <v>116</v>
      </c>
      <c r="C73" s="316" t="s">
        <v>69</v>
      </c>
      <c r="D73" s="317">
        <v>1</v>
      </c>
      <c r="E73" s="320"/>
      <c r="F73" s="307"/>
      <c r="G73" s="291"/>
      <c r="H73" s="292"/>
      <c r="I73" s="291"/>
      <c r="J73" s="293">
        <f t="shared" si="33"/>
        <v>0</v>
      </c>
      <c r="K73" s="291"/>
      <c r="L73" s="293">
        <f t="shared" si="50"/>
        <v>0</v>
      </c>
      <c r="M73" s="291"/>
      <c r="N73" s="293">
        <f t="shared" si="51"/>
        <v>0</v>
      </c>
      <c r="O73" s="291"/>
      <c r="P73" s="293">
        <f t="shared" si="44"/>
        <v>0</v>
      </c>
      <c r="Q73" s="291"/>
      <c r="R73" s="292">
        <f t="shared" si="38"/>
        <v>0</v>
      </c>
      <c r="S73" s="294"/>
      <c r="T73" s="293"/>
      <c r="U73" s="295"/>
      <c r="V73" s="296">
        <f t="shared" ref="V73:V136" si="52">+I73</f>
        <v>0</v>
      </c>
      <c r="W73" s="296">
        <f t="shared" ref="W73:W136" si="53">+K73</f>
        <v>0</v>
      </c>
      <c r="X73" s="296"/>
      <c r="Y73" s="296"/>
      <c r="Z73" s="296"/>
      <c r="AA73" s="296"/>
      <c r="AB73" s="296"/>
      <c r="AC73" s="296"/>
      <c r="AD73" s="296"/>
      <c r="AE73" s="296"/>
      <c r="AF73" s="297">
        <f t="shared" si="30"/>
        <v>0</v>
      </c>
      <c r="AG73" s="298"/>
    </row>
    <row r="74" spans="1:33" s="299" customFormat="1" ht="26.4" customHeight="1" x14ac:dyDescent="0.35">
      <c r="A74" s="319"/>
      <c r="B74" s="287" t="s">
        <v>106</v>
      </c>
      <c r="C74" s="288" t="s">
        <v>69</v>
      </c>
      <c r="D74" s="288">
        <v>1</v>
      </c>
      <c r="E74" s="289"/>
      <c r="F74" s="307"/>
      <c r="G74" s="291"/>
      <c r="H74" s="292"/>
      <c r="I74" s="291"/>
      <c r="J74" s="293">
        <f t="shared" si="33"/>
        <v>0</v>
      </c>
      <c r="K74" s="291"/>
      <c r="L74" s="293">
        <f t="shared" si="50"/>
        <v>0</v>
      </c>
      <c r="M74" s="291"/>
      <c r="N74" s="293">
        <f t="shared" si="51"/>
        <v>0</v>
      </c>
      <c r="O74" s="291"/>
      <c r="P74" s="293">
        <f t="shared" si="44"/>
        <v>0</v>
      </c>
      <c r="Q74" s="291"/>
      <c r="R74" s="292">
        <f t="shared" si="38"/>
        <v>0</v>
      </c>
      <c r="S74" s="294"/>
      <c r="T74" s="293"/>
      <c r="U74" s="295"/>
      <c r="V74" s="296">
        <f t="shared" si="52"/>
        <v>0</v>
      </c>
      <c r="W74" s="296">
        <f t="shared" si="53"/>
        <v>0</v>
      </c>
      <c r="X74" s="296"/>
      <c r="Y74" s="296"/>
      <c r="Z74" s="296"/>
      <c r="AA74" s="296"/>
      <c r="AB74" s="296"/>
      <c r="AC74" s="296"/>
      <c r="AD74" s="296"/>
      <c r="AE74" s="296"/>
      <c r="AF74" s="297">
        <f t="shared" si="30"/>
        <v>0</v>
      </c>
      <c r="AG74" s="298"/>
    </row>
    <row r="75" spans="1:33" s="299" customFormat="1" ht="26.4" customHeight="1" x14ac:dyDescent="0.35">
      <c r="A75" s="319"/>
      <c r="B75" s="287" t="s">
        <v>111</v>
      </c>
      <c r="C75" s="288" t="s">
        <v>69</v>
      </c>
      <c r="D75" s="288">
        <v>5</v>
      </c>
      <c r="E75" s="289"/>
      <c r="F75" s="307"/>
      <c r="G75" s="291"/>
      <c r="H75" s="292"/>
      <c r="I75" s="291"/>
      <c r="J75" s="293">
        <f t="shared" ref="J75:J100" si="54">+I75*E75</f>
        <v>0</v>
      </c>
      <c r="K75" s="291"/>
      <c r="L75" s="293">
        <f t="shared" si="50"/>
        <v>0</v>
      </c>
      <c r="M75" s="291"/>
      <c r="N75" s="293">
        <f t="shared" si="51"/>
        <v>0</v>
      </c>
      <c r="O75" s="291"/>
      <c r="P75" s="293">
        <f t="shared" si="44"/>
        <v>0</v>
      </c>
      <c r="Q75" s="291"/>
      <c r="R75" s="292">
        <f t="shared" ref="R75:R100" si="55">+Q75*E75</f>
        <v>0</v>
      </c>
      <c r="S75" s="294"/>
      <c r="T75" s="293"/>
      <c r="U75" s="295"/>
      <c r="V75" s="296">
        <f t="shared" si="52"/>
        <v>0</v>
      </c>
      <c r="W75" s="296">
        <f t="shared" si="53"/>
        <v>0</v>
      </c>
      <c r="X75" s="296"/>
      <c r="Y75" s="296"/>
      <c r="Z75" s="296"/>
      <c r="AA75" s="296"/>
      <c r="AB75" s="296"/>
      <c r="AC75" s="296"/>
      <c r="AD75" s="296"/>
      <c r="AE75" s="296"/>
      <c r="AF75" s="297">
        <f t="shared" ref="AF75:AF100" si="56">+SUM(V75:AE75)</f>
        <v>0</v>
      </c>
      <c r="AG75" s="298"/>
    </row>
    <row r="76" spans="1:33" s="299" customFormat="1" ht="17.399999999999999" customHeight="1" x14ac:dyDescent="0.35">
      <c r="A76" s="319"/>
      <c r="B76" s="287" t="s">
        <v>98</v>
      </c>
      <c r="C76" s="288" t="s">
        <v>69</v>
      </c>
      <c r="D76" s="288">
        <v>5</v>
      </c>
      <c r="E76" s="289"/>
      <c r="F76" s="307"/>
      <c r="G76" s="291"/>
      <c r="H76" s="292"/>
      <c r="I76" s="291"/>
      <c r="J76" s="293">
        <f t="shared" si="54"/>
        <v>0</v>
      </c>
      <c r="K76" s="291"/>
      <c r="L76" s="293">
        <f t="shared" si="50"/>
        <v>0</v>
      </c>
      <c r="M76" s="291"/>
      <c r="N76" s="293">
        <f t="shared" si="51"/>
        <v>0</v>
      </c>
      <c r="O76" s="291"/>
      <c r="P76" s="293">
        <f t="shared" si="44"/>
        <v>0</v>
      </c>
      <c r="Q76" s="291"/>
      <c r="R76" s="292">
        <f t="shared" si="55"/>
        <v>0</v>
      </c>
      <c r="S76" s="294"/>
      <c r="T76" s="293"/>
      <c r="U76" s="295"/>
      <c r="V76" s="296">
        <f t="shared" si="52"/>
        <v>0</v>
      </c>
      <c r="W76" s="296">
        <f t="shared" si="53"/>
        <v>0</v>
      </c>
      <c r="X76" s="296"/>
      <c r="Y76" s="296"/>
      <c r="Z76" s="296"/>
      <c r="AA76" s="296"/>
      <c r="AB76" s="296"/>
      <c r="AC76" s="296"/>
      <c r="AD76" s="296"/>
      <c r="AE76" s="296"/>
      <c r="AF76" s="297">
        <f t="shared" si="56"/>
        <v>0</v>
      </c>
      <c r="AG76" s="298"/>
    </row>
    <row r="77" spans="1:33" s="299" customFormat="1" ht="16.399999999999999" customHeight="1" x14ac:dyDescent="0.35">
      <c r="A77" s="319"/>
      <c r="B77" s="287" t="s">
        <v>112</v>
      </c>
      <c r="C77" s="288" t="s">
        <v>69</v>
      </c>
      <c r="D77" s="288">
        <v>15</v>
      </c>
      <c r="E77" s="289"/>
      <c r="F77" s="307"/>
      <c r="G77" s="291"/>
      <c r="H77" s="292"/>
      <c r="I77" s="291"/>
      <c r="J77" s="293">
        <f t="shared" si="54"/>
        <v>0</v>
      </c>
      <c r="K77" s="291"/>
      <c r="L77" s="293">
        <f t="shared" si="50"/>
        <v>0</v>
      </c>
      <c r="M77" s="291"/>
      <c r="N77" s="293">
        <f t="shared" si="51"/>
        <v>0</v>
      </c>
      <c r="O77" s="291"/>
      <c r="P77" s="293">
        <f t="shared" si="44"/>
        <v>0</v>
      </c>
      <c r="Q77" s="291"/>
      <c r="R77" s="292">
        <f t="shared" si="55"/>
        <v>0</v>
      </c>
      <c r="S77" s="294"/>
      <c r="T77" s="293"/>
      <c r="U77" s="295"/>
      <c r="V77" s="296">
        <f t="shared" si="52"/>
        <v>0</v>
      </c>
      <c r="W77" s="296">
        <f t="shared" si="53"/>
        <v>0</v>
      </c>
      <c r="X77" s="296"/>
      <c r="Y77" s="296"/>
      <c r="Z77" s="296"/>
      <c r="AA77" s="296"/>
      <c r="AB77" s="296"/>
      <c r="AC77" s="296"/>
      <c r="AD77" s="296"/>
      <c r="AE77" s="296"/>
      <c r="AF77" s="297">
        <f t="shared" si="56"/>
        <v>0</v>
      </c>
      <c r="AG77" s="298"/>
    </row>
    <row r="78" spans="1:33" s="299" customFormat="1" ht="17.149999999999999" customHeight="1" x14ac:dyDescent="0.35">
      <c r="A78" s="321"/>
      <c r="B78" s="287" t="s">
        <v>100</v>
      </c>
      <c r="C78" s="288" t="s">
        <v>69</v>
      </c>
      <c r="D78" s="288">
        <v>1</v>
      </c>
      <c r="E78" s="289"/>
      <c r="F78" s="307"/>
      <c r="G78" s="291"/>
      <c r="H78" s="292"/>
      <c r="I78" s="291"/>
      <c r="J78" s="293">
        <f t="shared" si="54"/>
        <v>0</v>
      </c>
      <c r="K78" s="291"/>
      <c r="L78" s="293">
        <f t="shared" si="50"/>
        <v>0</v>
      </c>
      <c r="M78" s="291"/>
      <c r="N78" s="293">
        <f t="shared" si="51"/>
        <v>0</v>
      </c>
      <c r="O78" s="291"/>
      <c r="P78" s="293">
        <f t="shared" si="44"/>
        <v>0</v>
      </c>
      <c r="Q78" s="291"/>
      <c r="R78" s="292">
        <f t="shared" si="55"/>
        <v>0</v>
      </c>
      <c r="S78" s="294"/>
      <c r="T78" s="293"/>
      <c r="U78" s="295"/>
      <c r="V78" s="296">
        <f t="shared" si="52"/>
        <v>0</v>
      </c>
      <c r="W78" s="296">
        <f t="shared" si="53"/>
        <v>0</v>
      </c>
      <c r="X78" s="296"/>
      <c r="Y78" s="296"/>
      <c r="Z78" s="296"/>
      <c r="AA78" s="296"/>
      <c r="AB78" s="296"/>
      <c r="AC78" s="296"/>
      <c r="AD78" s="296"/>
      <c r="AE78" s="296"/>
      <c r="AF78" s="297">
        <f t="shared" si="56"/>
        <v>0</v>
      </c>
      <c r="AG78" s="298"/>
    </row>
    <row r="79" spans="1:33" s="299" customFormat="1" ht="17.149999999999999" customHeight="1" x14ac:dyDescent="0.35">
      <c r="A79" s="286">
        <v>3.8</v>
      </c>
      <c r="B79" s="287" t="s">
        <v>117</v>
      </c>
      <c r="C79" s="288" t="s">
        <v>69</v>
      </c>
      <c r="D79" s="288">
        <v>1</v>
      </c>
      <c r="E79" s="289">
        <v>813257</v>
      </c>
      <c r="F79" s="307">
        <f t="shared" si="28"/>
        <v>813257</v>
      </c>
      <c r="G79" s="291">
        <f t="shared" ref="G79:G80" si="57">+AF79</f>
        <v>0</v>
      </c>
      <c r="H79" s="292">
        <f t="shared" ref="H79:H97" si="58">+G79*E79</f>
        <v>0</v>
      </c>
      <c r="I79" s="291"/>
      <c r="J79" s="293">
        <f t="shared" si="54"/>
        <v>0</v>
      </c>
      <c r="K79" s="291"/>
      <c r="L79" s="293">
        <f t="shared" si="50"/>
        <v>0</v>
      </c>
      <c r="M79" s="291"/>
      <c r="N79" s="293">
        <f t="shared" si="51"/>
        <v>0</v>
      </c>
      <c r="O79" s="291"/>
      <c r="P79" s="293">
        <f t="shared" si="44"/>
        <v>0</v>
      </c>
      <c r="Q79" s="291">
        <f t="shared" ref="Q79:Q80" si="59">+O79+G79</f>
        <v>0</v>
      </c>
      <c r="R79" s="292">
        <f t="shared" si="55"/>
        <v>0</v>
      </c>
      <c r="S79" s="294">
        <f t="shared" ref="S79:S97" si="60">+D79-Q79</f>
        <v>1</v>
      </c>
      <c r="T79" s="293">
        <f t="shared" ref="T79:T97" si="61">+S79*E79</f>
        <v>813257</v>
      </c>
      <c r="U79" s="295"/>
      <c r="V79" s="296">
        <f t="shared" si="52"/>
        <v>0</v>
      </c>
      <c r="W79" s="296">
        <f t="shared" si="53"/>
        <v>0</v>
      </c>
      <c r="X79" s="296"/>
      <c r="Y79" s="296"/>
      <c r="Z79" s="296"/>
      <c r="AA79" s="296"/>
      <c r="AB79" s="296"/>
      <c r="AC79" s="296"/>
      <c r="AD79" s="296"/>
      <c r="AE79" s="296"/>
      <c r="AF79" s="297">
        <f t="shared" si="56"/>
        <v>0</v>
      </c>
      <c r="AG79" s="298"/>
    </row>
    <row r="80" spans="1:33" s="299" customFormat="1" ht="16.399999999999999" customHeight="1" x14ac:dyDescent="0.35">
      <c r="A80" s="311" t="s">
        <v>118</v>
      </c>
      <c r="B80" s="287" t="s">
        <v>119</v>
      </c>
      <c r="C80" s="288" t="s">
        <v>69</v>
      </c>
      <c r="D80" s="288">
        <v>1</v>
      </c>
      <c r="E80" s="289">
        <v>31377526</v>
      </c>
      <c r="F80" s="307">
        <f t="shared" si="28"/>
        <v>31377526</v>
      </c>
      <c r="G80" s="291">
        <f t="shared" si="57"/>
        <v>0</v>
      </c>
      <c r="H80" s="292">
        <f t="shared" si="58"/>
        <v>0</v>
      </c>
      <c r="I80" s="291"/>
      <c r="J80" s="293">
        <f t="shared" si="54"/>
        <v>0</v>
      </c>
      <c r="K80" s="291"/>
      <c r="L80" s="293">
        <f t="shared" si="50"/>
        <v>0</v>
      </c>
      <c r="M80" s="291"/>
      <c r="N80" s="293">
        <f t="shared" si="51"/>
        <v>0</v>
      </c>
      <c r="O80" s="291"/>
      <c r="P80" s="293">
        <f t="shared" si="44"/>
        <v>0</v>
      </c>
      <c r="Q80" s="291">
        <f t="shared" si="59"/>
        <v>0</v>
      </c>
      <c r="R80" s="292">
        <f t="shared" si="55"/>
        <v>0</v>
      </c>
      <c r="S80" s="294">
        <f t="shared" si="60"/>
        <v>1</v>
      </c>
      <c r="T80" s="293">
        <f t="shared" si="61"/>
        <v>31377526</v>
      </c>
      <c r="U80" s="295"/>
      <c r="V80" s="296">
        <f t="shared" si="52"/>
        <v>0</v>
      </c>
      <c r="W80" s="296">
        <f t="shared" si="53"/>
        <v>0</v>
      </c>
      <c r="X80" s="296"/>
      <c r="Y80" s="296"/>
      <c r="Z80" s="296"/>
      <c r="AA80" s="296"/>
      <c r="AB80" s="296"/>
      <c r="AC80" s="296"/>
      <c r="AD80" s="296"/>
      <c r="AE80" s="296"/>
      <c r="AF80" s="297">
        <f t="shared" si="56"/>
        <v>0</v>
      </c>
      <c r="AG80" s="298"/>
    </row>
    <row r="81" spans="1:33" s="299" customFormat="1" ht="61.4" customHeight="1" x14ac:dyDescent="0.35">
      <c r="A81" s="304"/>
      <c r="B81" s="287" t="s">
        <v>120</v>
      </c>
      <c r="C81" s="288" t="s">
        <v>69</v>
      </c>
      <c r="D81" s="288">
        <v>1</v>
      </c>
      <c r="E81" s="289"/>
      <c r="F81" s="307"/>
      <c r="G81" s="291"/>
      <c r="H81" s="292"/>
      <c r="I81" s="291"/>
      <c r="J81" s="293">
        <f t="shared" si="54"/>
        <v>0</v>
      </c>
      <c r="K81" s="291"/>
      <c r="L81" s="293">
        <f t="shared" si="50"/>
        <v>0</v>
      </c>
      <c r="M81" s="291"/>
      <c r="N81" s="293">
        <f t="shared" si="51"/>
        <v>0</v>
      </c>
      <c r="O81" s="291"/>
      <c r="P81" s="293">
        <f t="shared" si="44"/>
        <v>0</v>
      </c>
      <c r="Q81" s="291"/>
      <c r="R81" s="292">
        <f t="shared" si="55"/>
        <v>0</v>
      </c>
      <c r="S81" s="294"/>
      <c r="T81" s="293"/>
      <c r="U81" s="295"/>
      <c r="V81" s="296">
        <f t="shared" si="52"/>
        <v>0</v>
      </c>
      <c r="W81" s="296">
        <f t="shared" si="53"/>
        <v>0</v>
      </c>
      <c r="X81" s="296"/>
      <c r="Y81" s="296"/>
      <c r="Z81" s="296"/>
      <c r="AA81" s="296"/>
      <c r="AB81" s="296"/>
      <c r="AC81" s="296"/>
      <c r="AD81" s="296"/>
      <c r="AE81" s="296"/>
      <c r="AF81" s="297">
        <f t="shared" si="56"/>
        <v>0</v>
      </c>
      <c r="AG81" s="298"/>
    </row>
    <row r="82" spans="1:33" s="299" customFormat="1" ht="33" customHeight="1" x14ac:dyDescent="0.35">
      <c r="A82" s="304"/>
      <c r="B82" s="287" t="s">
        <v>121</v>
      </c>
      <c r="C82" s="288" t="s">
        <v>69</v>
      </c>
      <c r="D82" s="288">
        <v>1</v>
      </c>
      <c r="E82" s="289"/>
      <c r="F82" s="307"/>
      <c r="G82" s="291"/>
      <c r="H82" s="292"/>
      <c r="I82" s="291"/>
      <c r="J82" s="293">
        <f t="shared" si="54"/>
        <v>0</v>
      </c>
      <c r="K82" s="291"/>
      <c r="L82" s="293">
        <f t="shared" si="50"/>
        <v>0</v>
      </c>
      <c r="M82" s="291"/>
      <c r="N82" s="293">
        <f t="shared" si="51"/>
        <v>0</v>
      </c>
      <c r="O82" s="291"/>
      <c r="P82" s="293">
        <f t="shared" si="44"/>
        <v>0</v>
      </c>
      <c r="Q82" s="291"/>
      <c r="R82" s="292">
        <f t="shared" si="55"/>
        <v>0</v>
      </c>
      <c r="S82" s="294"/>
      <c r="T82" s="293"/>
      <c r="U82" s="295"/>
      <c r="V82" s="296">
        <f t="shared" si="52"/>
        <v>0</v>
      </c>
      <c r="W82" s="296">
        <f t="shared" si="53"/>
        <v>0</v>
      </c>
      <c r="X82" s="296"/>
      <c r="Y82" s="296"/>
      <c r="Z82" s="296"/>
      <c r="AA82" s="296"/>
      <c r="AB82" s="296"/>
      <c r="AC82" s="296"/>
      <c r="AD82" s="296"/>
      <c r="AE82" s="296"/>
      <c r="AF82" s="297">
        <f t="shared" si="56"/>
        <v>0</v>
      </c>
      <c r="AG82" s="298"/>
    </row>
    <row r="83" spans="1:33" s="299" customFormat="1" ht="26.4" customHeight="1" x14ac:dyDescent="0.35">
      <c r="A83" s="304"/>
      <c r="B83" s="287" t="s">
        <v>122</v>
      </c>
      <c r="C83" s="288" t="s">
        <v>69</v>
      </c>
      <c r="D83" s="288">
        <v>1</v>
      </c>
      <c r="E83" s="289"/>
      <c r="F83" s="307"/>
      <c r="G83" s="291"/>
      <c r="H83" s="292"/>
      <c r="I83" s="291"/>
      <c r="J83" s="293">
        <f t="shared" si="54"/>
        <v>0</v>
      </c>
      <c r="K83" s="291"/>
      <c r="L83" s="293">
        <f t="shared" si="50"/>
        <v>0</v>
      </c>
      <c r="M83" s="291"/>
      <c r="N83" s="293">
        <f t="shared" si="51"/>
        <v>0</v>
      </c>
      <c r="O83" s="291"/>
      <c r="P83" s="293">
        <f t="shared" si="44"/>
        <v>0</v>
      </c>
      <c r="Q83" s="291"/>
      <c r="R83" s="292">
        <f t="shared" si="55"/>
        <v>0</v>
      </c>
      <c r="S83" s="294"/>
      <c r="T83" s="293"/>
      <c r="U83" s="295"/>
      <c r="V83" s="296">
        <f t="shared" si="52"/>
        <v>0</v>
      </c>
      <c r="W83" s="296">
        <f t="shared" si="53"/>
        <v>0</v>
      </c>
      <c r="X83" s="296"/>
      <c r="Y83" s="296"/>
      <c r="Z83" s="296"/>
      <c r="AA83" s="296"/>
      <c r="AB83" s="296"/>
      <c r="AC83" s="296"/>
      <c r="AD83" s="296"/>
      <c r="AE83" s="296"/>
      <c r="AF83" s="297">
        <f t="shared" si="56"/>
        <v>0</v>
      </c>
      <c r="AG83" s="298"/>
    </row>
    <row r="84" spans="1:33" s="299" customFormat="1" ht="26.4" customHeight="1" x14ac:dyDescent="0.35">
      <c r="A84" s="304"/>
      <c r="B84" s="287" t="s">
        <v>111</v>
      </c>
      <c r="C84" s="288" t="s">
        <v>69</v>
      </c>
      <c r="D84" s="288">
        <v>6</v>
      </c>
      <c r="E84" s="289"/>
      <c r="F84" s="307"/>
      <c r="G84" s="291"/>
      <c r="H84" s="292"/>
      <c r="I84" s="291"/>
      <c r="J84" s="293">
        <f t="shared" si="54"/>
        <v>0</v>
      </c>
      <c r="K84" s="291"/>
      <c r="L84" s="293">
        <f t="shared" si="50"/>
        <v>0</v>
      </c>
      <c r="M84" s="291"/>
      <c r="N84" s="293">
        <f t="shared" si="51"/>
        <v>0</v>
      </c>
      <c r="O84" s="291"/>
      <c r="P84" s="293">
        <f t="shared" si="44"/>
        <v>0</v>
      </c>
      <c r="Q84" s="291"/>
      <c r="R84" s="292">
        <f t="shared" si="55"/>
        <v>0</v>
      </c>
      <c r="S84" s="294"/>
      <c r="T84" s="293"/>
      <c r="U84" s="295"/>
      <c r="V84" s="296">
        <f t="shared" si="52"/>
        <v>0</v>
      </c>
      <c r="W84" s="296">
        <f t="shared" si="53"/>
        <v>0</v>
      </c>
      <c r="X84" s="296"/>
      <c r="Y84" s="296"/>
      <c r="Z84" s="296"/>
      <c r="AA84" s="296"/>
      <c r="AB84" s="296"/>
      <c r="AC84" s="296"/>
      <c r="AD84" s="296"/>
      <c r="AE84" s="296"/>
      <c r="AF84" s="297">
        <f t="shared" si="56"/>
        <v>0</v>
      </c>
      <c r="AG84" s="298"/>
    </row>
    <row r="85" spans="1:33" s="299" customFormat="1" ht="17.149999999999999" customHeight="1" x14ac:dyDescent="0.35">
      <c r="A85" s="304"/>
      <c r="B85" s="287" t="s">
        <v>98</v>
      </c>
      <c r="C85" s="288" t="s">
        <v>69</v>
      </c>
      <c r="D85" s="288">
        <v>6</v>
      </c>
      <c r="E85" s="289"/>
      <c r="F85" s="307"/>
      <c r="G85" s="291"/>
      <c r="H85" s="292"/>
      <c r="I85" s="291"/>
      <c r="J85" s="293">
        <f t="shared" si="54"/>
        <v>0</v>
      </c>
      <c r="K85" s="291"/>
      <c r="L85" s="293">
        <f t="shared" si="50"/>
        <v>0</v>
      </c>
      <c r="M85" s="291"/>
      <c r="N85" s="293">
        <f t="shared" si="51"/>
        <v>0</v>
      </c>
      <c r="O85" s="291"/>
      <c r="P85" s="293">
        <f t="shared" si="44"/>
        <v>0</v>
      </c>
      <c r="Q85" s="291"/>
      <c r="R85" s="292">
        <f t="shared" si="55"/>
        <v>0</v>
      </c>
      <c r="S85" s="294"/>
      <c r="T85" s="293"/>
      <c r="U85" s="295"/>
      <c r="V85" s="296">
        <f t="shared" si="52"/>
        <v>0</v>
      </c>
      <c r="W85" s="296">
        <f t="shared" si="53"/>
        <v>0</v>
      </c>
      <c r="X85" s="296"/>
      <c r="Y85" s="296"/>
      <c r="Z85" s="296"/>
      <c r="AA85" s="296"/>
      <c r="AB85" s="296"/>
      <c r="AC85" s="296"/>
      <c r="AD85" s="296"/>
      <c r="AE85" s="296"/>
      <c r="AF85" s="297">
        <f t="shared" si="56"/>
        <v>0</v>
      </c>
      <c r="AG85" s="298"/>
    </row>
    <row r="86" spans="1:33" s="299" customFormat="1" ht="16.399999999999999" customHeight="1" x14ac:dyDescent="0.35">
      <c r="A86" s="304"/>
      <c r="B86" s="287" t="s">
        <v>123</v>
      </c>
      <c r="C86" s="288" t="s">
        <v>69</v>
      </c>
      <c r="D86" s="288">
        <v>16</v>
      </c>
      <c r="E86" s="289"/>
      <c r="F86" s="307"/>
      <c r="G86" s="291"/>
      <c r="H86" s="292"/>
      <c r="I86" s="291"/>
      <c r="J86" s="293">
        <f t="shared" si="54"/>
        <v>0</v>
      </c>
      <c r="K86" s="291"/>
      <c r="L86" s="293">
        <f t="shared" si="50"/>
        <v>0</v>
      </c>
      <c r="M86" s="291"/>
      <c r="N86" s="293">
        <f t="shared" si="51"/>
        <v>0</v>
      </c>
      <c r="O86" s="291"/>
      <c r="P86" s="293">
        <f t="shared" si="44"/>
        <v>0</v>
      </c>
      <c r="Q86" s="291"/>
      <c r="R86" s="292">
        <f t="shared" si="55"/>
        <v>0</v>
      </c>
      <c r="S86" s="294"/>
      <c r="T86" s="293"/>
      <c r="U86" s="295"/>
      <c r="V86" s="296">
        <f t="shared" si="52"/>
        <v>0</v>
      </c>
      <c r="W86" s="296">
        <f t="shared" si="53"/>
        <v>0</v>
      </c>
      <c r="X86" s="296"/>
      <c r="Y86" s="296"/>
      <c r="Z86" s="296"/>
      <c r="AA86" s="296"/>
      <c r="AB86" s="296"/>
      <c r="AC86" s="296"/>
      <c r="AD86" s="296"/>
      <c r="AE86" s="296"/>
      <c r="AF86" s="297">
        <f t="shared" si="56"/>
        <v>0</v>
      </c>
      <c r="AG86" s="298"/>
    </row>
    <row r="87" spans="1:33" s="299" customFormat="1" ht="17.149999999999999" customHeight="1" x14ac:dyDescent="0.35">
      <c r="A87" s="310"/>
      <c r="B87" s="287" t="s">
        <v>100</v>
      </c>
      <c r="C87" s="288" t="s">
        <v>69</v>
      </c>
      <c r="D87" s="288">
        <v>1</v>
      </c>
      <c r="E87" s="289"/>
      <c r="F87" s="307"/>
      <c r="G87" s="291"/>
      <c r="H87" s="292"/>
      <c r="I87" s="291"/>
      <c r="J87" s="293">
        <f t="shared" si="54"/>
        <v>0</v>
      </c>
      <c r="K87" s="291"/>
      <c r="L87" s="293">
        <f t="shared" si="50"/>
        <v>0</v>
      </c>
      <c r="M87" s="291"/>
      <c r="N87" s="293">
        <f t="shared" si="51"/>
        <v>0</v>
      </c>
      <c r="O87" s="291"/>
      <c r="P87" s="293">
        <f t="shared" si="44"/>
        <v>0</v>
      </c>
      <c r="Q87" s="291"/>
      <c r="R87" s="292">
        <f t="shared" si="55"/>
        <v>0</v>
      </c>
      <c r="S87" s="294"/>
      <c r="T87" s="293"/>
      <c r="U87" s="295"/>
      <c r="V87" s="296">
        <f t="shared" si="52"/>
        <v>0</v>
      </c>
      <c r="W87" s="296">
        <f t="shared" si="53"/>
        <v>0</v>
      </c>
      <c r="X87" s="296"/>
      <c r="Y87" s="296"/>
      <c r="Z87" s="296"/>
      <c r="AA87" s="296"/>
      <c r="AB87" s="296"/>
      <c r="AC87" s="296"/>
      <c r="AD87" s="296"/>
      <c r="AE87" s="296"/>
      <c r="AF87" s="297">
        <f t="shared" si="56"/>
        <v>0</v>
      </c>
      <c r="AG87" s="298"/>
    </row>
    <row r="88" spans="1:33" s="299" customFormat="1" ht="16.399999999999999" customHeight="1" x14ac:dyDescent="0.35">
      <c r="A88" s="286" t="s">
        <v>124</v>
      </c>
      <c r="B88" s="287" t="s">
        <v>125</v>
      </c>
      <c r="C88" s="288" t="s">
        <v>69</v>
      </c>
      <c r="D88" s="288">
        <v>1</v>
      </c>
      <c r="E88" s="289">
        <v>813257</v>
      </c>
      <c r="F88" s="307">
        <f t="shared" si="28"/>
        <v>813257</v>
      </c>
      <c r="G88" s="291">
        <f t="shared" ref="G88:G89" si="62">+AF88</f>
        <v>0</v>
      </c>
      <c r="H88" s="292">
        <f t="shared" si="58"/>
        <v>0</v>
      </c>
      <c r="I88" s="291"/>
      <c r="J88" s="293">
        <f t="shared" si="54"/>
        <v>0</v>
      </c>
      <c r="K88" s="291"/>
      <c r="L88" s="293">
        <f t="shared" si="50"/>
        <v>0</v>
      </c>
      <c r="M88" s="291"/>
      <c r="N88" s="293">
        <f t="shared" si="51"/>
        <v>0</v>
      </c>
      <c r="O88" s="291"/>
      <c r="P88" s="293">
        <f t="shared" si="44"/>
        <v>0</v>
      </c>
      <c r="Q88" s="291">
        <f t="shared" ref="Q88:Q89" si="63">+O88+G88</f>
        <v>0</v>
      </c>
      <c r="R88" s="292">
        <f t="shared" si="55"/>
        <v>0</v>
      </c>
      <c r="S88" s="294">
        <f t="shared" si="60"/>
        <v>1</v>
      </c>
      <c r="T88" s="293">
        <f t="shared" si="61"/>
        <v>813257</v>
      </c>
      <c r="U88" s="295"/>
      <c r="V88" s="296">
        <f t="shared" si="52"/>
        <v>0</v>
      </c>
      <c r="W88" s="296">
        <f t="shared" si="53"/>
        <v>0</v>
      </c>
      <c r="X88" s="296"/>
      <c r="Y88" s="296"/>
      <c r="Z88" s="296"/>
      <c r="AA88" s="296"/>
      <c r="AB88" s="296"/>
      <c r="AC88" s="296"/>
      <c r="AD88" s="296"/>
      <c r="AE88" s="296"/>
      <c r="AF88" s="297">
        <f t="shared" si="56"/>
        <v>0</v>
      </c>
      <c r="AG88" s="298"/>
    </row>
    <row r="89" spans="1:33" s="299" customFormat="1" ht="17.149999999999999" customHeight="1" x14ac:dyDescent="0.35">
      <c r="A89" s="286" t="s">
        <v>126</v>
      </c>
      <c r="B89" s="287" t="s">
        <v>127</v>
      </c>
      <c r="C89" s="288" t="s">
        <v>69</v>
      </c>
      <c r="D89" s="288">
        <v>1</v>
      </c>
      <c r="E89" s="289">
        <v>26374181</v>
      </c>
      <c r="F89" s="307">
        <f t="shared" si="28"/>
        <v>26374181</v>
      </c>
      <c r="G89" s="291">
        <f t="shared" si="62"/>
        <v>0</v>
      </c>
      <c r="H89" s="292">
        <f t="shared" si="58"/>
        <v>0</v>
      </c>
      <c r="I89" s="291"/>
      <c r="J89" s="293">
        <f t="shared" si="54"/>
        <v>0</v>
      </c>
      <c r="K89" s="291"/>
      <c r="L89" s="293">
        <f t="shared" si="50"/>
        <v>0</v>
      </c>
      <c r="M89" s="291"/>
      <c r="N89" s="293">
        <f t="shared" si="51"/>
        <v>0</v>
      </c>
      <c r="O89" s="291"/>
      <c r="P89" s="293">
        <f t="shared" si="44"/>
        <v>0</v>
      </c>
      <c r="Q89" s="291">
        <f t="shared" si="63"/>
        <v>0</v>
      </c>
      <c r="R89" s="292">
        <f t="shared" si="55"/>
        <v>0</v>
      </c>
      <c r="S89" s="294">
        <f t="shared" si="60"/>
        <v>1</v>
      </c>
      <c r="T89" s="293">
        <f t="shared" si="61"/>
        <v>26374181</v>
      </c>
      <c r="U89" s="295"/>
      <c r="V89" s="296">
        <f t="shared" si="52"/>
        <v>0</v>
      </c>
      <c r="W89" s="296">
        <f t="shared" si="53"/>
        <v>0</v>
      </c>
      <c r="X89" s="296"/>
      <c r="Y89" s="296"/>
      <c r="Z89" s="296"/>
      <c r="AA89" s="296"/>
      <c r="AB89" s="296"/>
      <c r="AC89" s="296"/>
      <c r="AD89" s="296"/>
      <c r="AE89" s="296"/>
      <c r="AF89" s="297">
        <f t="shared" si="56"/>
        <v>0</v>
      </c>
      <c r="AG89" s="298"/>
    </row>
    <row r="90" spans="1:33" s="299" customFormat="1" ht="59.4" customHeight="1" x14ac:dyDescent="0.35">
      <c r="A90" s="286"/>
      <c r="B90" s="287" t="s">
        <v>128</v>
      </c>
      <c r="C90" s="288" t="s">
        <v>69</v>
      </c>
      <c r="D90" s="288">
        <v>1</v>
      </c>
      <c r="E90" s="289"/>
      <c r="F90" s="307"/>
      <c r="G90" s="291"/>
      <c r="H90" s="292"/>
      <c r="I90" s="291"/>
      <c r="J90" s="293">
        <f t="shared" si="54"/>
        <v>0</v>
      </c>
      <c r="K90" s="291"/>
      <c r="L90" s="293">
        <f t="shared" si="50"/>
        <v>0</v>
      </c>
      <c r="M90" s="291"/>
      <c r="N90" s="293">
        <f t="shared" si="51"/>
        <v>0</v>
      </c>
      <c r="O90" s="291"/>
      <c r="P90" s="293">
        <f t="shared" si="44"/>
        <v>0</v>
      </c>
      <c r="Q90" s="291"/>
      <c r="R90" s="292">
        <f t="shared" si="55"/>
        <v>0</v>
      </c>
      <c r="S90" s="294"/>
      <c r="T90" s="293"/>
      <c r="U90" s="295"/>
      <c r="V90" s="296">
        <f t="shared" si="52"/>
        <v>0</v>
      </c>
      <c r="W90" s="296">
        <f t="shared" si="53"/>
        <v>0</v>
      </c>
      <c r="X90" s="296"/>
      <c r="Y90" s="296"/>
      <c r="Z90" s="296"/>
      <c r="AA90" s="296"/>
      <c r="AB90" s="296"/>
      <c r="AC90" s="296"/>
      <c r="AD90" s="296"/>
      <c r="AE90" s="296"/>
      <c r="AF90" s="297">
        <f t="shared" si="56"/>
        <v>0</v>
      </c>
      <c r="AG90" s="298"/>
    </row>
    <row r="91" spans="1:33" s="299" customFormat="1" ht="16.399999999999999" customHeight="1" x14ac:dyDescent="0.35">
      <c r="A91" s="286"/>
      <c r="B91" s="287" t="s">
        <v>129</v>
      </c>
      <c r="C91" s="288" t="s">
        <v>69</v>
      </c>
      <c r="D91" s="288">
        <v>1</v>
      </c>
      <c r="E91" s="289"/>
      <c r="F91" s="307"/>
      <c r="G91" s="291"/>
      <c r="H91" s="292"/>
      <c r="I91" s="291"/>
      <c r="J91" s="293">
        <f t="shared" si="54"/>
        <v>0</v>
      </c>
      <c r="K91" s="291"/>
      <c r="L91" s="293">
        <f t="shared" si="50"/>
        <v>0</v>
      </c>
      <c r="M91" s="291"/>
      <c r="N91" s="293">
        <f t="shared" si="51"/>
        <v>0</v>
      </c>
      <c r="O91" s="291"/>
      <c r="P91" s="293">
        <f t="shared" si="44"/>
        <v>0</v>
      </c>
      <c r="Q91" s="291"/>
      <c r="R91" s="292">
        <f t="shared" si="55"/>
        <v>0</v>
      </c>
      <c r="S91" s="294"/>
      <c r="T91" s="293"/>
      <c r="U91" s="295"/>
      <c r="V91" s="296">
        <f t="shared" si="52"/>
        <v>0</v>
      </c>
      <c r="W91" s="296">
        <f t="shared" si="53"/>
        <v>0</v>
      </c>
      <c r="X91" s="296"/>
      <c r="Y91" s="296"/>
      <c r="Z91" s="296"/>
      <c r="AA91" s="296"/>
      <c r="AB91" s="296"/>
      <c r="AC91" s="296"/>
      <c r="AD91" s="296"/>
      <c r="AE91" s="296"/>
      <c r="AF91" s="297">
        <f t="shared" si="56"/>
        <v>0</v>
      </c>
      <c r="AG91" s="298"/>
    </row>
    <row r="92" spans="1:33" s="299" customFormat="1" ht="26.4" customHeight="1" x14ac:dyDescent="0.35">
      <c r="A92" s="286"/>
      <c r="B92" s="287" t="s">
        <v>130</v>
      </c>
      <c r="C92" s="288" t="s">
        <v>69</v>
      </c>
      <c r="D92" s="288">
        <v>1</v>
      </c>
      <c r="E92" s="289"/>
      <c r="F92" s="307"/>
      <c r="G92" s="291"/>
      <c r="H92" s="292"/>
      <c r="I92" s="291"/>
      <c r="J92" s="293">
        <f t="shared" si="54"/>
        <v>0</v>
      </c>
      <c r="K92" s="291"/>
      <c r="L92" s="293">
        <f t="shared" si="50"/>
        <v>0</v>
      </c>
      <c r="M92" s="291"/>
      <c r="N92" s="293">
        <f t="shared" si="51"/>
        <v>0</v>
      </c>
      <c r="O92" s="291"/>
      <c r="P92" s="293">
        <f t="shared" si="44"/>
        <v>0</v>
      </c>
      <c r="Q92" s="291"/>
      <c r="R92" s="292">
        <f t="shared" si="55"/>
        <v>0</v>
      </c>
      <c r="S92" s="294"/>
      <c r="T92" s="293"/>
      <c r="U92" s="295"/>
      <c r="V92" s="296">
        <f t="shared" si="52"/>
        <v>0</v>
      </c>
      <c r="W92" s="296">
        <f t="shared" si="53"/>
        <v>0</v>
      </c>
      <c r="X92" s="296"/>
      <c r="Y92" s="296"/>
      <c r="Z92" s="296"/>
      <c r="AA92" s="296"/>
      <c r="AB92" s="296"/>
      <c r="AC92" s="296"/>
      <c r="AD92" s="296"/>
      <c r="AE92" s="296"/>
      <c r="AF92" s="297">
        <f t="shared" si="56"/>
        <v>0</v>
      </c>
      <c r="AG92" s="298"/>
    </row>
    <row r="93" spans="1:33" s="299" customFormat="1" ht="26.4" customHeight="1" x14ac:dyDescent="0.35">
      <c r="A93" s="286"/>
      <c r="B93" s="287" t="s">
        <v>131</v>
      </c>
      <c r="C93" s="288" t="s">
        <v>69</v>
      </c>
      <c r="D93" s="288">
        <v>1</v>
      </c>
      <c r="E93" s="289"/>
      <c r="F93" s="307"/>
      <c r="G93" s="291"/>
      <c r="H93" s="292"/>
      <c r="I93" s="291"/>
      <c r="J93" s="293">
        <f t="shared" si="54"/>
        <v>0</v>
      </c>
      <c r="K93" s="291"/>
      <c r="L93" s="293">
        <f t="shared" si="50"/>
        <v>0</v>
      </c>
      <c r="M93" s="291"/>
      <c r="N93" s="293">
        <f t="shared" si="51"/>
        <v>0</v>
      </c>
      <c r="O93" s="291"/>
      <c r="P93" s="293">
        <f t="shared" si="44"/>
        <v>0</v>
      </c>
      <c r="Q93" s="291"/>
      <c r="R93" s="292">
        <f t="shared" si="55"/>
        <v>0</v>
      </c>
      <c r="S93" s="294"/>
      <c r="T93" s="293"/>
      <c r="U93" s="295"/>
      <c r="V93" s="296">
        <f t="shared" si="52"/>
        <v>0</v>
      </c>
      <c r="W93" s="296">
        <f t="shared" si="53"/>
        <v>0</v>
      </c>
      <c r="X93" s="296"/>
      <c r="Y93" s="296"/>
      <c r="Z93" s="296"/>
      <c r="AA93" s="296"/>
      <c r="AB93" s="296"/>
      <c r="AC93" s="296"/>
      <c r="AD93" s="296"/>
      <c r="AE93" s="296"/>
      <c r="AF93" s="297">
        <f t="shared" si="56"/>
        <v>0</v>
      </c>
      <c r="AG93" s="298"/>
    </row>
    <row r="94" spans="1:33" s="299" customFormat="1" ht="26.4" customHeight="1" x14ac:dyDescent="0.35">
      <c r="A94" s="286"/>
      <c r="B94" s="287" t="s">
        <v>106</v>
      </c>
      <c r="C94" s="288" t="s">
        <v>69</v>
      </c>
      <c r="D94" s="288">
        <v>2</v>
      </c>
      <c r="E94" s="289"/>
      <c r="F94" s="307"/>
      <c r="G94" s="291"/>
      <c r="H94" s="292"/>
      <c r="I94" s="291"/>
      <c r="J94" s="293">
        <f t="shared" si="54"/>
        <v>0</v>
      </c>
      <c r="K94" s="291"/>
      <c r="L94" s="293">
        <f t="shared" si="50"/>
        <v>0</v>
      </c>
      <c r="M94" s="291"/>
      <c r="N94" s="293">
        <f t="shared" si="51"/>
        <v>0</v>
      </c>
      <c r="O94" s="291"/>
      <c r="P94" s="293">
        <f t="shared" si="44"/>
        <v>0</v>
      </c>
      <c r="Q94" s="291"/>
      <c r="R94" s="292">
        <f t="shared" si="55"/>
        <v>0</v>
      </c>
      <c r="S94" s="294"/>
      <c r="T94" s="293"/>
      <c r="U94" s="295"/>
      <c r="V94" s="296">
        <f t="shared" si="52"/>
        <v>0</v>
      </c>
      <c r="W94" s="296">
        <f t="shared" si="53"/>
        <v>0</v>
      </c>
      <c r="X94" s="296"/>
      <c r="Y94" s="296"/>
      <c r="Z94" s="296"/>
      <c r="AA94" s="296"/>
      <c r="AB94" s="296"/>
      <c r="AC94" s="296"/>
      <c r="AD94" s="296"/>
      <c r="AE94" s="296"/>
      <c r="AF94" s="297">
        <f t="shared" si="56"/>
        <v>0</v>
      </c>
      <c r="AG94" s="298"/>
    </row>
    <row r="95" spans="1:33" s="299" customFormat="1" ht="15.65" customHeight="1" x14ac:dyDescent="0.35">
      <c r="A95" s="286"/>
      <c r="B95" s="287" t="s">
        <v>100</v>
      </c>
      <c r="C95" s="288" t="s">
        <v>69</v>
      </c>
      <c r="D95" s="288">
        <v>1</v>
      </c>
      <c r="E95" s="289"/>
      <c r="F95" s="307"/>
      <c r="G95" s="291"/>
      <c r="H95" s="292"/>
      <c r="I95" s="291"/>
      <c r="J95" s="293">
        <f t="shared" si="54"/>
        <v>0</v>
      </c>
      <c r="K95" s="291"/>
      <c r="L95" s="293">
        <f t="shared" si="50"/>
        <v>0</v>
      </c>
      <c r="M95" s="291"/>
      <c r="N95" s="293">
        <f t="shared" si="51"/>
        <v>0</v>
      </c>
      <c r="O95" s="291"/>
      <c r="P95" s="293">
        <f t="shared" si="44"/>
        <v>0</v>
      </c>
      <c r="Q95" s="291"/>
      <c r="R95" s="292">
        <f t="shared" si="55"/>
        <v>0</v>
      </c>
      <c r="S95" s="294"/>
      <c r="T95" s="293"/>
      <c r="U95" s="295"/>
      <c r="V95" s="296">
        <f t="shared" si="52"/>
        <v>0</v>
      </c>
      <c r="W95" s="296">
        <f t="shared" si="53"/>
        <v>0</v>
      </c>
      <c r="X95" s="296"/>
      <c r="Y95" s="296"/>
      <c r="Z95" s="296"/>
      <c r="AA95" s="296"/>
      <c r="AB95" s="296"/>
      <c r="AC95" s="296"/>
      <c r="AD95" s="296"/>
      <c r="AE95" s="296"/>
      <c r="AF95" s="297">
        <f t="shared" si="56"/>
        <v>0</v>
      </c>
      <c r="AG95" s="298"/>
    </row>
    <row r="96" spans="1:33" s="299" customFormat="1" ht="17.149999999999999" customHeight="1" x14ac:dyDescent="0.35">
      <c r="A96" s="286" t="s">
        <v>132</v>
      </c>
      <c r="B96" s="287" t="s">
        <v>133</v>
      </c>
      <c r="C96" s="288" t="s">
        <v>69</v>
      </c>
      <c r="D96" s="288">
        <v>1</v>
      </c>
      <c r="E96" s="289">
        <v>813257</v>
      </c>
      <c r="F96" s="307">
        <f t="shared" si="28"/>
        <v>813257</v>
      </c>
      <c r="G96" s="291">
        <f t="shared" ref="G96:G97" si="64">+AF96</f>
        <v>0</v>
      </c>
      <c r="H96" s="292">
        <f t="shared" si="58"/>
        <v>0</v>
      </c>
      <c r="I96" s="291"/>
      <c r="J96" s="293">
        <f t="shared" si="54"/>
        <v>0</v>
      </c>
      <c r="K96" s="291"/>
      <c r="L96" s="293">
        <f t="shared" si="50"/>
        <v>0</v>
      </c>
      <c r="M96" s="291"/>
      <c r="N96" s="293">
        <f t="shared" si="51"/>
        <v>0</v>
      </c>
      <c r="O96" s="291"/>
      <c r="P96" s="293">
        <f t="shared" si="44"/>
        <v>0</v>
      </c>
      <c r="Q96" s="291">
        <f t="shared" ref="Q96:Q97" si="65">+O96+G96</f>
        <v>0</v>
      </c>
      <c r="R96" s="292">
        <f t="shared" si="55"/>
        <v>0</v>
      </c>
      <c r="S96" s="294">
        <f t="shared" si="60"/>
        <v>1</v>
      </c>
      <c r="T96" s="293">
        <f t="shared" si="61"/>
        <v>813257</v>
      </c>
      <c r="U96" s="295"/>
      <c r="V96" s="296">
        <f t="shared" si="52"/>
        <v>0</v>
      </c>
      <c r="W96" s="296">
        <f t="shared" si="53"/>
        <v>0</v>
      </c>
      <c r="X96" s="296"/>
      <c r="Y96" s="296"/>
      <c r="Z96" s="296"/>
      <c r="AA96" s="296"/>
      <c r="AB96" s="296"/>
      <c r="AC96" s="296"/>
      <c r="AD96" s="296"/>
      <c r="AE96" s="296"/>
      <c r="AF96" s="297">
        <f t="shared" si="56"/>
        <v>0</v>
      </c>
      <c r="AG96" s="298"/>
    </row>
    <row r="97" spans="1:33" s="299" customFormat="1" ht="17.149999999999999" customHeight="1" x14ac:dyDescent="0.35">
      <c r="A97" s="286" t="s">
        <v>134</v>
      </c>
      <c r="B97" s="287" t="s">
        <v>135</v>
      </c>
      <c r="C97" s="288" t="s">
        <v>69</v>
      </c>
      <c r="D97" s="288">
        <v>1</v>
      </c>
      <c r="E97" s="289">
        <v>24307423</v>
      </c>
      <c r="F97" s="307">
        <f t="shared" si="28"/>
        <v>24307423</v>
      </c>
      <c r="G97" s="291">
        <f t="shared" si="64"/>
        <v>0</v>
      </c>
      <c r="H97" s="292">
        <f t="shared" si="58"/>
        <v>0</v>
      </c>
      <c r="I97" s="291"/>
      <c r="J97" s="293">
        <f t="shared" si="54"/>
        <v>0</v>
      </c>
      <c r="K97" s="291"/>
      <c r="L97" s="293">
        <f t="shared" si="50"/>
        <v>0</v>
      </c>
      <c r="M97" s="291"/>
      <c r="N97" s="293">
        <f t="shared" si="51"/>
        <v>0</v>
      </c>
      <c r="O97" s="291"/>
      <c r="P97" s="293">
        <f t="shared" si="44"/>
        <v>0</v>
      </c>
      <c r="Q97" s="291">
        <f t="shared" si="65"/>
        <v>0</v>
      </c>
      <c r="R97" s="292">
        <f t="shared" si="55"/>
        <v>0</v>
      </c>
      <c r="S97" s="294">
        <f t="shared" si="60"/>
        <v>1</v>
      </c>
      <c r="T97" s="293">
        <f t="shared" si="61"/>
        <v>24307423</v>
      </c>
      <c r="U97" s="295"/>
      <c r="V97" s="296">
        <f t="shared" si="52"/>
        <v>0</v>
      </c>
      <c r="W97" s="296">
        <f t="shared" si="53"/>
        <v>0</v>
      </c>
      <c r="X97" s="296"/>
      <c r="Y97" s="296"/>
      <c r="Z97" s="296"/>
      <c r="AA97" s="296"/>
      <c r="AB97" s="296"/>
      <c r="AC97" s="296"/>
      <c r="AD97" s="296"/>
      <c r="AE97" s="296"/>
      <c r="AF97" s="297">
        <f t="shared" si="56"/>
        <v>0</v>
      </c>
      <c r="AG97" s="298"/>
    </row>
    <row r="98" spans="1:33" s="299" customFormat="1" ht="56.15" customHeight="1" x14ac:dyDescent="0.35">
      <c r="A98" s="286"/>
      <c r="B98" s="287" t="s">
        <v>120</v>
      </c>
      <c r="C98" s="288" t="s">
        <v>69</v>
      </c>
      <c r="D98" s="288">
        <v>1</v>
      </c>
      <c r="E98" s="289"/>
      <c r="F98" s="307"/>
      <c r="G98" s="291"/>
      <c r="H98" s="292"/>
      <c r="I98" s="291"/>
      <c r="J98" s="293">
        <f t="shared" si="54"/>
        <v>0</v>
      </c>
      <c r="K98" s="291"/>
      <c r="L98" s="293">
        <f t="shared" si="50"/>
        <v>0</v>
      </c>
      <c r="M98" s="291"/>
      <c r="N98" s="293">
        <f t="shared" si="51"/>
        <v>0</v>
      </c>
      <c r="O98" s="291"/>
      <c r="P98" s="293">
        <f t="shared" si="44"/>
        <v>0</v>
      </c>
      <c r="Q98" s="291"/>
      <c r="R98" s="292">
        <f t="shared" si="55"/>
        <v>0</v>
      </c>
      <c r="S98" s="294"/>
      <c r="T98" s="293"/>
      <c r="U98" s="295"/>
      <c r="V98" s="296">
        <f t="shared" si="52"/>
        <v>0</v>
      </c>
      <c r="W98" s="296">
        <f t="shared" si="53"/>
        <v>0</v>
      </c>
      <c r="X98" s="296"/>
      <c r="Y98" s="296"/>
      <c r="Z98" s="296"/>
      <c r="AA98" s="296"/>
      <c r="AB98" s="296"/>
      <c r="AC98" s="296"/>
      <c r="AD98" s="296"/>
      <c r="AE98" s="296"/>
      <c r="AF98" s="297">
        <f t="shared" si="56"/>
        <v>0</v>
      </c>
      <c r="AG98" s="298"/>
    </row>
    <row r="99" spans="1:33" s="299" customFormat="1" ht="24.65" customHeight="1" x14ac:dyDescent="0.35">
      <c r="A99" s="286"/>
      <c r="B99" s="287" t="s">
        <v>110</v>
      </c>
      <c r="C99" s="288" t="s">
        <v>69</v>
      </c>
      <c r="D99" s="288">
        <v>1</v>
      </c>
      <c r="E99" s="289"/>
      <c r="F99" s="307"/>
      <c r="G99" s="291"/>
      <c r="H99" s="292"/>
      <c r="I99" s="291"/>
      <c r="J99" s="293">
        <f t="shared" si="54"/>
        <v>0</v>
      </c>
      <c r="K99" s="291"/>
      <c r="L99" s="293">
        <f t="shared" si="50"/>
        <v>0</v>
      </c>
      <c r="M99" s="291"/>
      <c r="N99" s="293">
        <f t="shared" si="51"/>
        <v>0</v>
      </c>
      <c r="O99" s="291"/>
      <c r="P99" s="293">
        <f t="shared" si="44"/>
        <v>0</v>
      </c>
      <c r="Q99" s="291"/>
      <c r="R99" s="292">
        <f t="shared" si="55"/>
        <v>0</v>
      </c>
      <c r="S99" s="294"/>
      <c r="T99" s="293"/>
      <c r="U99" s="295"/>
      <c r="V99" s="296">
        <f t="shared" si="52"/>
        <v>0</v>
      </c>
      <c r="W99" s="296">
        <f t="shared" si="53"/>
        <v>0</v>
      </c>
      <c r="X99" s="296"/>
      <c r="Y99" s="296"/>
      <c r="Z99" s="296"/>
      <c r="AA99" s="296"/>
      <c r="AB99" s="296"/>
      <c r="AC99" s="296"/>
      <c r="AD99" s="296"/>
      <c r="AE99" s="296"/>
      <c r="AF99" s="297">
        <f t="shared" si="56"/>
        <v>0</v>
      </c>
      <c r="AG99" s="298"/>
    </row>
    <row r="100" spans="1:33" s="299" customFormat="1" ht="26.4" customHeight="1" x14ac:dyDescent="0.35">
      <c r="A100" s="286"/>
      <c r="B100" s="287" t="s">
        <v>131</v>
      </c>
      <c r="C100" s="288" t="s">
        <v>69</v>
      </c>
      <c r="D100" s="288">
        <v>1</v>
      </c>
      <c r="E100" s="289"/>
      <c r="F100" s="307"/>
      <c r="G100" s="291"/>
      <c r="H100" s="292"/>
      <c r="I100" s="291"/>
      <c r="J100" s="293">
        <f t="shared" si="54"/>
        <v>0</v>
      </c>
      <c r="K100" s="291"/>
      <c r="L100" s="293">
        <f t="shared" si="50"/>
        <v>0</v>
      </c>
      <c r="M100" s="291"/>
      <c r="N100" s="293">
        <f t="shared" si="51"/>
        <v>0</v>
      </c>
      <c r="O100" s="291"/>
      <c r="P100" s="293">
        <f t="shared" si="44"/>
        <v>0</v>
      </c>
      <c r="Q100" s="291"/>
      <c r="R100" s="292">
        <f t="shared" si="55"/>
        <v>0</v>
      </c>
      <c r="S100" s="294"/>
      <c r="T100" s="293"/>
      <c r="U100" s="295"/>
      <c r="V100" s="296">
        <f t="shared" si="52"/>
        <v>0</v>
      </c>
      <c r="W100" s="296">
        <f t="shared" si="53"/>
        <v>0</v>
      </c>
      <c r="X100" s="296"/>
      <c r="Y100" s="296"/>
      <c r="Z100" s="296"/>
      <c r="AA100" s="296"/>
      <c r="AB100" s="296"/>
      <c r="AC100" s="296"/>
      <c r="AD100" s="296"/>
      <c r="AE100" s="296"/>
      <c r="AF100" s="297">
        <f t="shared" si="56"/>
        <v>0</v>
      </c>
      <c r="AG100" s="298"/>
    </row>
    <row r="101" spans="1:33" s="299" customFormat="1" ht="27" customHeight="1" x14ac:dyDescent="0.35">
      <c r="A101" s="312"/>
      <c r="B101" s="322" t="s">
        <v>111</v>
      </c>
      <c r="C101" s="312" t="s">
        <v>69</v>
      </c>
      <c r="D101" s="312">
        <v>6</v>
      </c>
      <c r="E101" s="323"/>
      <c r="F101" s="307"/>
      <c r="G101" s="291"/>
      <c r="H101" s="292"/>
      <c r="I101" s="291"/>
      <c r="J101" s="293"/>
      <c r="K101" s="291"/>
      <c r="L101" s="293"/>
      <c r="M101" s="291"/>
      <c r="N101" s="293"/>
      <c r="O101" s="291"/>
      <c r="P101" s="293">
        <f t="shared" si="44"/>
        <v>0</v>
      </c>
      <c r="Q101" s="291"/>
      <c r="R101" s="292"/>
      <c r="S101" s="294"/>
      <c r="T101" s="293"/>
      <c r="U101" s="295"/>
      <c r="V101" s="296">
        <f t="shared" si="52"/>
        <v>0</v>
      </c>
      <c r="W101" s="296">
        <f t="shared" si="53"/>
        <v>0</v>
      </c>
      <c r="X101" s="296"/>
      <c r="Y101" s="296"/>
      <c r="Z101" s="296"/>
      <c r="AA101" s="296"/>
      <c r="AB101" s="296"/>
      <c r="AC101" s="296"/>
      <c r="AD101" s="296"/>
      <c r="AE101" s="296"/>
      <c r="AF101" s="297"/>
      <c r="AG101" s="298"/>
    </row>
    <row r="102" spans="1:33" s="299" customFormat="1" ht="16.399999999999999" customHeight="1" x14ac:dyDescent="0.35">
      <c r="A102" s="324"/>
      <c r="B102" s="315" t="s">
        <v>98</v>
      </c>
      <c r="C102" s="316" t="s">
        <v>69</v>
      </c>
      <c r="D102" s="317">
        <v>6</v>
      </c>
      <c r="E102" s="320"/>
      <c r="F102" s="307"/>
      <c r="G102" s="291"/>
      <c r="H102" s="292"/>
      <c r="I102" s="291"/>
      <c r="J102" s="293">
        <f t="shared" ref="J102:J132" si="66">+I102*E102</f>
        <v>0</v>
      </c>
      <c r="K102" s="291"/>
      <c r="L102" s="293">
        <f t="shared" ref="L102:L165" si="67">+K102*E102</f>
        <v>0</v>
      </c>
      <c r="M102" s="291"/>
      <c r="N102" s="293">
        <f t="shared" ref="N102:N165" si="68">+M102*E102</f>
        <v>0</v>
      </c>
      <c r="O102" s="291"/>
      <c r="P102" s="293">
        <f t="shared" si="44"/>
        <v>0</v>
      </c>
      <c r="Q102" s="291"/>
      <c r="R102" s="292">
        <f t="shared" ref="R102:R132" si="69">+Q102*E102</f>
        <v>0</v>
      </c>
      <c r="S102" s="294"/>
      <c r="T102" s="293"/>
      <c r="U102" s="295"/>
      <c r="V102" s="296">
        <f t="shared" si="52"/>
        <v>0</v>
      </c>
      <c r="W102" s="296">
        <f t="shared" si="53"/>
        <v>0</v>
      </c>
      <c r="X102" s="296"/>
      <c r="Y102" s="296"/>
      <c r="Z102" s="296"/>
      <c r="AA102" s="296"/>
      <c r="AB102" s="296"/>
      <c r="AC102" s="296"/>
      <c r="AD102" s="296"/>
      <c r="AE102" s="296"/>
      <c r="AF102" s="297">
        <f t="shared" ref="AF102:AF132" si="70">+SUM(V102:AE102)</f>
        <v>0</v>
      </c>
      <c r="AG102" s="298"/>
    </row>
    <row r="103" spans="1:33" s="299" customFormat="1" ht="17.149999999999999" customHeight="1" x14ac:dyDescent="0.35">
      <c r="A103" s="324"/>
      <c r="B103" s="315" t="s">
        <v>112</v>
      </c>
      <c r="C103" s="316" t="s">
        <v>69</v>
      </c>
      <c r="D103" s="317">
        <v>18</v>
      </c>
      <c r="E103" s="320"/>
      <c r="F103" s="307"/>
      <c r="G103" s="291"/>
      <c r="H103" s="292"/>
      <c r="I103" s="291"/>
      <c r="J103" s="293">
        <f t="shared" si="66"/>
        <v>0</v>
      </c>
      <c r="K103" s="291"/>
      <c r="L103" s="293">
        <f t="shared" si="67"/>
        <v>0</v>
      </c>
      <c r="M103" s="291"/>
      <c r="N103" s="293">
        <f t="shared" si="68"/>
        <v>0</v>
      </c>
      <c r="O103" s="291"/>
      <c r="P103" s="293">
        <f t="shared" si="44"/>
        <v>0</v>
      </c>
      <c r="Q103" s="291"/>
      <c r="R103" s="292">
        <f t="shared" si="69"/>
        <v>0</v>
      </c>
      <c r="S103" s="294"/>
      <c r="T103" s="293"/>
      <c r="U103" s="295"/>
      <c r="V103" s="296">
        <f t="shared" si="52"/>
        <v>0</v>
      </c>
      <c r="W103" s="296">
        <f t="shared" si="53"/>
        <v>0</v>
      </c>
      <c r="X103" s="296"/>
      <c r="Y103" s="296"/>
      <c r="Z103" s="296"/>
      <c r="AA103" s="296"/>
      <c r="AB103" s="296"/>
      <c r="AC103" s="296"/>
      <c r="AD103" s="296"/>
      <c r="AE103" s="296"/>
      <c r="AF103" s="297">
        <f t="shared" si="70"/>
        <v>0</v>
      </c>
      <c r="AG103" s="298"/>
    </row>
    <row r="104" spans="1:33" s="299" customFormat="1" ht="17.149999999999999" customHeight="1" x14ac:dyDescent="0.35">
      <c r="A104" s="324"/>
      <c r="B104" s="315" t="s">
        <v>100</v>
      </c>
      <c r="C104" s="316" t="s">
        <v>69</v>
      </c>
      <c r="D104" s="317">
        <v>1</v>
      </c>
      <c r="E104" s="320"/>
      <c r="F104" s="307"/>
      <c r="G104" s="291"/>
      <c r="H104" s="292"/>
      <c r="I104" s="291"/>
      <c r="J104" s="293">
        <f t="shared" si="66"/>
        <v>0</v>
      </c>
      <c r="K104" s="291"/>
      <c r="L104" s="293">
        <f t="shared" si="67"/>
        <v>0</v>
      </c>
      <c r="M104" s="291"/>
      <c r="N104" s="293">
        <f t="shared" si="68"/>
        <v>0</v>
      </c>
      <c r="O104" s="291"/>
      <c r="P104" s="293">
        <f t="shared" si="44"/>
        <v>0</v>
      </c>
      <c r="Q104" s="291"/>
      <c r="R104" s="292">
        <f t="shared" si="69"/>
        <v>0</v>
      </c>
      <c r="S104" s="294"/>
      <c r="T104" s="293"/>
      <c r="U104" s="295"/>
      <c r="V104" s="296">
        <f t="shared" si="52"/>
        <v>0</v>
      </c>
      <c r="W104" s="296">
        <f t="shared" si="53"/>
        <v>0</v>
      </c>
      <c r="X104" s="296"/>
      <c r="Y104" s="296"/>
      <c r="Z104" s="296"/>
      <c r="AA104" s="296"/>
      <c r="AB104" s="296"/>
      <c r="AC104" s="296"/>
      <c r="AD104" s="296"/>
      <c r="AE104" s="296"/>
      <c r="AF104" s="297">
        <f t="shared" si="70"/>
        <v>0</v>
      </c>
      <c r="AG104" s="298"/>
    </row>
    <row r="105" spans="1:33" s="299" customFormat="1" ht="17.149999999999999" customHeight="1" x14ac:dyDescent="0.35">
      <c r="A105" s="324" t="s">
        <v>136</v>
      </c>
      <c r="B105" s="315" t="s">
        <v>137</v>
      </c>
      <c r="C105" s="316" t="s">
        <v>69</v>
      </c>
      <c r="D105" s="317">
        <v>1</v>
      </c>
      <c r="E105" s="320">
        <v>813257</v>
      </c>
      <c r="F105" s="307">
        <f t="shared" si="28"/>
        <v>813257</v>
      </c>
      <c r="G105" s="291">
        <f t="shared" ref="G105:G106" si="71">+AF105</f>
        <v>0</v>
      </c>
      <c r="H105" s="292">
        <f t="shared" ref="H105:H132" si="72">+G105*E105</f>
        <v>0</v>
      </c>
      <c r="I105" s="291"/>
      <c r="J105" s="293">
        <f t="shared" si="66"/>
        <v>0</v>
      </c>
      <c r="K105" s="291"/>
      <c r="L105" s="293">
        <f t="shared" si="67"/>
        <v>0</v>
      </c>
      <c r="M105" s="291"/>
      <c r="N105" s="293">
        <f t="shared" si="68"/>
        <v>0</v>
      </c>
      <c r="O105" s="291"/>
      <c r="P105" s="293">
        <f t="shared" si="44"/>
        <v>0</v>
      </c>
      <c r="Q105" s="291">
        <f t="shared" ref="Q105:Q106" si="73">+O105+G105</f>
        <v>0</v>
      </c>
      <c r="R105" s="292">
        <f t="shared" si="69"/>
        <v>0</v>
      </c>
      <c r="S105" s="294">
        <f t="shared" ref="S105:S132" si="74">+D105-Q105</f>
        <v>1</v>
      </c>
      <c r="T105" s="293">
        <f t="shared" ref="T105:T132" si="75">+S105*E105</f>
        <v>813257</v>
      </c>
      <c r="U105" s="295"/>
      <c r="V105" s="296">
        <f t="shared" si="52"/>
        <v>0</v>
      </c>
      <c r="W105" s="296">
        <f t="shared" si="53"/>
        <v>0</v>
      </c>
      <c r="X105" s="296"/>
      <c r="Y105" s="296"/>
      <c r="Z105" s="296"/>
      <c r="AA105" s="296"/>
      <c r="AB105" s="296"/>
      <c r="AC105" s="296"/>
      <c r="AD105" s="296"/>
      <c r="AE105" s="296"/>
      <c r="AF105" s="297">
        <f t="shared" si="70"/>
        <v>0</v>
      </c>
      <c r="AG105" s="298"/>
    </row>
    <row r="106" spans="1:33" s="299" customFormat="1" ht="17.149999999999999" customHeight="1" x14ac:dyDescent="0.35">
      <c r="A106" s="324" t="s">
        <v>138</v>
      </c>
      <c r="B106" s="315" t="s">
        <v>139</v>
      </c>
      <c r="C106" s="316" t="s">
        <v>69</v>
      </c>
      <c r="D106" s="317">
        <v>2</v>
      </c>
      <c r="E106" s="320">
        <v>21715397</v>
      </c>
      <c r="F106" s="307">
        <f t="shared" si="28"/>
        <v>43430794</v>
      </c>
      <c r="G106" s="291">
        <f t="shared" si="71"/>
        <v>0</v>
      </c>
      <c r="H106" s="292">
        <f t="shared" si="72"/>
        <v>0</v>
      </c>
      <c r="I106" s="291"/>
      <c r="J106" s="293">
        <f t="shared" si="66"/>
        <v>0</v>
      </c>
      <c r="K106" s="291"/>
      <c r="L106" s="293">
        <f t="shared" si="67"/>
        <v>0</v>
      </c>
      <c r="M106" s="291"/>
      <c r="N106" s="293">
        <f t="shared" si="68"/>
        <v>0</v>
      </c>
      <c r="O106" s="291"/>
      <c r="P106" s="293">
        <f t="shared" si="44"/>
        <v>0</v>
      </c>
      <c r="Q106" s="291">
        <f t="shared" si="73"/>
        <v>0</v>
      </c>
      <c r="R106" s="292">
        <f t="shared" si="69"/>
        <v>0</v>
      </c>
      <c r="S106" s="294">
        <f t="shared" si="74"/>
        <v>2</v>
      </c>
      <c r="T106" s="293">
        <f t="shared" si="75"/>
        <v>43430794</v>
      </c>
      <c r="U106" s="295"/>
      <c r="V106" s="296">
        <f t="shared" si="52"/>
        <v>0</v>
      </c>
      <c r="W106" s="296">
        <f t="shared" si="53"/>
        <v>0</v>
      </c>
      <c r="X106" s="296"/>
      <c r="Y106" s="296"/>
      <c r="Z106" s="296"/>
      <c r="AA106" s="296"/>
      <c r="AB106" s="296"/>
      <c r="AC106" s="296"/>
      <c r="AD106" s="296"/>
      <c r="AE106" s="296"/>
      <c r="AF106" s="297">
        <f t="shared" si="70"/>
        <v>0</v>
      </c>
      <c r="AG106" s="298"/>
    </row>
    <row r="107" spans="1:33" s="299" customFormat="1" ht="65.400000000000006" customHeight="1" x14ac:dyDescent="0.35">
      <c r="A107" s="324"/>
      <c r="B107" s="315" t="s">
        <v>115</v>
      </c>
      <c r="C107" s="316" t="s">
        <v>69</v>
      </c>
      <c r="D107" s="317">
        <v>1</v>
      </c>
      <c r="E107" s="320"/>
      <c r="F107" s="307"/>
      <c r="G107" s="291"/>
      <c r="H107" s="292"/>
      <c r="I107" s="291"/>
      <c r="J107" s="293">
        <f t="shared" si="66"/>
        <v>0</v>
      </c>
      <c r="K107" s="291"/>
      <c r="L107" s="293">
        <f t="shared" si="67"/>
        <v>0</v>
      </c>
      <c r="M107" s="291"/>
      <c r="N107" s="293">
        <f t="shared" si="68"/>
        <v>0</v>
      </c>
      <c r="O107" s="291"/>
      <c r="P107" s="293">
        <f t="shared" si="44"/>
        <v>0</v>
      </c>
      <c r="Q107" s="291"/>
      <c r="R107" s="292">
        <f t="shared" si="69"/>
        <v>0</v>
      </c>
      <c r="S107" s="294"/>
      <c r="T107" s="293"/>
      <c r="U107" s="295"/>
      <c r="V107" s="296">
        <f t="shared" si="52"/>
        <v>0</v>
      </c>
      <c r="W107" s="296">
        <f t="shared" si="53"/>
        <v>0</v>
      </c>
      <c r="X107" s="296"/>
      <c r="Y107" s="296"/>
      <c r="Z107" s="296"/>
      <c r="AA107" s="296"/>
      <c r="AB107" s="296"/>
      <c r="AC107" s="296"/>
      <c r="AD107" s="296"/>
      <c r="AE107" s="296"/>
      <c r="AF107" s="297">
        <f t="shared" si="70"/>
        <v>0</v>
      </c>
      <c r="AG107" s="298"/>
    </row>
    <row r="108" spans="1:33" s="299" customFormat="1" ht="24.9" customHeight="1" x14ac:dyDescent="0.35">
      <c r="A108" s="324"/>
      <c r="B108" s="315" t="s">
        <v>140</v>
      </c>
      <c r="C108" s="316" t="s">
        <v>69</v>
      </c>
      <c r="D108" s="317">
        <v>1</v>
      </c>
      <c r="E108" s="320"/>
      <c r="F108" s="307"/>
      <c r="G108" s="291"/>
      <c r="H108" s="292"/>
      <c r="I108" s="291"/>
      <c r="J108" s="293">
        <f t="shared" si="66"/>
        <v>0</v>
      </c>
      <c r="K108" s="291"/>
      <c r="L108" s="293">
        <f t="shared" si="67"/>
        <v>0</v>
      </c>
      <c r="M108" s="291"/>
      <c r="N108" s="293">
        <f t="shared" si="68"/>
        <v>0</v>
      </c>
      <c r="O108" s="291"/>
      <c r="P108" s="293">
        <f t="shared" si="44"/>
        <v>0</v>
      </c>
      <c r="Q108" s="291"/>
      <c r="R108" s="292">
        <f t="shared" si="69"/>
        <v>0</v>
      </c>
      <c r="S108" s="294"/>
      <c r="T108" s="293"/>
      <c r="U108" s="295"/>
      <c r="V108" s="296">
        <f t="shared" si="52"/>
        <v>0</v>
      </c>
      <c r="W108" s="296">
        <f t="shared" si="53"/>
        <v>0</v>
      </c>
      <c r="X108" s="296"/>
      <c r="Y108" s="296"/>
      <c r="Z108" s="296"/>
      <c r="AA108" s="296"/>
      <c r="AB108" s="296"/>
      <c r="AC108" s="296"/>
      <c r="AD108" s="296"/>
      <c r="AE108" s="296"/>
      <c r="AF108" s="297">
        <f t="shared" si="70"/>
        <v>0</v>
      </c>
      <c r="AG108" s="298"/>
    </row>
    <row r="109" spans="1:33" s="299" customFormat="1" ht="27" customHeight="1" x14ac:dyDescent="0.35">
      <c r="A109" s="324"/>
      <c r="B109" s="315" t="s">
        <v>106</v>
      </c>
      <c r="C109" s="316" t="s">
        <v>69</v>
      </c>
      <c r="D109" s="317">
        <v>1</v>
      </c>
      <c r="E109" s="320"/>
      <c r="F109" s="307"/>
      <c r="G109" s="291"/>
      <c r="H109" s="292"/>
      <c r="I109" s="291"/>
      <c r="J109" s="293">
        <f t="shared" si="66"/>
        <v>0</v>
      </c>
      <c r="K109" s="291"/>
      <c r="L109" s="293">
        <f t="shared" si="67"/>
        <v>0</v>
      </c>
      <c r="M109" s="291"/>
      <c r="N109" s="293">
        <f t="shared" si="68"/>
        <v>0</v>
      </c>
      <c r="O109" s="291"/>
      <c r="P109" s="293">
        <f t="shared" si="44"/>
        <v>0</v>
      </c>
      <c r="Q109" s="291"/>
      <c r="R109" s="292">
        <f t="shared" si="69"/>
        <v>0</v>
      </c>
      <c r="S109" s="294"/>
      <c r="T109" s="293"/>
      <c r="U109" s="295"/>
      <c r="V109" s="296">
        <f t="shared" si="52"/>
        <v>0</v>
      </c>
      <c r="W109" s="296">
        <f t="shared" si="53"/>
        <v>0</v>
      </c>
      <c r="X109" s="296"/>
      <c r="Y109" s="296"/>
      <c r="Z109" s="296"/>
      <c r="AA109" s="296"/>
      <c r="AB109" s="296"/>
      <c r="AC109" s="296"/>
      <c r="AD109" s="296"/>
      <c r="AE109" s="296"/>
      <c r="AF109" s="297">
        <f t="shared" si="70"/>
        <v>0</v>
      </c>
      <c r="AG109" s="298"/>
    </row>
    <row r="110" spans="1:33" s="299" customFormat="1" ht="27" customHeight="1" x14ac:dyDescent="0.35">
      <c r="A110" s="324"/>
      <c r="B110" s="315" t="s">
        <v>111</v>
      </c>
      <c r="C110" s="316" t="s">
        <v>69</v>
      </c>
      <c r="D110" s="317">
        <v>5</v>
      </c>
      <c r="E110" s="320"/>
      <c r="F110" s="307"/>
      <c r="G110" s="291"/>
      <c r="H110" s="292"/>
      <c r="I110" s="291"/>
      <c r="J110" s="293">
        <f t="shared" si="66"/>
        <v>0</v>
      </c>
      <c r="K110" s="291"/>
      <c r="L110" s="293">
        <f t="shared" si="67"/>
        <v>0</v>
      </c>
      <c r="M110" s="291"/>
      <c r="N110" s="293">
        <f t="shared" si="68"/>
        <v>0</v>
      </c>
      <c r="O110" s="291"/>
      <c r="P110" s="293">
        <f t="shared" si="44"/>
        <v>0</v>
      </c>
      <c r="Q110" s="291"/>
      <c r="R110" s="292">
        <f t="shared" si="69"/>
        <v>0</v>
      </c>
      <c r="S110" s="294"/>
      <c r="T110" s="293"/>
      <c r="U110" s="295"/>
      <c r="V110" s="296">
        <f t="shared" si="52"/>
        <v>0</v>
      </c>
      <c r="W110" s="296">
        <f t="shared" si="53"/>
        <v>0</v>
      </c>
      <c r="X110" s="296"/>
      <c r="Y110" s="296"/>
      <c r="Z110" s="296"/>
      <c r="AA110" s="296"/>
      <c r="AB110" s="296"/>
      <c r="AC110" s="296"/>
      <c r="AD110" s="296"/>
      <c r="AE110" s="296"/>
      <c r="AF110" s="297">
        <f t="shared" si="70"/>
        <v>0</v>
      </c>
      <c r="AG110" s="298"/>
    </row>
    <row r="111" spans="1:33" s="299" customFormat="1" ht="17.149999999999999" customHeight="1" x14ac:dyDescent="0.35">
      <c r="A111" s="324"/>
      <c r="B111" s="315" t="s">
        <v>98</v>
      </c>
      <c r="C111" s="316" t="s">
        <v>69</v>
      </c>
      <c r="D111" s="317">
        <v>5</v>
      </c>
      <c r="E111" s="320"/>
      <c r="F111" s="307"/>
      <c r="G111" s="291"/>
      <c r="H111" s="292"/>
      <c r="I111" s="291"/>
      <c r="J111" s="293">
        <f t="shared" si="66"/>
        <v>0</v>
      </c>
      <c r="K111" s="291"/>
      <c r="L111" s="293">
        <f t="shared" si="67"/>
        <v>0</v>
      </c>
      <c r="M111" s="291"/>
      <c r="N111" s="293">
        <f t="shared" si="68"/>
        <v>0</v>
      </c>
      <c r="O111" s="291"/>
      <c r="P111" s="293">
        <f t="shared" si="44"/>
        <v>0</v>
      </c>
      <c r="Q111" s="291"/>
      <c r="R111" s="292">
        <f t="shared" si="69"/>
        <v>0</v>
      </c>
      <c r="S111" s="294"/>
      <c r="T111" s="293"/>
      <c r="U111" s="295"/>
      <c r="V111" s="296">
        <f t="shared" si="52"/>
        <v>0</v>
      </c>
      <c r="W111" s="296">
        <f t="shared" si="53"/>
        <v>0</v>
      </c>
      <c r="X111" s="296"/>
      <c r="Y111" s="296"/>
      <c r="Z111" s="296"/>
      <c r="AA111" s="296"/>
      <c r="AB111" s="296"/>
      <c r="AC111" s="296"/>
      <c r="AD111" s="296"/>
      <c r="AE111" s="296"/>
      <c r="AF111" s="297">
        <f t="shared" si="70"/>
        <v>0</v>
      </c>
      <c r="AG111" s="298"/>
    </row>
    <row r="112" spans="1:33" s="299" customFormat="1" ht="17.149999999999999" customHeight="1" x14ac:dyDescent="0.35">
      <c r="A112" s="324"/>
      <c r="B112" s="315" t="s">
        <v>112</v>
      </c>
      <c r="C112" s="316" t="s">
        <v>69</v>
      </c>
      <c r="D112" s="317">
        <v>15</v>
      </c>
      <c r="E112" s="320"/>
      <c r="F112" s="307"/>
      <c r="G112" s="291"/>
      <c r="H112" s="292"/>
      <c r="I112" s="291"/>
      <c r="J112" s="293">
        <f t="shared" si="66"/>
        <v>0</v>
      </c>
      <c r="K112" s="291"/>
      <c r="L112" s="293">
        <f t="shared" si="67"/>
        <v>0</v>
      </c>
      <c r="M112" s="291"/>
      <c r="N112" s="293">
        <f t="shared" si="68"/>
        <v>0</v>
      </c>
      <c r="O112" s="291"/>
      <c r="P112" s="293">
        <f t="shared" si="44"/>
        <v>0</v>
      </c>
      <c r="Q112" s="291"/>
      <c r="R112" s="292">
        <f t="shared" si="69"/>
        <v>0</v>
      </c>
      <c r="S112" s="294"/>
      <c r="T112" s="293"/>
      <c r="U112" s="295"/>
      <c r="V112" s="296">
        <f t="shared" si="52"/>
        <v>0</v>
      </c>
      <c r="W112" s="296">
        <f t="shared" si="53"/>
        <v>0</v>
      </c>
      <c r="X112" s="296"/>
      <c r="Y112" s="296"/>
      <c r="Z112" s="296"/>
      <c r="AA112" s="296"/>
      <c r="AB112" s="296"/>
      <c r="AC112" s="296"/>
      <c r="AD112" s="296"/>
      <c r="AE112" s="296"/>
      <c r="AF112" s="297">
        <f t="shared" si="70"/>
        <v>0</v>
      </c>
      <c r="AG112" s="298"/>
    </row>
    <row r="113" spans="1:33" s="299" customFormat="1" ht="17.149999999999999" customHeight="1" x14ac:dyDescent="0.35">
      <c r="A113" s="324"/>
      <c r="B113" s="315" t="s">
        <v>100</v>
      </c>
      <c r="C113" s="316" t="s">
        <v>69</v>
      </c>
      <c r="D113" s="317">
        <v>1</v>
      </c>
      <c r="E113" s="320"/>
      <c r="F113" s="307"/>
      <c r="G113" s="291"/>
      <c r="H113" s="292"/>
      <c r="I113" s="291"/>
      <c r="J113" s="293">
        <f t="shared" si="66"/>
        <v>0</v>
      </c>
      <c r="K113" s="291"/>
      <c r="L113" s="293">
        <f t="shared" si="67"/>
        <v>0</v>
      </c>
      <c r="M113" s="291"/>
      <c r="N113" s="293">
        <f t="shared" si="68"/>
        <v>0</v>
      </c>
      <c r="O113" s="291"/>
      <c r="P113" s="293">
        <f t="shared" si="44"/>
        <v>0</v>
      </c>
      <c r="Q113" s="291"/>
      <c r="R113" s="292">
        <f t="shared" si="69"/>
        <v>0</v>
      </c>
      <c r="S113" s="294"/>
      <c r="T113" s="293"/>
      <c r="U113" s="295"/>
      <c r="V113" s="296">
        <f t="shared" si="52"/>
        <v>0</v>
      </c>
      <c r="W113" s="296">
        <f t="shared" si="53"/>
        <v>0</v>
      </c>
      <c r="X113" s="296"/>
      <c r="Y113" s="296"/>
      <c r="Z113" s="296"/>
      <c r="AA113" s="296"/>
      <c r="AB113" s="296"/>
      <c r="AC113" s="296"/>
      <c r="AD113" s="296"/>
      <c r="AE113" s="296"/>
      <c r="AF113" s="297">
        <f t="shared" si="70"/>
        <v>0</v>
      </c>
      <c r="AG113" s="298"/>
    </row>
    <row r="114" spans="1:33" s="299" customFormat="1" ht="17.149999999999999" customHeight="1" x14ac:dyDescent="0.35">
      <c r="A114" s="324" t="s">
        <v>141</v>
      </c>
      <c r="B114" s="315" t="s">
        <v>142</v>
      </c>
      <c r="C114" s="316" t="s">
        <v>69</v>
      </c>
      <c r="D114" s="317">
        <v>2</v>
      </c>
      <c r="E114" s="320">
        <v>813257</v>
      </c>
      <c r="F114" s="307">
        <f t="shared" si="28"/>
        <v>1626514</v>
      </c>
      <c r="G114" s="291">
        <f t="shared" ref="G114:G115" si="76">+AF114</f>
        <v>0</v>
      </c>
      <c r="H114" s="292">
        <f t="shared" si="72"/>
        <v>0</v>
      </c>
      <c r="I114" s="291"/>
      <c r="J114" s="293">
        <f t="shared" si="66"/>
        <v>0</v>
      </c>
      <c r="K114" s="291"/>
      <c r="L114" s="293">
        <f t="shared" si="67"/>
        <v>0</v>
      </c>
      <c r="M114" s="291"/>
      <c r="N114" s="293">
        <f t="shared" si="68"/>
        <v>0</v>
      </c>
      <c r="O114" s="291"/>
      <c r="P114" s="293">
        <f t="shared" si="44"/>
        <v>0</v>
      </c>
      <c r="Q114" s="291">
        <f t="shared" ref="Q114:Q115" si="77">+O114+G114</f>
        <v>0</v>
      </c>
      <c r="R114" s="292">
        <f t="shared" si="69"/>
        <v>0</v>
      </c>
      <c r="S114" s="294">
        <f t="shared" si="74"/>
        <v>2</v>
      </c>
      <c r="T114" s="293">
        <f t="shared" si="75"/>
        <v>1626514</v>
      </c>
      <c r="U114" s="295"/>
      <c r="V114" s="296">
        <f t="shared" si="52"/>
        <v>0</v>
      </c>
      <c r="W114" s="296">
        <f t="shared" si="53"/>
        <v>0</v>
      </c>
      <c r="X114" s="296"/>
      <c r="Y114" s="296"/>
      <c r="Z114" s="296"/>
      <c r="AA114" s="296"/>
      <c r="AB114" s="296"/>
      <c r="AC114" s="296"/>
      <c r="AD114" s="296"/>
      <c r="AE114" s="296"/>
      <c r="AF114" s="297">
        <f t="shared" si="70"/>
        <v>0</v>
      </c>
      <c r="AG114" s="298"/>
    </row>
    <row r="115" spans="1:33" s="299" customFormat="1" ht="16.399999999999999" customHeight="1" x14ac:dyDescent="0.35">
      <c r="A115" s="324" t="s">
        <v>143</v>
      </c>
      <c r="B115" s="315" t="s">
        <v>144</v>
      </c>
      <c r="C115" s="316" t="s">
        <v>69</v>
      </c>
      <c r="D115" s="317">
        <v>1</v>
      </c>
      <c r="E115" s="320">
        <v>26374181</v>
      </c>
      <c r="F115" s="307">
        <f t="shared" si="28"/>
        <v>26374181</v>
      </c>
      <c r="G115" s="291">
        <f t="shared" si="76"/>
        <v>0</v>
      </c>
      <c r="H115" s="292">
        <f t="shared" si="72"/>
        <v>0</v>
      </c>
      <c r="I115" s="291"/>
      <c r="J115" s="293">
        <f t="shared" si="66"/>
        <v>0</v>
      </c>
      <c r="K115" s="291"/>
      <c r="L115" s="293">
        <f t="shared" si="67"/>
        <v>0</v>
      </c>
      <c r="M115" s="291"/>
      <c r="N115" s="293">
        <f t="shared" si="68"/>
        <v>0</v>
      </c>
      <c r="O115" s="291"/>
      <c r="P115" s="293">
        <f t="shared" si="44"/>
        <v>0</v>
      </c>
      <c r="Q115" s="291">
        <f t="shared" si="77"/>
        <v>0</v>
      </c>
      <c r="R115" s="292">
        <f t="shared" si="69"/>
        <v>0</v>
      </c>
      <c r="S115" s="294">
        <f t="shared" si="74"/>
        <v>1</v>
      </c>
      <c r="T115" s="293">
        <f t="shared" si="75"/>
        <v>26374181</v>
      </c>
      <c r="U115" s="295"/>
      <c r="V115" s="296">
        <f t="shared" si="52"/>
        <v>0</v>
      </c>
      <c r="W115" s="296">
        <f t="shared" si="53"/>
        <v>0</v>
      </c>
      <c r="X115" s="296"/>
      <c r="Y115" s="296"/>
      <c r="Z115" s="296"/>
      <c r="AA115" s="296"/>
      <c r="AB115" s="296"/>
      <c r="AC115" s="296"/>
      <c r="AD115" s="296"/>
      <c r="AE115" s="296"/>
      <c r="AF115" s="297">
        <f t="shared" si="70"/>
        <v>0</v>
      </c>
      <c r="AG115" s="298"/>
    </row>
    <row r="116" spans="1:33" s="299" customFormat="1" ht="63.65" customHeight="1" x14ac:dyDescent="0.35">
      <c r="A116" s="324"/>
      <c r="B116" s="315" t="s">
        <v>128</v>
      </c>
      <c r="C116" s="316" t="s">
        <v>69</v>
      </c>
      <c r="D116" s="317">
        <v>1</v>
      </c>
      <c r="E116" s="320"/>
      <c r="F116" s="307"/>
      <c r="G116" s="291"/>
      <c r="H116" s="292"/>
      <c r="I116" s="291"/>
      <c r="J116" s="293">
        <f t="shared" si="66"/>
        <v>0</v>
      </c>
      <c r="K116" s="291"/>
      <c r="L116" s="293">
        <f t="shared" si="67"/>
        <v>0</v>
      </c>
      <c r="M116" s="291"/>
      <c r="N116" s="293">
        <f t="shared" si="68"/>
        <v>0</v>
      </c>
      <c r="O116" s="291"/>
      <c r="P116" s="293">
        <f t="shared" si="44"/>
        <v>0</v>
      </c>
      <c r="Q116" s="291"/>
      <c r="R116" s="292">
        <f t="shared" si="69"/>
        <v>0</v>
      </c>
      <c r="S116" s="294"/>
      <c r="T116" s="293"/>
      <c r="U116" s="295"/>
      <c r="V116" s="296">
        <f t="shared" si="52"/>
        <v>0</v>
      </c>
      <c r="W116" s="296">
        <f t="shared" si="53"/>
        <v>0</v>
      </c>
      <c r="X116" s="296"/>
      <c r="Y116" s="296"/>
      <c r="Z116" s="296"/>
      <c r="AA116" s="296"/>
      <c r="AB116" s="296"/>
      <c r="AC116" s="296"/>
      <c r="AD116" s="296"/>
      <c r="AE116" s="296"/>
      <c r="AF116" s="297">
        <f t="shared" si="70"/>
        <v>0</v>
      </c>
      <c r="AG116" s="298"/>
    </row>
    <row r="117" spans="1:33" s="299" customFormat="1" ht="17.149999999999999" customHeight="1" x14ac:dyDescent="0.35">
      <c r="A117" s="324"/>
      <c r="B117" s="315" t="s">
        <v>129</v>
      </c>
      <c r="C117" s="316" t="s">
        <v>69</v>
      </c>
      <c r="D117" s="317">
        <v>1</v>
      </c>
      <c r="E117" s="320"/>
      <c r="F117" s="307"/>
      <c r="G117" s="291"/>
      <c r="H117" s="292"/>
      <c r="I117" s="291"/>
      <c r="J117" s="293">
        <f t="shared" si="66"/>
        <v>0</v>
      </c>
      <c r="K117" s="291"/>
      <c r="L117" s="293">
        <f t="shared" si="67"/>
        <v>0</v>
      </c>
      <c r="M117" s="291"/>
      <c r="N117" s="293">
        <f t="shared" si="68"/>
        <v>0</v>
      </c>
      <c r="O117" s="291"/>
      <c r="P117" s="293">
        <f t="shared" si="44"/>
        <v>0</v>
      </c>
      <c r="Q117" s="291"/>
      <c r="R117" s="292">
        <f t="shared" si="69"/>
        <v>0</v>
      </c>
      <c r="S117" s="294"/>
      <c r="T117" s="293"/>
      <c r="U117" s="295"/>
      <c r="V117" s="296">
        <f t="shared" si="52"/>
        <v>0</v>
      </c>
      <c r="W117" s="296">
        <f t="shared" si="53"/>
        <v>0</v>
      </c>
      <c r="X117" s="296"/>
      <c r="Y117" s="296"/>
      <c r="Z117" s="296"/>
      <c r="AA117" s="296"/>
      <c r="AB117" s="296"/>
      <c r="AC117" s="296"/>
      <c r="AD117" s="296"/>
      <c r="AE117" s="296"/>
      <c r="AF117" s="297">
        <f t="shared" si="70"/>
        <v>0</v>
      </c>
      <c r="AG117" s="298"/>
    </row>
    <row r="118" spans="1:33" s="299" customFormat="1" ht="26.4" customHeight="1" x14ac:dyDescent="0.35">
      <c r="A118" s="324"/>
      <c r="B118" s="315" t="s">
        <v>130</v>
      </c>
      <c r="C118" s="316" t="s">
        <v>69</v>
      </c>
      <c r="D118" s="317">
        <v>1</v>
      </c>
      <c r="E118" s="320"/>
      <c r="F118" s="307"/>
      <c r="G118" s="291"/>
      <c r="H118" s="292"/>
      <c r="I118" s="291"/>
      <c r="J118" s="293">
        <f t="shared" si="66"/>
        <v>0</v>
      </c>
      <c r="K118" s="291"/>
      <c r="L118" s="293">
        <f t="shared" si="67"/>
        <v>0</v>
      </c>
      <c r="M118" s="291"/>
      <c r="N118" s="293">
        <f t="shared" si="68"/>
        <v>0</v>
      </c>
      <c r="O118" s="291"/>
      <c r="P118" s="293">
        <f t="shared" si="44"/>
        <v>0</v>
      </c>
      <c r="Q118" s="291"/>
      <c r="R118" s="292">
        <f t="shared" si="69"/>
        <v>0</v>
      </c>
      <c r="S118" s="294"/>
      <c r="T118" s="293"/>
      <c r="U118" s="295"/>
      <c r="V118" s="296">
        <f t="shared" si="52"/>
        <v>0</v>
      </c>
      <c r="W118" s="296">
        <f t="shared" si="53"/>
        <v>0</v>
      </c>
      <c r="X118" s="296"/>
      <c r="Y118" s="296"/>
      <c r="Z118" s="296"/>
      <c r="AA118" s="296"/>
      <c r="AB118" s="296"/>
      <c r="AC118" s="296"/>
      <c r="AD118" s="296"/>
      <c r="AE118" s="296"/>
      <c r="AF118" s="297">
        <f t="shared" si="70"/>
        <v>0</v>
      </c>
      <c r="AG118" s="298"/>
    </row>
    <row r="119" spans="1:33" s="299" customFormat="1" ht="26.4" customHeight="1" x14ac:dyDescent="0.35">
      <c r="A119" s="324"/>
      <c r="B119" s="315" t="s">
        <v>131</v>
      </c>
      <c r="C119" s="316" t="s">
        <v>69</v>
      </c>
      <c r="D119" s="317">
        <v>2</v>
      </c>
      <c r="E119" s="320"/>
      <c r="F119" s="307"/>
      <c r="G119" s="291"/>
      <c r="H119" s="292"/>
      <c r="I119" s="291"/>
      <c r="J119" s="293">
        <f t="shared" si="66"/>
        <v>0</v>
      </c>
      <c r="K119" s="291"/>
      <c r="L119" s="293">
        <f t="shared" si="67"/>
        <v>0</v>
      </c>
      <c r="M119" s="291"/>
      <c r="N119" s="293">
        <f t="shared" si="68"/>
        <v>0</v>
      </c>
      <c r="O119" s="291"/>
      <c r="P119" s="293">
        <f t="shared" si="44"/>
        <v>0</v>
      </c>
      <c r="Q119" s="291"/>
      <c r="R119" s="292">
        <f t="shared" si="69"/>
        <v>0</v>
      </c>
      <c r="S119" s="294"/>
      <c r="T119" s="293"/>
      <c r="U119" s="295"/>
      <c r="V119" s="296">
        <f t="shared" si="52"/>
        <v>0</v>
      </c>
      <c r="W119" s="296">
        <f t="shared" si="53"/>
        <v>0</v>
      </c>
      <c r="X119" s="296"/>
      <c r="Y119" s="296"/>
      <c r="Z119" s="296"/>
      <c r="AA119" s="296"/>
      <c r="AB119" s="296"/>
      <c r="AC119" s="296"/>
      <c r="AD119" s="296"/>
      <c r="AE119" s="296"/>
      <c r="AF119" s="297">
        <f t="shared" si="70"/>
        <v>0</v>
      </c>
      <c r="AG119" s="298"/>
    </row>
    <row r="120" spans="1:33" s="299" customFormat="1" ht="26.4" customHeight="1" x14ac:dyDescent="0.35">
      <c r="A120" s="324"/>
      <c r="B120" s="315" t="s">
        <v>106</v>
      </c>
      <c r="C120" s="316" t="s">
        <v>69</v>
      </c>
      <c r="D120" s="317">
        <v>1</v>
      </c>
      <c r="E120" s="320"/>
      <c r="F120" s="307"/>
      <c r="G120" s="291"/>
      <c r="H120" s="292"/>
      <c r="I120" s="291"/>
      <c r="J120" s="293">
        <f t="shared" si="66"/>
        <v>0</v>
      </c>
      <c r="K120" s="291"/>
      <c r="L120" s="293">
        <f t="shared" si="67"/>
        <v>0</v>
      </c>
      <c r="M120" s="291"/>
      <c r="N120" s="293">
        <f t="shared" si="68"/>
        <v>0</v>
      </c>
      <c r="O120" s="291"/>
      <c r="P120" s="293">
        <f t="shared" si="44"/>
        <v>0</v>
      </c>
      <c r="Q120" s="291"/>
      <c r="R120" s="292">
        <f t="shared" si="69"/>
        <v>0</v>
      </c>
      <c r="S120" s="294"/>
      <c r="T120" s="293"/>
      <c r="U120" s="295"/>
      <c r="V120" s="296">
        <f t="shared" si="52"/>
        <v>0</v>
      </c>
      <c r="W120" s="296">
        <f t="shared" si="53"/>
        <v>0</v>
      </c>
      <c r="X120" s="296"/>
      <c r="Y120" s="296"/>
      <c r="Z120" s="296"/>
      <c r="AA120" s="296"/>
      <c r="AB120" s="296"/>
      <c r="AC120" s="296"/>
      <c r="AD120" s="296"/>
      <c r="AE120" s="296"/>
      <c r="AF120" s="297">
        <f t="shared" si="70"/>
        <v>0</v>
      </c>
      <c r="AG120" s="298"/>
    </row>
    <row r="121" spans="1:33" s="299" customFormat="1" ht="16.399999999999999" customHeight="1" x14ac:dyDescent="0.35">
      <c r="A121" s="324"/>
      <c r="B121" s="315" t="s">
        <v>100</v>
      </c>
      <c r="C121" s="316" t="s">
        <v>69</v>
      </c>
      <c r="D121" s="317">
        <v>1</v>
      </c>
      <c r="E121" s="320"/>
      <c r="F121" s="307"/>
      <c r="G121" s="291"/>
      <c r="H121" s="292"/>
      <c r="I121" s="291"/>
      <c r="J121" s="293">
        <f t="shared" si="66"/>
        <v>0</v>
      </c>
      <c r="K121" s="291"/>
      <c r="L121" s="293">
        <f t="shared" si="67"/>
        <v>0</v>
      </c>
      <c r="M121" s="291"/>
      <c r="N121" s="293">
        <f t="shared" si="68"/>
        <v>0</v>
      </c>
      <c r="O121" s="291"/>
      <c r="P121" s="293">
        <f t="shared" si="44"/>
        <v>0</v>
      </c>
      <c r="Q121" s="291"/>
      <c r="R121" s="292">
        <f t="shared" si="69"/>
        <v>0</v>
      </c>
      <c r="S121" s="294"/>
      <c r="T121" s="293"/>
      <c r="U121" s="295"/>
      <c r="V121" s="296">
        <f t="shared" si="52"/>
        <v>0</v>
      </c>
      <c r="W121" s="296">
        <f t="shared" si="53"/>
        <v>0</v>
      </c>
      <c r="X121" s="296"/>
      <c r="Y121" s="296"/>
      <c r="Z121" s="296"/>
      <c r="AA121" s="296"/>
      <c r="AB121" s="296"/>
      <c r="AC121" s="296"/>
      <c r="AD121" s="296"/>
      <c r="AE121" s="296"/>
      <c r="AF121" s="297">
        <f t="shared" si="70"/>
        <v>0</v>
      </c>
      <c r="AG121" s="298"/>
    </row>
    <row r="122" spans="1:33" s="299" customFormat="1" ht="17.399999999999999" customHeight="1" x14ac:dyDescent="0.35">
      <c r="A122" s="324" t="s">
        <v>145</v>
      </c>
      <c r="B122" s="315" t="s">
        <v>146</v>
      </c>
      <c r="C122" s="316" t="s">
        <v>69</v>
      </c>
      <c r="D122" s="317">
        <v>1</v>
      </c>
      <c r="E122" s="320">
        <v>813257</v>
      </c>
      <c r="F122" s="307">
        <f t="shared" si="28"/>
        <v>813257</v>
      </c>
      <c r="G122" s="291">
        <f t="shared" ref="G122:G123" si="78">+AF122</f>
        <v>0</v>
      </c>
      <c r="H122" s="292">
        <f t="shared" si="72"/>
        <v>0</v>
      </c>
      <c r="I122" s="291"/>
      <c r="J122" s="293">
        <f t="shared" si="66"/>
        <v>0</v>
      </c>
      <c r="K122" s="291"/>
      <c r="L122" s="293">
        <f t="shared" si="67"/>
        <v>0</v>
      </c>
      <c r="M122" s="291"/>
      <c r="N122" s="293">
        <f t="shared" si="68"/>
        <v>0</v>
      </c>
      <c r="O122" s="291"/>
      <c r="P122" s="293">
        <f t="shared" si="44"/>
        <v>0</v>
      </c>
      <c r="Q122" s="291">
        <f t="shared" ref="Q122:Q123" si="79">+O122+G122</f>
        <v>0</v>
      </c>
      <c r="R122" s="292">
        <f t="shared" si="69"/>
        <v>0</v>
      </c>
      <c r="S122" s="294">
        <f t="shared" si="74"/>
        <v>1</v>
      </c>
      <c r="T122" s="293">
        <f t="shared" si="75"/>
        <v>813257</v>
      </c>
      <c r="U122" s="295"/>
      <c r="V122" s="296">
        <f t="shared" si="52"/>
        <v>0</v>
      </c>
      <c r="W122" s="296">
        <f t="shared" si="53"/>
        <v>0</v>
      </c>
      <c r="X122" s="296"/>
      <c r="Y122" s="296"/>
      <c r="Z122" s="296"/>
      <c r="AA122" s="296"/>
      <c r="AB122" s="296"/>
      <c r="AC122" s="296"/>
      <c r="AD122" s="296"/>
      <c r="AE122" s="296"/>
      <c r="AF122" s="297">
        <f t="shared" si="70"/>
        <v>0</v>
      </c>
      <c r="AG122" s="298"/>
    </row>
    <row r="123" spans="1:33" s="299" customFormat="1" ht="17.149999999999999" customHeight="1" x14ac:dyDescent="0.35">
      <c r="A123" s="324" t="s">
        <v>147</v>
      </c>
      <c r="B123" s="315" t="s">
        <v>148</v>
      </c>
      <c r="C123" s="316" t="s">
        <v>69</v>
      </c>
      <c r="D123" s="317">
        <v>2</v>
      </c>
      <c r="E123" s="320">
        <v>24307423</v>
      </c>
      <c r="F123" s="307">
        <f t="shared" si="28"/>
        <v>48614846</v>
      </c>
      <c r="G123" s="291">
        <f t="shared" si="78"/>
        <v>0</v>
      </c>
      <c r="H123" s="292">
        <f t="shared" si="72"/>
        <v>0</v>
      </c>
      <c r="I123" s="291"/>
      <c r="J123" s="293">
        <f t="shared" si="66"/>
        <v>0</v>
      </c>
      <c r="K123" s="291"/>
      <c r="L123" s="293">
        <f t="shared" si="67"/>
        <v>0</v>
      </c>
      <c r="M123" s="291"/>
      <c r="N123" s="293">
        <f t="shared" si="68"/>
        <v>0</v>
      </c>
      <c r="O123" s="291"/>
      <c r="P123" s="293">
        <f t="shared" si="44"/>
        <v>0</v>
      </c>
      <c r="Q123" s="291">
        <f t="shared" si="79"/>
        <v>0</v>
      </c>
      <c r="R123" s="292">
        <f t="shared" si="69"/>
        <v>0</v>
      </c>
      <c r="S123" s="294">
        <f t="shared" si="74"/>
        <v>2</v>
      </c>
      <c r="T123" s="293">
        <f t="shared" si="75"/>
        <v>48614846</v>
      </c>
      <c r="U123" s="295"/>
      <c r="V123" s="296">
        <f t="shared" si="52"/>
        <v>0</v>
      </c>
      <c r="W123" s="296">
        <f t="shared" si="53"/>
        <v>0</v>
      </c>
      <c r="X123" s="296"/>
      <c r="Y123" s="296"/>
      <c r="Z123" s="296"/>
      <c r="AA123" s="296"/>
      <c r="AB123" s="296"/>
      <c r="AC123" s="296"/>
      <c r="AD123" s="296"/>
      <c r="AE123" s="296"/>
      <c r="AF123" s="297">
        <f t="shared" si="70"/>
        <v>0</v>
      </c>
      <c r="AG123" s="298"/>
    </row>
    <row r="124" spans="1:33" s="299" customFormat="1" ht="67.650000000000006" customHeight="1" x14ac:dyDescent="0.35">
      <c r="A124" s="324"/>
      <c r="B124" s="315" t="s">
        <v>120</v>
      </c>
      <c r="C124" s="316" t="s">
        <v>69</v>
      </c>
      <c r="D124" s="317">
        <v>1</v>
      </c>
      <c r="E124" s="320"/>
      <c r="F124" s="307"/>
      <c r="G124" s="291"/>
      <c r="H124" s="292"/>
      <c r="I124" s="291"/>
      <c r="J124" s="293">
        <f t="shared" si="66"/>
        <v>0</v>
      </c>
      <c r="K124" s="291"/>
      <c r="L124" s="293">
        <f t="shared" si="67"/>
        <v>0</v>
      </c>
      <c r="M124" s="291"/>
      <c r="N124" s="293">
        <f t="shared" si="68"/>
        <v>0</v>
      </c>
      <c r="O124" s="291"/>
      <c r="P124" s="293">
        <f t="shared" si="44"/>
        <v>0</v>
      </c>
      <c r="Q124" s="291"/>
      <c r="R124" s="292">
        <f t="shared" si="69"/>
        <v>0</v>
      </c>
      <c r="S124" s="294"/>
      <c r="T124" s="293"/>
      <c r="U124" s="295"/>
      <c r="V124" s="296">
        <f t="shared" si="52"/>
        <v>0</v>
      </c>
      <c r="W124" s="296">
        <f t="shared" si="53"/>
        <v>0</v>
      </c>
      <c r="X124" s="296"/>
      <c r="Y124" s="296"/>
      <c r="Z124" s="296"/>
      <c r="AA124" s="296"/>
      <c r="AB124" s="296"/>
      <c r="AC124" s="296"/>
      <c r="AD124" s="296"/>
      <c r="AE124" s="296"/>
      <c r="AF124" s="297">
        <f t="shared" si="70"/>
        <v>0</v>
      </c>
      <c r="AG124" s="298"/>
    </row>
    <row r="125" spans="1:33" s="299" customFormat="1" ht="24.65" customHeight="1" x14ac:dyDescent="0.35">
      <c r="A125" s="324"/>
      <c r="B125" s="315" t="s">
        <v>140</v>
      </c>
      <c r="C125" s="316" t="s">
        <v>69</v>
      </c>
      <c r="D125" s="317">
        <v>1</v>
      </c>
      <c r="E125" s="320"/>
      <c r="F125" s="307"/>
      <c r="G125" s="291"/>
      <c r="H125" s="292"/>
      <c r="I125" s="291"/>
      <c r="J125" s="293">
        <f t="shared" si="66"/>
        <v>0</v>
      </c>
      <c r="K125" s="291"/>
      <c r="L125" s="293">
        <f t="shared" si="67"/>
        <v>0</v>
      </c>
      <c r="M125" s="291"/>
      <c r="N125" s="293">
        <f t="shared" si="68"/>
        <v>0</v>
      </c>
      <c r="O125" s="291"/>
      <c r="P125" s="293">
        <f t="shared" ref="P125:P174" si="80">+O125*E125</f>
        <v>0</v>
      </c>
      <c r="Q125" s="291"/>
      <c r="R125" s="292">
        <f t="shared" si="69"/>
        <v>0</v>
      </c>
      <c r="S125" s="294"/>
      <c r="T125" s="293"/>
      <c r="U125" s="295"/>
      <c r="V125" s="296">
        <f t="shared" si="52"/>
        <v>0</v>
      </c>
      <c r="W125" s="296">
        <f t="shared" si="53"/>
        <v>0</v>
      </c>
      <c r="X125" s="296"/>
      <c r="Y125" s="296"/>
      <c r="Z125" s="296"/>
      <c r="AA125" s="296"/>
      <c r="AB125" s="296"/>
      <c r="AC125" s="296"/>
      <c r="AD125" s="296"/>
      <c r="AE125" s="296"/>
      <c r="AF125" s="297">
        <f t="shared" si="70"/>
        <v>0</v>
      </c>
      <c r="AG125" s="298"/>
    </row>
    <row r="126" spans="1:33" s="299" customFormat="1" ht="26.4" customHeight="1" x14ac:dyDescent="0.35">
      <c r="A126" s="324"/>
      <c r="B126" s="315" t="s">
        <v>131</v>
      </c>
      <c r="C126" s="316" t="s">
        <v>69</v>
      </c>
      <c r="D126" s="317">
        <v>1</v>
      </c>
      <c r="E126" s="320"/>
      <c r="F126" s="307"/>
      <c r="G126" s="291"/>
      <c r="H126" s="292"/>
      <c r="I126" s="291"/>
      <c r="J126" s="293">
        <f t="shared" si="66"/>
        <v>0</v>
      </c>
      <c r="K126" s="291"/>
      <c r="L126" s="293">
        <f t="shared" si="67"/>
        <v>0</v>
      </c>
      <c r="M126" s="291"/>
      <c r="N126" s="293">
        <f t="shared" si="68"/>
        <v>0</v>
      </c>
      <c r="O126" s="291"/>
      <c r="P126" s="293">
        <f t="shared" si="80"/>
        <v>0</v>
      </c>
      <c r="Q126" s="291"/>
      <c r="R126" s="292">
        <f t="shared" si="69"/>
        <v>0</v>
      </c>
      <c r="S126" s="294"/>
      <c r="T126" s="293"/>
      <c r="U126" s="295"/>
      <c r="V126" s="296">
        <f t="shared" si="52"/>
        <v>0</v>
      </c>
      <c r="W126" s="296">
        <f t="shared" si="53"/>
        <v>0</v>
      </c>
      <c r="X126" s="296"/>
      <c r="Y126" s="296"/>
      <c r="Z126" s="296"/>
      <c r="AA126" s="296"/>
      <c r="AB126" s="296"/>
      <c r="AC126" s="296"/>
      <c r="AD126" s="296"/>
      <c r="AE126" s="296"/>
      <c r="AF126" s="297">
        <f t="shared" si="70"/>
        <v>0</v>
      </c>
      <c r="AG126" s="298"/>
    </row>
    <row r="127" spans="1:33" s="299" customFormat="1" ht="26.4" customHeight="1" x14ac:dyDescent="0.35">
      <c r="A127" s="324"/>
      <c r="B127" s="315" t="s">
        <v>111</v>
      </c>
      <c r="C127" s="316" t="s">
        <v>69</v>
      </c>
      <c r="D127" s="317">
        <v>6</v>
      </c>
      <c r="E127" s="320"/>
      <c r="F127" s="307"/>
      <c r="G127" s="291"/>
      <c r="H127" s="292"/>
      <c r="I127" s="291"/>
      <c r="J127" s="293">
        <f t="shared" si="66"/>
        <v>0</v>
      </c>
      <c r="K127" s="291"/>
      <c r="L127" s="293">
        <f t="shared" si="67"/>
        <v>0</v>
      </c>
      <c r="M127" s="291"/>
      <c r="N127" s="293">
        <f t="shared" si="68"/>
        <v>0</v>
      </c>
      <c r="O127" s="291"/>
      <c r="P127" s="293">
        <f t="shared" si="80"/>
        <v>0</v>
      </c>
      <c r="Q127" s="291"/>
      <c r="R127" s="292">
        <f t="shared" si="69"/>
        <v>0</v>
      </c>
      <c r="S127" s="294"/>
      <c r="T127" s="293"/>
      <c r="U127" s="295"/>
      <c r="V127" s="296">
        <f t="shared" si="52"/>
        <v>0</v>
      </c>
      <c r="W127" s="296">
        <f t="shared" si="53"/>
        <v>0</v>
      </c>
      <c r="X127" s="296"/>
      <c r="Y127" s="296"/>
      <c r="Z127" s="296"/>
      <c r="AA127" s="296"/>
      <c r="AB127" s="296"/>
      <c r="AC127" s="296"/>
      <c r="AD127" s="296"/>
      <c r="AE127" s="296"/>
      <c r="AF127" s="297">
        <f t="shared" si="70"/>
        <v>0</v>
      </c>
      <c r="AG127" s="298"/>
    </row>
    <row r="128" spans="1:33" s="299" customFormat="1" ht="16.399999999999999" customHeight="1" x14ac:dyDescent="0.35">
      <c r="A128" s="324"/>
      <c r="B128" s="315" t="s">
        <v>98</v>
      </c>
      <c r="C128" s="316" t="s">
        <v>69</v>
      </c>
      <c r="D128" s="317">
        <v>6</v>
      </c>
      <c r="E128" s="320"/>
      <c r="F128" s="307"/>
      <c r="G128" s="291"/>
      <c r="H128" s="292"/>
      <c r="I128" s="291"/>
      <c r="J128" s="293">
        <f t="shared" si="66"/>
        <v>0</v>
      </c>
      <c r="K128" s="291"/>
      <c r="L128" s="293">
        <f t="shared" si="67"/>
        <v>0</v>
      </c>
      <c r="M128" s="291"/>
      <c r="N128" s="293">
        <f t="shared" si="68"/>
        <v>0</v>
      </c>
      <c r="O128" s="291"/>
      <c r="P128" s="293">
        <f t="shared" si="80"/>
        <v>0</v>
      </c>
      <c r="Q128" s="291"/>
      <c r="R128" s="292">
        <f t="shared" si="69"/>
        <v>0</v>
      </c>
      <c r="S128" s="294"/>
      <c r="T128" s="293"/>
      <c r="U128" s="295"/>
      <c r="V128" s="296">
        <f t="shared" si="52"/>
        <v>0</v>
      </c>
      <c r="W128" s="296">
        <f t="shared" si="53"/>
        <v>0</v>
      </c>
      <c r="X128" s="296"/>
      <c r="Y128" s="296"/>
      <c r="Z128" s="296"/>
      <c r="AA128" s="296"/>
      <c r="AB128" s="296"/>
      <c r="AC128" s="296"/>
      <c r="AD128" s="296"/>
      <c r="AE128" s="296"/>
      <c r="AF128" s="297">
        <f t="shared" si="70"/>
        <v>0</v>
      </c>
      <c r="AG128" s="298"/>
    </row>
    <row r="129" spans="1:33" s="299" customFormat="1" ht="17.149999999999999" customHeight="1" x14ac:dyDescent="0.35">
      <c r="A129" s="324"/>
      <c r="B129" s="315" t="s">
        <v>112</v>
      </c>
      <c r="C129" s="316" t="s">
        <v>69</v>
      </c>
      <c r="D129" s="317">
        <v>18</v>
      </c>
      <c r="E129" s="320"/>
      <c r="F129" s="307"/>
      <c r="G129" s="291"/>
      <c r="H129" s="292"/>
      <c r="I129" s="291"/>
      <c r="J129" s="293">
        <f t="shared" si="66"/>
        <v>0</v>
      </c>
      <c r="K129" s="291"/>
      <c r="L129" s="293">
        <f t="shared" si="67"/>
        <v>0</v>
      </c>
      <c r="M129" s="291"/>
      <c r="N129" s="293">
        <f t="shared" si="68"/>
        <v>0</v>
      </c>
      <c r="O129" s="291"/>
      <c r="P129" s="293">
        <f t="shared" si="80"/>
        <v>0</v>
      </c>
      <c r="Q129" s="291"/>
      <c r="R129" s="292">
        <f t="shared" si="69"/>
        <v>0</v>
      </c>
      <c r="S129" s="294"/>
      <c r="T129" s="293"/>
      <c r="U129" s="295"/>
      <c r="V129" s="296">
        <f t="shared" si="52"/>
        <v>0</v>
      </c>
      <c r="W129" s="296">
        <f t="shared" si="53"/>
        <v>0</v>
      </c>
      <c r="X129" s="296"/>
      <c r="Y129" s="296"/>
      <c r="Z129" s="296"/>
      <c r="AA129" s="296"/>
      <c r="AB129" s="296"/>
      <c r="AC129" s="296"/>
      <c r="AD129" s="296"/>
      <c r="AE129" s="296"/>
      <c r="AF129" s="297">
        <f t="shared" si="70"/>
        <v>0</v>
      </c>
      <c r="AG129" s="298"/>
    </row>
    <row r="130" spans="1:33" s="299" customFormat="1" ht="17.149999999999999" customHeight="1" x14ac:dyDescent="0.35">
      <c r="A130" s="324"/>
      <c r="B130" s="315" t="s">
        <v>100</v>
      </c>
      <c r="C130" s="316" t="s">
        <v>69</v>
      </c>
      <c r="D130" s="317">
        <v>1</v>
      </c>
      <c r="E130" s="320"/>
      <c r="F130" s="307"/>
      <c r="G130" s="291"/>
      <c r="H130" s="292"/>
      <c r="I130" s="291"/>
      <c r="J130" s="293">
        <f t="shared" si="66"/>
        <v>0</v>
      </c>
      <c r="K130" s="291"/>
      <c r="L130" s="293">
        <f t="shared" si="67"/>
        <v>0</v>
      </c>
      <c r="M130" s="291"/>
      <c r="N130" s="293">
        <f t="shared" si="68"/>
        <v>0</v>
      </c>
      <c r="O130" s="291"/>
      <c r="P130" s="293">
        <f t="shared" si="80"/>
        <v>0</v>
      </c>
      <c r="Q130" s="291"/>
      <c r="R130" s="292">
        <f t="shared" si="69"/>
        <v>0</v>
      </c>
      <c r="S130" s="294"/>
      <c r="T130" s="293"/>
      <c r="U130" s="295"/>
      <c r="V130" s="296">
        <f t="shared" si="52"/>
        <v>0</v>
      </c>
      <c r="W130" s="296">
        <f t="shared" si="53"/>
        <v>0</v>
      </c>
      <c r="X130" s="296"/>
      <c r="Y130" s="296"/>
      <c r="Z130" s="296"/>
      <c r="AA130" s="296"/>
      <c r="AB130" s="296"/>
      <c r="AC130" s="296"/>
      <c r="AD130" s="296"/>
      <c r="AE130" s="296"/>
      <c r="AF130" s="297">
        <f t="shared" si="70"/>
        <v>0</v>
      </c>
      <c r="AG130" s="298"/>
    </row>
    <row r="131" spans="1:33" s="299" customFormat="1" ht="17.149999999999999" customHeight="1" x14ac:dyDescent="0.35">
      <c r="A131" s="324" t="s">
        <v>149</v>
      </c>
      <c r="B131" s="315" t="s">
        <v>150</v>
      </c>
      <c r="C131" s="316" t="s">
        <v>69</v>
      </c>
      <c r="D131" s="317">
        <v>2</v>
      </c>
      <c r="E131" s="320">
        <v>813257</v>
      </c>
      <c r="F131" s="307">
        <f t="shared" si="28"/>
        <v>1626514</v>
      </c>
      <c r="G131" s="291">
        <f t="shared" ref="G131:G132" si="81">+AF131</f>
        <v>0</v>
      </c>
      <c r="H131" s="292">
        <f t="shared" si="72"/>
        <v>0</v>
      </c>
      <c r="I131" s="291"/>
      <c r="J131" s="293">
        <f t="shared" si="66"/>
        <v>0</v>
      </c>
      <c r="K131" s="291"/>
      <c r="L131" s="293">
        <f t="shared" si="67"/>
        <v>0</v>
      </c>
      <c r="M131" s="291"/>
      <c r="N131" s="293">
        <f t="shared" si="68"/>
        <v>0</v>
      </c>
      <c r="O131" s="291"/>
      <c r="P131" s="293">
        <f t="shared" si="80"/>
        <v>0</v>
      </c>
      <c r="Q131" s="291">
        <f t="shared" ref="Q131:Q132" si="82">+O131+G131</f>
        <v>0</v>
      </c>
      <c r="R131" s="292">
        <f t="shared" si="69"/>
        <v>0</v>
      </c>
      <c r="S131" s="294">
        <f t="shared" si="74"/>
        <v>2</v>
      </c>
      <c r="T131" s="293">
        <f t="shared" si="75"/>
        <v>1626514</v>
      </c>
      <c r="U131" s="295"/>
      <c r="V131" s="296">
        <f t="shared" si="52"/>
        <v>0</v>
      </c>
      <c r="W131" s="296">
        <f t="shared" si="53"/>
        <v>0</v>
      </c>
      <c r="X131" s="296"/>
      <c r="Y131" s="296"/>
      <c r="Z131" s="296"/>
      <c r="AA131" s="296"/>
      <c r="AB131" s="296"/>
      <c r="AC131" s="296"/>
      <c r="AD131" s="296"/>
      <c r="AE131" s="296"/>
      <c r="AF131" s="297">
        <f t="shared" si="70"/>
        <v>0</v>
      </c>
      <c r="AG131" s="298"/>
    </row>
    <row r="132" spans="1:33" s="299" customFormat="1" ht="17.149999999999999" customHeight="1" x14ac:dyDescent="0.35">
      <c r="A132" s="324" t="s">
        <v>151</v>
      </c>
      <c r="B132" s="315" t="s">
        <v>152</v>
      </c>
      <c r="C132" s="316" t="s">
        <v>69</v>
      </c>
      <c r="D132" s="317">
        <v>1</v>
      </c>
      <c r="E132" s="320">
        <v>21715397</v>
      </c>
      <c r="F132" s="307">
        <f t="shared" si="28"/>
        <v>21715397</v>
      </c>
      <c r="G132" s="291">
        <f t="shared" si="81"/>
        <v>0</v>
      </c>
      <c r="H132" s="292">
        <f t="shared" si="72"/>
        <v>0</v>
      </c>
      <c r="I132" s="291"/>
      <c r="J132" s="293">
        <f t="shared" si="66"/>
        <v>0</v>
      </c>
      <c r="K132" s="291"/>
      <c r="L132" s="293">
        <f t="shared" si="67"/>
        <v>0</v>
      </c>
      <c r="M132" s="291"/>
      <c r="N132" s="293">
        <f t="shared" si="68"/>
        <v>0</v>
      </c>
      <c r="O132" s="291"/>
      <c r="P132" s="293">
        <f t="shared" si="80"/>
        <v>0</v>
      </c>
      <c r="Q132" s="291">
        <f t="shared" si="82"/>
        <v>0</v>
      </c>
      <c r="R132" s="292">
        <f t="shared" si="69"/>
        <v>0</v>
      </c>
      <c r="S132" s="294">
        <f t="shared" si="74"/>
        <v>1</v>
      </c>
      <c r="T132" s="293">
        <f t="shared" si="75"/>
        <v>21715397</v>
      </c>
      <c r="U132" s="295"/>
      <c r="V132" s="296">
        <f t="shared" si="52"/>
        <v>0</v>
      </c>
      <c r="W132" s="296">
        <f t="shared" si="53"/>
        <v>0</v>
      </c>
      <c r="X132" s="296"/>
      <c r="Y132" s="296"/>
      <c r="Z132" s="296"/>
      <c r="AA132" s="296"/>
      <c r="AB132" s="296"/>
      <c r="AC132" s="296"/>
      <c r="AD132" s="296"/>
      <c r="AE132" s="296"/>
      <c r="AF132" s="297">
        <f t="shared" si="70"/>
        <v>0</v>
      </c>
      <c r="AG132" s="298"/>
    </row>
    <row r="133" spans="1:33" s="299" customFormat="1" ht="63.65" customHeight="1" x14ac:dyDescent="0.35">
      <c r="A133" s="324"/>
      <c r="B133" s="315" t="s">
        <v>115</v>
      </c>
      <c r="C133" s="316" t="s">
        <v>69</v>
      </c>
      <c r="D133" s="317">
        <v>1</v>
      </c>
      <c r="E133" s="320"/>
      <c r="F133" s="307"/>
      <c r="G133" s="291"/>
      <c r="H133" s="292"/>
      <c r="I133" s="291"/>
      <c r="J133" s="293">
        <f t="shared" ref="J133:J207" si="83">+I133*E133</f>
        <v>0</v>
      </c>
      <c r="K133" s="291"/>
      <c r="L133" s="293">
        <f t="shared" si="67"/>
        <v>0</v>
      </c>
      <c r="M133" s="291"/>
      <c r="N133" s="293">
        <f t="shared" si="68"/>
        <v>0</v>
      </c>
      <c r="O133" s="291"/>
      <c r="P133" s="293">
        <f t="shared" si="80"/>
        <v>0</v>
      </c>
      <c r="Q133" s="291"/>
      <c r="R133" s="292">
        <f t="shared" ref="R133:R207" si="84">+Q133*E133</f>
        <v>0</v>
      </c>
      <c r="S133" s="294"/>
      <c r="T133" s="293"/>
      <c r="U133" s="295"/>
      <c r="V133" s="296">
        <f t="shared" si="52"/>
        <v>0</v>
      </c>
      <c r="W133" s="296">
        <f t="shared" si="53"/>
        <v>0</v>
      </c>
      <c r="X133" s="296"/>
      <c r="Y133" s="296"/>
      <c r="Z133" s="296"/>
      <c r="AA133" s="296"/>
      <c r="AB133" s="296"/>
      <c r="AC133" s="296"/>
      <c r="AD133" s="296"/>
      <c r="AE133" s="296"/>
      <c r="AF133" s="297">
        <f t="shared" ref="AF133:AF207" si="85">+SUM(V133:AE133)</f>
        <v>0</v>
      </c>
      <c r="AG133" s="298"/>
    </row>
    <row r="134" spans="1:33" s="299" customFormat="1" ht="28.4" customHeight="1" x14ac:dyDescent="0.35">
      <c r="A134" s="324"/>
      <c r="B134" s="315" t="s">
        <v>140</v>
      </c>
      <c r="C134" s="316" t="s">
        <v>69</v>
      </c>
      <c r="D134" s="317">
        <v>1</v>
      </c>
      <c r="E134" s="320"/>
      <c r="F134" s="307"/>
      <c r="G134" s="291"/>
      <c r="H134" s="292"/>
      <c r="I134" s="291"/>
      <c r="J134" s="293">
        <f t="shared" si="83"/>
        <v>0</v>
      </c>
      <c r="K134" s="291"/>
      <c r="L134" s="293">
        <f t="shared" si="67"/>
        <v>0</v>
      </c>
      <c r="M134" s="291"/>
      <c r="N134" s="293">
        <f t="shared" si="68"/>
        <v>0</v>
      </c>
      <c r="O134" s="291"/>
      <c r="P134" s="293">
        <f t="shared" si="80"/>
        <v>0</v>
      </c>
      <c r="Q134" s="291"/>
      <c r="R134" s="292">
        <f t="shared" si="84"/>
        <v>0</v>
      </c>
      <c r="S134" s="294"/>
      <c r="T134" s="293"/>
      <c r="U134" s="295"/>
      <c r="V134" s="296">
        <f t="shared" si="52"/>
        <v>0</v>
      </c>
      <c r="W134" s="296">
        <f t="shared" si="53"/>
        <v>0</v>
      </c>
      <c r="X134" s="296"/>
      <c r="Y134" s="296"/>
      <c r="Z134" s="296"/>
      <c r="AA134" s="296"/>
      <c r="AB134" s="296"/>
      <c r="AC134" s="296"/>
      <c r="AD134" s="296"/>
      <c r="AE134" s="296"/>
      <c r="AF134" s="297">
        <f t="shared" si="85"/>
        <v>0</v>
      </c>
      <c r="AG134" s="298"/>
    </row>
    <row r="135" spans="1:33" s="299" customFormat="1" ht="26.4" customHeight="1" x14ac:dyDescent="0.35">
      <c r="A135" s="324"/>
      <c r="B135" s="315" t="s">
        <v>131</v>
      </c>
      <c r="C135" s="316" t="s">
        <v>69</v>
      </c>
      <c r="D135" s="317">
        <v>1</v>
      </c>
      <c r="E135" s="320"/>
      <c r="F135" s="307"/>
      <c r="G135" s="291"/>
      <c r="H135" s="292"/>
      <c r="I135" s="291"/>
      <c r="J135" s="293">
        <f t="shared" si="83"/>
        <v>0</v>
      </c>
      <c r="K135" s="291"/>
      <c r="L135" s="293">
        <f t="shared" si="67"/>
        <v>0</v>
      </c>
      <c r="M135" s="291"/>
      <c r="N135" s="293">
        <f t="shared" si="68"/>
        <v>0</v>
      </c>
      <c r="O135" s="291"/>
      <c r="P135" s="293">
        <f t="shared" si="80"/>
        <v>0</v>
      </c>
      <c r="Q135" s="291"/>
      <c r="R135" s="292">
        <f t="shared" si="84"/>
        <v>0</v>
      </c>
      <c r="S135" s="294"/>
      <c r="T135" s="293"/>
      <c r="U135" s="295"/>
      <c r="V135" s="296">
        <f t="shared" si="52"/>
        <v>0</v>
      </c>
      <c r="W135" s="296">
        <f t="shared" si="53"/>
        <v>0</v>
      </c>
      <c r="X135" s="296"/>
      <c r="Y135" s="296"/>
      <c r="Z135" s="296"/>
      <c r="AA135" s="296"/>
      <c r="AB135" s="296"/>
      <c r="AC135" s="296"/>
      <c r="AD135" s="296"/>
      <c r="AE135" s="296"/>
      <c r="AF135" s="297">
        <f t="shared" si="85"/>
        <v>0</v>
      </c>
      <c r="AG135" s="298"/>
    </row>
    <row r="136" spans="1:33" s="299" customFormat="1" ht="26.4" customHeight="1" x14ac:dyDescent="0.35">
      <c r="A136" s="324"/>
      <c r="B136" s="315" t="s">
        <v>111</v>
      </c>
      <c r="C136" s="316" t="s">
        <v>69</v>
      </c>
      <c r="D136" s="317">
        <v>5</v>
      </c>
      <c r="E136" s="320"/>
      <c r="F136" s="307"/>
      <c r="G136" s="291"/>
      <c r="H136" s="292"/>
      <c r="I136" s="291"/>
      <c r="J136" s="293">
        <f t="shared" si="83"/>
        <v>0</v>
      </c>
      <c r="K136" s="291"/>
      <c r="L136" s="293">
        <f t="shared" si="67"/>
        <v>0</v>
      </c>
      <c r="M136" s="291"/>
      <c r="N136" s="293">
        <f t="shared" si="68"/>
        <v>0</v>
      </c>
      <c r="O136" s="291"/>
      <c r="P136" s="293">
        <f t="shared" si="80"/>
        <v>0</v>
      </c>
      <c r="Q136" s="291"/>
      <c r="R136" s="292">
        <f t="shared" si="84"/>
        <v>0</v>
      </c>
      <c r="S136" s="294"/>
      <c r="T136" s="293"/>
      <c r="U136" s="295"/>
      <c r="V136" s="296">
        <f t="shared" si="52"/>
        <v>0</v>
      </c>
      <c r="W136" s="296">
        <f t="shared" si="53"/>
        <v>0</v>
      </c>
      <c r="X136" s="296"/>
      <c r="Y136" s="296"/>
      <c r="Z136" s="296"/>
      <c r="AA136" s="296"/>
      <c r="AB136" s="296"/>
      <c r="AC136" s="296"/>
      <c r="AD136" s="296"/>
      <c r="AE136" s="296"/>
      <c r="AF136" s="297">
        <f t="shared" si="85"/>
        <v>0</v>
      </c>
      <c r="AG136" s="298"/>
    </row>
    <row r="137" spans="1:33" s="299" customFormat="1" ht="16.399999999999999" customHeight="1" x14ac:dyDescent="0.35">
      <c r="A137" s="324"/>
      <c r="B137" s="315" t="s">
        <v>98</v>
      </c>
      <c r="C137" s="316" t="s">
        <v>69</v>
      </c>
      <c r="D137" s="317">
        <v>5</v>
      </c>
      <c r="E137" s="320"/>
      <c r="F137" s="307"/>
      <c r="G137" s="291"/>
      <c r="H137" s="292"/>
      <c r="I137" s="291"/>
      <c r="J137" s="293">
        <f t="shared" si="83"/>
        <v>0</v>
      </c>
      <c r="K137" s="291"/>
      <c r="L137" s="293">
        <f t="shared" si="67"/>
        <v>0</v>
      </c>
      <c r="M137" s="291"/>
      <c r="N137" s="293">
        <f t="shared" si="68"/>
        <v>0</v>
      </c>
      <c r="O137" s="291"/>
      <c r="P137" s="293">
        <f t="shared" si="80"/>
        <v>0</v>
      </c>
      <c r="Q137" s="291"/>
      <c r="R137" s="292">
        <f t="shared" si="84"/>
        <v>0</v>
      </c>
      <c r="S137" s="294"/>
      <c r="T137" s="293"/>
      <c r="U137" s="295"/>
      <c r="V137" s="296">
        <f t="shared" ref="V137:V200" si="86">+I137</f>
        <v>0</v>
      </c>
      <c r="W137" s="296">
        <f t="shared" ref="W137:W200" si="87">+K137</f>
        <v>0</v>
      </c>
      <c r="X137" s="296"/>
      <c r="Y137" s="296"/>
      <c r="Z137" s="296"/>
      <c r="AA137" s="296"/>
      <c r="AB137" s="296"/>
      <c r="AC137" s="296"/>
      <c r="AD137" s="296"/>
      <c r="AE137" s="296"/>
      <c r="AF137" s="297">
        <f t="shared" si="85"/>
        <v>0</v>
      </c>
      <c r="AG137" s="298"/>
    </row>
    <row r="138" spans="1:33" s="299" customFormat="1" ht="16.399999999999999" customHeight="1" x14ac:dyDescent="0.35">
      <c r="A138" s="324"/>
      <c r="B138" s="315" t="s">
        <v>112</v>
      </c>
      <c r="C138" s="316" t="s">
        <v>69</v>
      </c>
      <c r="D138" s="317">
        <v>15</v>
      </c>
      <c r="E138" s="320"/>
      <c r="F138" s="307"/>
      <c r="G138" s="291"/>
      <c r="H138" s="292"/>
      <c r="I138" s="291"/>
      <c r="J138" s="293">
        <f t="shared" si="83"/>
        <v>0</v>
      </c>
      <c r="K138" s="291"/>
      <c r="L138" s="293">
        <f t="shared" si="67"/>
        <v>0</v>
      </c>
      <c r="M138" s="291"/>
      <c r="N138" s="293">
        <f t="shared" si="68"/>
        <v>0</v>
      </c>
      <c r="O138" s="291"/>
      <c r="P138" s="293">
        <f t="shared" si="80"/>
        <v>0</v>
      </c>
      <c r="Q138" s="291"/>
      <c r="R138" s="292">
        <f t="shared" si="84"/>
        <v>0</v>
      </c>
      <c r="S138" s="294"/>
      <c r="T138" s="293"/>
      <c r="U138" s="295"/>
      <c r="V138" s="296">
        <f t="shared" si="86"/>
        <v>0</v>
      </c>
      <c r="W138" s="296">
        <f t="shared" si="87"/>
        <v>0</v>
      </c>
      <c r="X138" s="296"/>
      <c r="Y138" s="296"/>
      <c r="Z138" s="296"/>
      <c r="AA138" s="296"/>
      <c r="AB138" s="296"/>
      <c r="AC138" s="296"/>
      <c r="AD138" s="296"/>
      <c r="AE138" s="296"/>
      <c r="AF138" s="297">
        <f t="shared" si="85"/>
        <v>0</v>
      </c>
      <c r="AG138" s="298"/>
    </row>
    <row r="139" spans="1:33" s="299" customFormat="1" ht="16.399999999999999" customHeight="1" x14ac:dyDescent="0.35">
      <c r="A139" s="324"/>
      <c r="B139" s="315" t="s">
        <v>100</v>
      </c>
      <c r="C139" s="316" t="s">
        <v>69</v>
      </c>
      <c r="D139" s="317">
        <v>1</v>
      </c>
      <c r="E139" s="320"/>
      <c r="F139" s="307"/>
      <c r="G139" s="291"/>
      <c r="H139" s="292"/>
      <c r="I139" s="291"/>
      <c r="J139" s="293">
        <f t="shared" si="83"/>
        <v>0</v>
      </c>
      <c r="K139" s="291"/>
      <c r="L139" s="293">
        <f t="shared" si="67"/>
        <v>0</v>
      </c>
      <c r="M139" s="291"/>
      <c r="N139" s="293">
        <f t="shared" si="68"/>
        <v>0</v>
      </c>
      <c r="O139" s="291"/>
      <c r="P139" s="293">
        <f t="shared" si="80"/>
        <v>0</v>
      </c>
      <c r="Q139" s="291"/>
      <c r="R139" s="292">
        <f t="shared" si="84"/>
        <v>0</v>
      </c>
      <c r="S139" s="294"/>
      <c r="T139" s="293"/>
      <c r="U139" s="295"/>
      <c r="V139" s="296">
        <f t="shared" si="86"/>
        <v>0</v>
      </c>
      <c r="W139" s="296">
        <f t="shared" si="87"/>
        <v>0</v>
      </c>
      <c r="X139" s="296"/>
      <c r="Y139" s="296"/>
      <c r="Z139" s="296"/>
      <c r="AA139" s="296"/>
      <c r="AB139" s="296"/>
      <c r="AC139" s="296"/>
      <c r="AD139" s="296"/>
      <c r="AE139" s="296"/>
      <c r="AF139" s="297">
        <f t="shared" si="85"/>
        <v>0</v>
      </c>
      <c r="AG139" s="298"/>
    </row>
    <row r="140" spans="1:33" s="299" customFormat="1" ht="16.399999999999999" customHeight="1" x14ac:dyDescent="0.35">
      <c r="A140" s="324" t="s">
        <v>153</v>
      </c>
      <c r="B140" s="315" t="s">
        <v>154</v>
      </c>
      <c r="C140" s="316" t="s">
        <v>69</v>
      </c>
      <c r="D140" s="317">
        <v>1</v>
      </c>
      <c r="E140" s="320">
        <v>813257</v>
      </c>
      <c r="F140" s="307">
        <f t="shared" si="28"/>
        <v>813257</v>
      </c>
      <c r="G140" s="291">
        <f t="shared" ref="G140:G141" si="88">+AF140</f>
        <v>0</v>
      </c>
      <c r="H140" s="292">
        <f t="shared" ref="H140:H207" si="89">+G140*E140</f>
        <v>0</v>
      </c>
      <c r="I140" s="291"/>
      <c r="J140" s="293">
        <f t="shared" si="83"/>
        <v>0</v>
      </c>
      <c r="K140" s="291"/>
      <c r="L140" s="293">
        <f t="shared" si="67"/>
        <v>0</v>
      </c>
      <c r="M140" s="291"/>
      <c r="N140" s="293">
        <f t="shared" si="68"/>
        <v>0</v>
      </c>
      <c r="O140" s="291"/>
      <c r="P140" s="293">
        <f t="shared" si="80"/>
        <v>0</v>
      </c>
      <c r="Q140" s="291">
        <f t="shared" ref="Q140:Q141" si="90">+O140+G140</f>
        <v>0</v>
      </c>
      <c r="R140" s="292">
        <f t="shared" si="84"/>
        <v>0</v>
      </c>
      <c r="S140" s="294">
        <f t="shared" ref="S140:S207" si="91">+D140-Q140</f>
        <v>1</v>
      </c>
      <c r="T140" s="293">
        <f t="shared" ref="T140:T207" si="92">+S140*E140</f>
        <v>813257</v>
      </c>
      <c r="U140" s="295"/>
      <c r="V140" s="296">
        <f t="shared" si="86"/>
        <v>0</v>
      </c>
      <c r="W140" s="296">
        <f t="shared" si="87"/>
        <v>0</v>
      </c>
      <c r="X140" s="296"/>
      <c r="Y140" s="296"/>
      <c r="Z140" s="296"/>
      <c r="AA140" s="296"/>
      <c r="AB140" s="296"/>
      <c r="AC140" s="296"/>
      <c r="AD140" s="296"/>
      <c r="AE140" s="296"/>
      <c r="AF140" s="297">
        <f t="shared" si="85"/>
        <v>0</v>
      </c>
      <c r="AG140" s="298"/>
    </row>
    <row r="141" spans="1:33" s="299" customFormat="1" ht="16.399999999999999" customHeight="1" x14ac:dyDescent="0.35">
      <c r="A141" s="324" t="s">
        <v>155</v>
      </c>
      <c r="B141" s="315" t="s">
        <v>156</v>
      </c>
      <c r="C141" s="316" t="s">
        <v>69</v>
      </c>
      <c r="D141" s="317">
        <v>1</v>
      </c>
      <c r="E141" s="320">
        <v>26374181</v>
      </c>
      <c r="F141" s="307">
        <f t="shared" si="28"/>
        <v>26374181</v>
      </c>
      <c r="G141" s="291">
        <f t="shared" si="88"/>
        <v>0</v>
      </c>
      <c r="H141" s="292">
        <f t="shared" si="89"/>
        <v>0</v>
      </c>
      <c r="I141" s="291"/>
      <c r="J141" s="293">
        <f t="shared" si="83"/>
        <v>0</v>
      </c>
      <c r="K141" s="291"/>
      <c r="L141" s="293">
        <f t="shared" si="67"/>
        <v>0</v>
      </c>
      <c r="M141" s="291"/>
      <c r="N141" s="293">
        <f t="shared" si="68"/>
        <v>0</v>
      </c>
      <c r="O141" s="291"/>
      <c r="P141" s="293">
        <f t="shared" si="80"/>
        <v>0</v>
      </c>
      <c r="Q141" s="291">
        <f t="shared" si="90"/>
        <v>0</v>
      </c>
      <c r="R141" s="292">
        <f t="shared" si="84"/>
        <v>0</v>
      </c>
      <c r="S141" s="294">
        <f t="shared" si="91"/>
        <v>1</v>
      </c>
      <c r="T141" s="293">
        <f t="shared" si="92"/>
        <v>26374181</v>
      </c>
      <c r="U141" s="295"/>
      <c r="V141" s="296">
        <f t="shared" si="86"/>
        <v>0</v>
      </c>
      <c r="W141" s="296">
        <f t="shared" si="87"/>
        <v>0</v>
      </c>
      <c r="X141" s="296"/>
      <c r="Y141" s="296"/>
      <c r="Z141" s="296"/>
      <c r="AA141" s="296"/>
      <c r="AB141" s="296"/>
      <c r="AC141" s="296"/>
      <c r="AD141" s="296"/>
      <c r="AE141" s="296"/>
      <c r="AF141" s="297">
        <f t="shared" si="85"/>
        <v>0</v>
      </c>
      <c r="AG141" s="298"/>
    </row>
    <row r="142" spans="1:33" s="299" customFormat="1" ht="66" customHeight="1" x14ac:dyDescent="0.35">
      <c r="A142" s="324"/>
      <c r="B142" s="315" t="s">
        <v>128</v>
      </c>
      <c r="C142" s="316" t="s">
        <v>69</v>
      </c>
      <c r="D142" s="317">
        <v>1</v>
      </c>
      <c r="E142" s="320"/>
      <c r="F142" s="307"/>
      <c r="G142" s="291"/>
      <c r="H142" s="292"/>
      <c r="I142" s="291"/>
      <c r="J142" s="293">
        <f t="shared" si="83"/>
        <v>0</v>
      </c>
      <c r="K142" s="291"/>
      <c r="L142" s="293">
        <f t="shared" si="67"/>
        <v>0</v>
      </c>
      <c r="M142" s="291"/>
      <c r="N142" s="293">
        <f t="shared" si="68"/>
        <v>0</v>
      </c>
      <c r="O142" s="291"/>
      <c r="P142" s="293">
        <f t="shared" si="80"/>
        <v>0</v>
      </c>
      <c r="Q142" s="291"/>
      <c r="R142" s="292">
        <f t="shared" si="84"/>
        <v>0</v>
      </c>
      <c r="S142" s="294"/>
      <c r="T142" s="293"/>
      <c r="U142" s="295"/>
      <c r="V142" s="296">
        <f t="shared" si="86"/>
        <v>0</v>
      </c>
      <c r="W142" s="296">
        <f t="shared" si="87"/>
        <v>0</v>
      </c>
      <c r="X142" s="296"/>
      <c r="Y142" s="296"/>
      <c r="Z142" s="296"/>
      <c r="AA142" s="296"/>
      <c r="AB142" s="296"/>
      <c r="AC142" s="296"/>
      <c r="AD142" s="296"/>
      <c r="AE142" s="296"/>
      <c r="AF142" s="297">
        <f t="shared" si="85"/>
        <v>0</v>
      </c>
      <c r="AG142" s="298"/>
    </row>
    <row r="143" spans="1:33" s="299" customFormat="1" ht="16.399999999999999" customHeight="1" x14ac:dyDescent="0.35">
      <c r="A143" s="324"/>
      <c r="B143" s="315" t="s">
        <v>129</v>
      </c>
      <c r="C143" s="316" t="s">
        <v>69</v>
      </c>
      <c r="D143" s="317">
        <v>1</v>
      </c>
      <c r="E143" s="320"/>
      <c r="F143" s="307"/>
      <c r="G143" s="291"/>
      <c r="H143" s="292"/>
      <c r="I143" s="291"/>
      <c r="J143" s="293">
        <f t="shared" si="83"/>
        <v>0</v>
      </c>
      <c r="K143" s="291"/>
      <c r="L143" s="293">
        <f t="shared" si="67"/>
        <v>0</v>
      </c>
      <c r="M143" s="291"/>
      <c r="N143" s="293">
        <f t="shared" si="68"/>
        <v>0</v>
      </c>
      <c r="O143" s="291"/>
      <c r="P143" s="293">
        <f t="shared" si="80"/>
        <v>0</v>
      </c>
      <c r="Q143" s="291"/>
      <c r="R143" s="292">
        <f t="shared" si="84"/>
        <v>0</v>
      </c>
      <c r="S143" s="294"/>
      <c r="T143" s="293"/>
      <c r="U143" s="295"/>
      <c r="V143" s="296">
        <f t="shared" si="86"/>
        <v>0</v>
      </c>
      <c r="W143" s="296">
        <f t="shared" si="87"/>
        <v>0</v>
      </c>
      <c r="X143" s="296"/>
      <c r="Y143" s="296"/>
      <c r="Z143" s="296"/>
      <c r="AA143" s="296"/>
      <c r="AB143" s="296"/>
      <c r="AC143" s="296"/>
      <c r="AD143" s="296"/>
      <c r="AE143" s="296"/>
      <c r="AF143" s="297">
        <f t="shared" si="85"/>
        <v>0</v>
      </c>
      <c r="AG143" s="298"/>
    </row>
    <row r="144" spans="1:33" s="299" customFormat="1" ht="26.4" customHeight="1" x14ac:dyDescent="0.35">
      <c r="A144" s="324"/>
      <c r="B144" s="315" t="s">
        <v>130</v>
      </c>
      <c r="C144" s="316" t="s">
        <v>69</v>
      </c>
      <c r="D144" s="317">
        <v>1</v>
      </c>
      <c r="E144" s="320"/>
      <c r="F144" s="307"/>
      <c r="G144" s="291"/>
      <c r="H144" s="292"/>
      <c r="I144" s="291"/>
      <c r="J144" s="293">
        <f t="shared" si="83"/>
        <v>0</v>
      </c>
      <c r="K144" s="291"/>
      <c r="L144" s="293">
        <f t="shared" si="67"/>
        <v>0</v>
      </c>
      <c r="M144" s="291"/>
      <c r="N144" s="293">
        <f t="shared" si="68"/>
        <v>0</v>
      </c>
      <c r="O144" s="291"/>
      <c r="P144" s="293">
        <f t="shared" si="80"/>
        <v>0</v>
      </c>
      <c r="Q144" s="291"/>
      <c r="R144" s="292">
        <f t="shared" si="84"/>
        <v>0</v>
      </c>
      <c r="S144" s="294"/>
      <c r="T144" s="293"/>
      <c r="U144" s="295"/>
      <c r="V144" s="296">
        <f t="shared" si="86"/>
        <v>0</v>
      </c>
      <c r="W144" s="296">
        <f t="shared" si="87"/>
        <v>0</v>
      </c>
      <c r="X144" s="296"/>
      <c r="Y144" s="296"/>
      <c r="Z144" s="296"/>
      <c r="AA144" s="296"/>
      <c r="AB144" s="296"/>
      <c r="AC144" s="296"/>
      <c r="AD144" s="296"/>
      <c r="AE144" s="296"/>
      <c r="AF144" s="297">
        <f t="shared" si="85"/>
        <v>0</v>
      </c>
      <c r="AG144" s="298"/>
    </row>
    <row r="145" spans="1:33" s="299" customFormat="1" ht="26.4" customHeight="1" x14ac:dyDescent="0.35">
      <c r="A145" s="324"/>
      <c r="B145" s="315" t="s">
        <v>131</v>
      </c>
      <c r="C145" s="316" t="s">
        <v>69</v>
      </c>
      <c r="D145" s="317">
        <v>3</v>
      </c>
      <c r="E145" s="320"/>
      <c r="F145" s="307"/>
      <c r="G145" s="291"/>
      <c r="H145" s="292"/>
      <c r="I145" s="291"/>
      <c r="J145" s="293">
        <f t="shared" si="83"/>
        <v>0</v>
      </c>
      <c r="K145" s="291"/>
      <c r="L145" s="293">
        <f t="shared" si="67"/>
        <v>0</v>
      </c>
      <c r="M145" s="291"/>
      <c r="N145" s="293">
        <f t="shared" si="68"/>
        <v>0</v>
      </c>
      <c r="O145" s="291"/>
      <c r="P145" s="293">
        <f t="shared" si="80"/>
        <v>0</v>
      </c>
      <c r="Q145" s="291"/>
      <c r="R145" s="292">
        <f t="shared" si="84"/>
        <v>0</v>
      </c>
      <c r="S145" s="294"/>
      <c r="T145" s="293"/>
      <c r="U145" s="295"/>
      <c r="V145" s="296">
        <f t="shared" si="86"/>
        <v>0</v>
      </c>
      <c r="W145" s="296">
        <f t="shared" si="87"/>
        <v>0</v>
      </c>
      <c r="X145" s="296"/>
      <c r="Y145" s="296"/>
      <c r="Z145" s="296"/>
      <c r="AA145" s="296"/>
      <c r="AB145" s="296"/>
      <c r="AC145" s="296"/>
      <c r="AD145" s="296"/>
      <c r="AE145" s="296"/>
      <c r="AF145" s="297">
        <f t="shared" si="85"/>
        <v>0</v>
      </c>
      <c r="AG145" s="298"/>
    </row>
    <row r="146" spans="1:33" s="299" customFormat="1" ht="16.399999999999999" customHeight="1" x14ac:dyDescent="0.35">
      <c r="A146" s="324"/>
      <c r="B146" s="315" t="s">
        <v>100</v>
      </c>
      <c r="C146" s="316" t="s">
        <v>69</v>
      </c>
      <c r="D146" s="317">
        <v>1</v>
      </c>
      <c r="E146" s="320"/>
      <c r="F146" s="307"/>
      <c r="G146" s="291"/>
      <c r="H146" s="292"/>
      <c r="I146" s="291"/>
      <c r="J146" s="293">
        <f t="shared" si="83"/>
        <v>0</v>
      </c>
      <c r="K146" s="291"/>
      <c r="L146" s="293">
        <f t="shared" si="67"/>
        <v>0</v>
      </c>
      <c r="M146" s="291"/>
      <c r="N146" s="293">
        <f t="shared" si="68"/>
        <v>0</v>
      </c>
      <c r="O146" s="291"/>
      <c r="P146" s="293">
        <f t="shared" si="80"/>
        <v>0</v>
      </c>
      <c r="Q146" s="291"/>
      <c r="R146" s="292">
        <f t="shared" si="84"/>
        <v>0</v>
      </c>
      <c r="S146" s="294"/>
      <c r="T146" s="293"/>
      <c r="U146" s="295"/>
      <c r="V146" s="296">
        <f t="shared" si="86"/>
        <v>0</v>
      </c>
      <c r="W146" s="296">
        <f t="shared" si="87"/>
        <v>0</v>
      </c>
      <c r="X146" s="296"/>
      <c r="Y146" s="296"/>
      <c r="Z146" s="296"/>
      <c r="AA146" s="296"/>
      <c r="AB146" s="296"/>
      <c r="AC146" s="296"/>
      <c r="AD146" s="296"/>
      <c r="AE146" s="296"/>
      <c r="AF146" s="297">
        <f t="shared" si="85"/>
        <v>0</v>
      </c>
      <c r="AG146" s="298"/>
    </row>
    <row r="147" spans="1:33" s="299" customFormat="1" ht="16.399999999999999" customHeight="1" x14ac:dyDescent="0.35">
      <c r="A147" s="324" t="s">
        <v>157</v>
      </c>
      <c r="B147" s="315" t="s">
        <v>158</v>
      </c>
      <c r="C147" s="316" t="s">
        <v>69</v>
      </c>
      <c r="D147" s="317">
        <v>1</v>
      </c>
      <c r="E147" s="320">
        <v>813257</v>
      </c>
      <c r="F147" s="307">
        <f t="shared" si="28"/>
        <v>813257</v>
      </c>
      <c r="G147" s="291">
        <f t="shared" ref="G147:G148" si="93">+AF147</f>
        <v>0</v>
      </c>
      <c r="H147" s="292">
        <f t="shared" si="89"/>
        <v>0</v>
      </c>
      <c r="I147" s="291"/>
      <c r="J147" s="293">
        <f t="shared" si="83"/>
        <v>0</v>
      </c>
      <c r="K147" s="291"/>
      <c r="L147" s="293">
        <f t="shared" si="67"/>
        <v>0</v>
      </c>
      <c r="M147" s="291"/>
      <c r="N147" s="293">
        <f t="shared" si="68"/>
        <v>0</v>
      </c>
      <c r="O147" s="291"/>
      <c r="P147" s="293">
        <f t="shared" si="80"/>
        <v>0</v>
      </c>
      <c r="Q147" s="291">
        <f t="shared" ref="Q147:Q148" si="94">+O147+G147</f>
        <v>0</v>
      </c>
      <c r="R147" s="292">
        <f t="shared" si="84"/>
        <v>0</v>
      </c>
      <c r="S147" s="294">
        <f t="shared" si="91"/>
        <v>1</v>
      </c>
      <c r="T147" s="293">
        <f t="shared" si="92"/>
        <v>813257</v>
      </c>
      <c r="U147" s="295"/>
      <c r="V147" s="296">
        <f t="shared" si="86"/>
        <v>0</v>
      </c>
      <c r="W147" s="296">
        <f t="shared" si="87"/>
        <v>0</v>
      </c>
      <c r="X147" s="296"/>
      <c r="Y147" s="296"/>
      <c r="Z147" s="296"/>
      <c r="AA147" s="296"/>
      <c r="AB147" s="296"/>
      <c r="AC147" s="296"/>
      <c r="AD147" s="296"/>
      <c r="AE147" s="296"/>
      <c r="AF147" s="297">
        <f t="shared" si="85"/>
        <v>0</v>
      </c>
      <c r="AG147" s="298"/>
    </row>
    <row r="148" spans="1:33" s="299" customFormat="1" ht="16.399999999999999" customHeight="1" x14ac:dyDescent="0.35">
      <c r="A148" s="324" t="s">
        <v>159</v>
      </c>
      <c r="B148" s="315" t="s">
        <v>160</v>
      </c>
      <c r="C148" s="316" t="s">
        <v>69</v>
      </c>
      <c r="D148" s="317">
        <v>3</v>
      </c>
      <c r="E148" s="320">
        <v>24307423</v>
      </c>
      <c r="F148" s="307">
        <f t="shared" si="28"/>
        <v>72922269</v>
      </c>
      <c r="G148" s="291">
        <f t="shared" si="93"/>
        <v>0</v>
      </c>
      <c r="H148" s="292">
        <f t="shared" si="89"/>
        <v>0</v>
      </c>
      <c r="I148" s="291"/>
      <c r="J148" s="293">
        <f t="shared" si="83"/>
        <v>0</v>
      </c>
      <c r="K148" s="291"/>
      <c r="L148" s="293">
        <f t="shared" si="67"/>
        <v>0</v>
      </c>
      <c r="M148" s="291"/>
      <c r="N148" s="293">
        <f t="shared" si="68"/>
        <v>0</v>
      </c>
      <c r="O148" s="291"/>
      <c r="P148" s="293">
        <f t="shared" si="80"/>
        <v>0</v>
      </c>
      <c r="Q148" s="291">
        <f t="shared" si="94"/>
        <v>0</v>
      </c>
      <c r="R148" s="292">
        <f t="shared" si="84"/>
        <v>0</v>
      </c>
      <c r="S148" s="294">
        <f t="shared" si="91"/>
        <v>3</v>
      </c>
      <c r="T148" s="293">
        <f t="shared" si="92"/>
        <v>72922269</v>
      </c>
      <c r="U148" s="295"/>
      <c r="V148" s="296">
        <f t="shared" si="86"/>
        <v>0</v>
      </c>
      <c r="W148" s="296">
        <f t="shared" si="87"/>
        <v>0</v>
      </c>
      <c r="X148" s="296"/>
      <c r="Y148" s="296"/>
      <c r="Z148" s="296"/>
      <c r="AA148" s="296"/>
      <c r="AB148" s="296"/>
      <c r="AC148" s="296"/>
      <c r="AD148" s="296"/>
      <c r="AE148" s="296"/>
      <c r="AF148" s="297">
        <f t="shared" si="85"/>
        <v>0</v>
      </c>
      <c r="AG148" s="298"/>
    </row>
    <row r="149" spans="1:33" s="299" customFormat="1" ht="67.400000000000006" customHeight="1" x14ac:dyDescent="0.35">
      <c r="A149" s="324"/>
      <c r="B149" s="315" t="s">
        <v>120</v>
      </c>
      <c r="C149" s="316" t="s">
        <v>69</v>
      </c>
      <c r="D149" s="317">
        <v>1</v>
      </c>
      <c r="E149" s="320"/>
      <c r="F149" s="307"/>
      <c r="G149" s="291"/>
      <c r="H149" s="292"/>
      <c r="I149" s="291"/>
      <c r="J149" s="293">
        <f t="shared" si="83"/>
        <v>0</v>
      </c>
      <c r="K149" s="291"/>
      <c r="L149" s="293">
        <f t="shared" si="67"/>
        <v>0</v>
      </c>
      <c r="M149" s="291"/>
      <c r="N149" s="293">
        <f t="shared" si="68"/>
        <v>0</v>
      </c>
      <c r="O149" s="291"/>
      <c r="P149" s="293">
        <f t="shared" si="80"/>
        <v>0</v>
      </c>
      <c r="Q149" s="291"/>
      <c r="R149" s="292">
        <f t="shared" si="84"/>
        <v>0</v>
      </c>
      <c r="S149" s="294"/>
      <c r="T149" s="293"/>
      <c r="U149" s="295"/>
      <c r="V149" s="296">
        <f t="shared" si="86"/>
        <v>0</v>
      </c>
      <c r="W149" s="296">
        <f t="shared" si="87"/>
        <v>0</v>
      </c>
      <c r="X149" s="296"/>
      <c r="Y149" s="296"/>
      <c r="Z149" s="296"/>
      <c r="AA149" s="296"/>
      <c r="AB149" s="296"/>
      <c r="AC149" s="296"/>
      <c r="AD149" s="296"/>
      <c r="AE149" s="296"/>
      <c r="AF149" s="297">
        <f t="shared" si="85"/>
        <v>0</v>
      </c>
      <c r="AG149" s="298"/>
    </row>
    <row r="150" spans="1:33" s="299" customFormat="1" ht="27.65" customHeight="1" x14ac:dyDescent="0.35">
      <c r="A150" s="324"/>
      <c r="B150" s="315" t="s">
        <v>161</v>
      </c>
      <c r="C150" s="316" t="s">
        <v>69</v>
      </c>
      <c r="D150" s="317">
        <v>1</v>
      </c>
      <c r="E150" s="320"/>
      <c r="F150" s="307"/>
      <c r="G150" s="291"/>
      <c r="H150" s="292"/>
      <c r="I150" s="291"/>
      <c r="J150" s="293">
        <f t="shared" si="83"/>
        <v>0</v>
      </c>
      <c r="K150" s="291"/>
      <c r="L150" s="293">
        <f t="shared" si="67"/>
        <v>0</v>
      </c>
      <c r="M150" s="291"/>
      <c r="N150" s="293">
        <f t="shared" si="68"/>
        <v>0</v>
      </c>
      <c r="O150" s="291"/>
      <c r="P150" s="293">
        <f t="shared" si="80"/>
        <v>0</v>
      </c>
      <c r="Q150" s="291"/>
      <c r="R150" s="292">
        <f t="shared" si="84"/>
        <v>0</v>
      </c>
      <c r="S150" s="294"/>
      <c r="T150" s="293"/>
      <c r="U150" s="295"/>
      <c r="V150" s="296">
        <f t="shared" si="86"/>
        <v>0</v>
      </c>
      <c r="W150" s="296">
        <f t="shared" si="87"/>
        <v>0</v>
      </c>
      <c r="X150" s="296"/>
      <c r="Y150" s="296"/>
      <c r="Z150" s="296"/>
      <c r="AA150" s="296"/>
      <c r="AB150" s="296"/>
      <c r="AC150" s="296"/>
      <c r="AD150" s="296"/>
      <c r="AE150" s="296"/>
      <c r="AF150" s="297">
        <f t="shared" si="85"/>
        <v>0</v>
      </c>
      <c r="AG150" s="298"/>
    </row>
    <row r="151" spans="1:33" s="299" customFormat="1" ht="27" customHeight="1" x14ac:dyDescent="0.35">
      <c r="A151" s="324"/>
      <c r="B151" s="315" t="s">
        <v>131</v>
      </c>
      <c r="C151" s="316" t="s">
        <v>69</v>
      </c>
      <c r="D151" s="317">
        <v>1</v>
      </c>
      <c r="E151" s="320"/>
      <c r="F151" s="307"/>
      <c r="G151" s="291"/>
      <c r="H151" s="292"/>
      <c r="I151" s="291"/>
      <c r="J151" s="293">
        <f t="shared" si="83"/>
        <v>0</v>
      </c>
      <c r="K151" s="291"/>
      <c r="L151" s="293">
        <f t="shared" si="67"/>
        <v>0</v>
      </c>
      <c r="M151" s="291"/>
      <c r="N151" s="293">
        <f t="shared" si="68"/>
        <v>0</v>
      </c>
      <c r="O151" s="291"/>
      <c r="P151" s="293">
        <f t="shared" si="80"/>
        <v>0</v>
      </c>
      <c r="Q151" s="291"/>
      <c r="R151" s="292">
        <f t="shared" si="84"/>
        <v>0</v>
      </c>
      <c r="S151" s="294"/>
      <c r="T151" s="293"/>
      <c r="U151" s="295"/>
      <c r="V151" s="296">
        <f t="shared" si="86"/>
        <v>0</v>
      </c>
      <c r="W151" s="296">
        <f t="shared" si="87"/>
        <v>0</v>
      </c>
      <c r="X151" s="296"/>
      <c r="Y151" s="296"/>
      <c r="Z151" s="296"/>
      <c r="AA151" s="296"/>
      <c r="AB151" s="296"/>
      <c r="AC151" s="296"/>
      <c r="AD151" s="296"/>
      <c r="AE151" s="296"/>
      <c r="AF151" s="297">
        <f t="shared" si="85"/>
        <v>0</v>
      </c>
      <c r="AG151" s="298"/>
    </row>
    <row r="152" spans="1:33" s="299" customFormat="1" ht="27" customHeight="1" x14ac:dyDescent="0.35">
      <c r="A152" s="324"/>
      <c r="B152" s="315" t="s">
        <v>111</v>
      </c>
      <c r="C152" s="316" t="s">
        <v>69</v>
      </c>
      <c r="D152" s="317">
        <v>6</v>
      </c>
      <c r="E152" s="320"/>
      <c r="F152" s="307"/>
      <c r="G152" s="291"/>
      <c r="H152" s="292"/>
      <c r="I152" s="291"/>
      <c r="J152" s="293">
        <f t="shared" si="83"/>
        <v>0</v>
      </c>
      <c r="K152" s="291"/>
      <c r="L152" s="293">
        <f t="shared" si="67"/>
        <v>0</v>
      </c>
      <c r="M152" s="291"/>
      <c r="N152" s="293">
        <f t="shared" si="68"/>
        <v>0</v>
      </c>
      <c r="O152" s="291"/>
      <c r="P152" s="293">
        <f t="shared" si="80"/>
        <v>0</v>
      </c>
      <c r="Q152" s="291"/>
      <c r="R152" s="292">
        <f t="shared" si="84"/>
        <v>0</v>
      </c>
      <c r="S152" s="294"/>
      <c r="T152" s="293"/>
      <c r="U152" s="295"/>
      <c r="V152" s="296">
        <f t="shared" si="86"/>
        <v>0</v>
      </c>
      <c r="W152" s="296">
        <f t="shared" si="87"/>
        <v>0</v>
      </c>
      <c r="X152" s="296"/>
      <c r="Y152" s="296"/>
      <c r="Z152" s="296"/>
      <c r="AA152" s="296"/>
      <c r="AB152" s="296"/>
      <c r="AC152" s="296"/>
      <c r="AD152" s="296"/>
      <c r="AE152" s="296"/>
      <c r="AF152" s="297">
        <f t="shared" si="85"/>
        <v>0</v>
      </c>
      <c r="AG152" s="298"/>
    </row>
    <row r="153" spans="1:33" s="299" customFormat="1" ht="17.399999999999999" customHeight="1" x14ac:dyDescent="0.35">
      <c r="A153" s="324"/>
      <c r="B153" s="315" t="s">
        <v>98</v>
      </c>
      <c r="C153" s="316" t="s">
        <v>69</v>
      </c>
      <c r="D153" s="317">
        <v>6</v>
      </c>
      <c r="E153" s="320"/>
      <c r="F153" s="307"/>
      <c r="G153" s="291"/>
      <c r="H153" s="292"/>
      <c r="I153" s="291"/>
      <c r="J153" s="293">
        <f t="shared" si="83"/>
        <v>0</v>
      </c>
      <c r="K153" s="291"/>
      <c r="L153" s="293">
        <f t="shared" si="67"/>
        <v>0</v>
      </c>
      <c r="M153" s="291"/>
      <c r="N153" s="293">
        <f t="shared" si="68"/>
        <v>0</v>
      </c>
      <c r="O153" s="291"/>
      <c r="P153" s="293">
        <f t="shared" si="80"/>
        <v>0</v>
      </c>
      <c r="Q153" s="291"/>
      <c r="R153" s="292">
        <f t="shared" si="84"/>
        <v>0</v>
      </c>
      <c r="S153" s="294"/>
      <c r="T153" s="293"/>
      <c r="U153" s="295"/>
      <c r="V153" s="296">
        <f t="shared" si="86"/>
        <v>0</v>
      </c>
      <c r="W153" s="296">
        <f t="shared" si="87"/>
        <v>0</v>
      </c>
      <c r="X153" s="296"/>
      <c r="Y153" s="296"/>
      <c r="Z153" s="296"/>
      <c r="AA153" s="296"/>
      <c r="AB153" s="296"/>
      <c r="AC153" s="296"/>
      <c r="AD153" s="296"/>
      <c r="AE153" s="296"/>
      <c r="AF153" s="297">
        <f t="shared" si="85"/>
        <v>0</v>
      </c>
      <c r="AG153" s="298"/>
    </row>
    <row r="154" spans="1:33" s="299" customFormat="1" ht="16.399999999999999" customHeight="1" x14ac:dyDescent="0.35">
      <c r="A154" s="324"/>
      <c r="B154" s="315" t="s">
        <v>112</v>
      </c>
      <c r="C154" s="316" t="s">
        <v>69</v>
      </c>
      <c r="D154" s="317">
        <v>18</v>
      </c>
      <c r="E154" s="320"/>
      <c r="F154" s="307"/>
      <c r="G154" s="291"/>
      <c r="H154" s="292"/>
      <c r="I154" s="291"/>
      <c r="J154" s="293">
        <f t="shared" si="83"/>
        <v>0</v>
      </c>
      <c r="K154" s="291"/>
      <c r="L154" s="293">
        <f t="shared" si="67"/>
        <v>0</v>
      </c>
      <c r="M154" s="291"/>
      <c r="N154" s="293">
        <f t="shared" si="68"/>
        <v>0</v>
      </c>
      <c r="O154" s="291"/>
      <c r="P154" s="293">
        <f t="shared" si="80"/>
        <v>0</v>
      </c>
      <c r="Q154" s="291"/>
      <c r="R154" s="292">
        <f t="shared" si="84"/>
        <v>0</v>
      </c>
      <c r="S154" s="294"/>
      <c r="T154" s="293"/>
      <c r="U154" s="295"/>
      <c r="V154" s="296">
        <f t="shared" si="86"/>
        <v>0</v>
      </c>
      <c r="W154" s="296">
        <f t="shared" si="87"/>
        <v>0</v>
      </c>
      <c r="X154" s="296"/>
      <c r="Y154" s="296"/>
      <c r="Z154" s="296"/>
      <c r="AA154" s="296"/>
      <c r="AB154" s="296"/>
      <c r="AC154" s="296"/>
      <c r="AD154" s="296"/>
      <c r="AE154" s="296"/>
      <c r="AF154" s="297">
        <f t="shared" si="85"/>
        <v>0</v>
      </c>
      <c r="AG154" s="298"/>
    </row>
    <row r="155" spans="1:33" s="299" customFormat="1" ht="17.149999999999999" customHeight="1" x14ac:dyDescent="0.35">
      <c r="A155" s="324"/>
      <c r="B155" s="315" t="s">
        <v>100</v>
      </c>
      <c r="C155" s="316" t="s">
        <v>69</v>
      </c>
      <c r="D155" s="317">
        <v>1</v>
      </c>
      <c r="E155" s="320"/>
      <c r="F155" s="307"/>
      <c r="G155" s="291"/>
      <c r="H155" s="292"/>
      <c r="I155" s="291"/>
      <c r="J155" s="293">
        <f t="shared" si="83"/>
        <v>0</v>
      </c>
      <c r="K155" s="291"/>
      <c r="L155" s="293">
        <f t="shared" si="67"/>
        <v>0</v>
      </c>
      <c r="M155" s="291"/>
      <c r="N155" s="293">
        <f t="shared" si="68"/>
        <v>0</v>
      </c>
      <c r="O155" s="291"/>
      <c r="P155" s="293">
        <f t="shared" si="80"/>
        <v>0</v>
      </c>
      <c r="Q155" s="291"/>
      <c r="R155" s="292">
        <f t="shared" si="84"/>
        <v>0</v>
      </c>
      <c r="S155" s="294"/>
      <c r="T155" s="293"/>
      <c r="U155" s="295"/>
      <c r="V155" s="296">
        <f t="shared" si="86"/>
        <v>0</v>
      </c>
      <c r="W155" s="296">
        <f t="shared" si="87"/>
        <v>0</v>
      </c>
      <c r="X155" s="296"/>
      <c r="Y155" s="296"/>
      <c r="Z155" s="296"/>
      <c r="AA155" s="296"/>
      <c r="AB155" s="296"/>
      <c r="AC155" s="296"/>
      <c r="AD155" s="296"/>
      <c r="AE155" s="296"/>
      <c r="AF155" s="297">
        <f t="shared" si="85"/>
        <v>0</v>
      </c>
      <c r="AG155" s="298"/>
    </row>
    <row r="156" spans="1:33" s="299" customFormat="1" ht="17.149999999999999" customHeight="1" x14ac:dyDescent="0.35">
      <c r="A156" s="324" t="s">
        <v>162</v>
      </c>
      <c r="B156" s="315" t="s">
        <v>163</v>
      </c>
      <c r="C156" s="316" t="s">
        <v>69</v>
      </c>
      <c r="D156" s="317">
        <v>3</v>
      </c>
      <c r="E156" s="320">
        <v>813257</v>
      </c>
      <c r="F156" s="307">
        <f t="shared" si="28"/>
        <v>2439771</v>
      </c>
      <c r="G156" s="291">
        <f t="shared" ref="G156:G174" si="95">+AF156</f>
        <v>0</v>
      </c>
      <c r="H156" s="292">
        <f t="shared" si="89"/>
        <v>0</v>
      </c>
      <c r="I156" s="291"/>
      <c r="J156" s="293">
        <f t="shared" si="83"/>
        <v>0</v>
      </c>
      <c r="K156" s="291"/>
      <c r="L156" s="293">
        <f t="shared" si="67"/>
        <v>0</v>
      </c>
      <c r="M156" s="291"/>
      <c r="N156" s="293">
        <f t="shared" si="68"/>
        <v>0</v>
      </c>
      <c r="O156" s="291"/>
      <c r="P156" s="293">
        <f t="shared" si="80"/>
        <v>0</v>
      </c>
      <c r="Q156" s="291">
        <f t="shared" ref="Q156:Q174" si="96">+O156+G156</f>
        <v>0</v>
      </c>
      <c r="R156" s="292">
        <f t="shared" si="84"/>
        <v>0</v>
      </c>
      <c r="S156" s="294">
        <f t="shared" si="91"/>
        <v>3</v>
      </c>
      <c r="T156" s="293">
        <f t="shared" si="92"/>
        <v>2439771</v>
      </c>
      <c r="U156" s="295"/>
      <c r="V156" s="296">
        <f t="shared" si="86"/>
        <v>0</v>
      </c>
      <c r="W156" s="296">
        <f t="shared" si="87"/>
        <v>0</v>
      </c>
      <c r="X156" s="296"/>
      <c r="Y156" s="296"/>
      <c r="Z156" s="296"/>
      <c r="AA156" s="296"/>
      <c r="AB156" s="296"/>
      <c r="AC156" s="296"/>
      <c r="AD156" s="296"/>
      <c r="AE156" s="296"/>
      <c r="AF156" s="297">
        <f t="shared" si="85"/>
        <v>0</v>
      </c>
      <c r="AG156" s="298"/>
    </row>
    <row r="157" spans="1:33" s="299" customFormat="1" ht="27" customHeight="1" x14ac:dyDescent="0.35">
      <c r="A157" s="324" t="s">
        <v>164</v>
      </c>
      <c r="B157" s="315" t="s">
        <v>165</v>
      </c>
      <c r="C157" s="316" t="s">
        <v>69</v>
      </c>
      <c r="D157" s="317">
        <v>1</v>
      </c>
      <c r="E157" s="320">
        <v>50453784</v>
      </c>
      <c r="F157" s="307">
        <f t="shared" si="28"/>
        <v>50453784</v>
      </c>
      <c r="G157" s="291">
        <f t="shared" si="95"/>
        <v>0</v>
      </c>
      <c r="H157" s="292">
        <f t="shared" si="89"/>
        <v>0</v>
      </c>
      <c r="I157" s="291"/>
      <c r="J157" s="293">
        <f t="shared" si="83"/>
        <v>0</v>
      </c>
      <c r="K157" s="291"/>
      <c r="L157" s="293">
        <f t="shared" si="67"/>
        <v>0</v>
      </c>
      <c r="M157" s="291"/>
      <c r="N157" s="293">
        <f t="shared" si="68"/>
        <v>0</v>
      </c>
      <c r="O157" s="291">
        <v>0.7</v>
      </c>
      <c r="P157" s="293">
        <f t="shared" si="80"/>
        <v>35317648.799999997</v>
      </c>
      <c r="Q157" s="291">
        <f t="shared" si="96"/>
        <v>0.7</v>
      </c>
      <c r="R157" s="292">
        <f t="shared" si="84"/>
        <v>35317648.799999997</v>
      </c>
      <c r="S157" s="294">
        <f t="shared" si="91"/>
        <v>0.30000000000000004</v>
      </c>
      <c r="T157" s="293">
        <f t="shared" si="92"/>
        <v>15136135.200000003</v>
      </c>
      <c r="U157" s="295"/>
      <c r="V157" s="296">
        <f t="shared" si="86"/>
        <v>0</v>
      </c>
      <c r="W157" s="296">
        <f t="shared" si="87"/>
        <v>0</v>
      </c>
      <c r="X157" s="296"/>
      <c r="Y157" s="296"/>
      <c r="Z157" s="296"/>
      <c r="AA157" s="296"/>
      <c r="AB157" s="296"/>
      <c r="AC157" s="296"/>
      <c r="AD157" s="296"/>
      <c r="AE157" s="296"/>
      <c r="AF157" s="297">
        <f t="shared" si="85"/>
        <v>0</v>
      </c>
      <c r="AG157" s="298"/>
    </row>
    <row r="158" spans="1:33" s="299" customFormat="1" ht="27" customHeight="1" x14ac:dyDescent="0.35">
      <c r="A158" s="324" t="s">
        <v>166</v>
      </c>
      <c r="B158" s="315" t="s">
        <v>167</v>
      </c>
      <c r="C158" s="316" t="s">
        <v>69</v>
      </c>
      <c r="D158" s="317">
        <v>1</v>
      </c>
      <c r="E158" s="320">
        <v>6576606</v>
      </c>
      <c r="F158" s="307">
        <f t="shared" si="28"/>
        <v>6576606</v>
      </c>
      <c r="G158" s="291">
        <f t="shared" si="95"/>
        <v>0</v>
      </c>
      <c r="H158" s="292">
        <f t="shared" si="89"/>
        <v>0</v>
      </c>
      <c r="I158" s="291"/>
      <c r="J158" s="293">
        <f t="shared" si="83"/>
        <v>0</v>
      </c>
      <c r="K158" s="291"/>
      <c r="L158" s="293">
        <f t="shared" si="67"/>
        <v>0</v>
      </c>
      <c r="M158" s="291"/>
      <c r="N158" s="293">
        <f t="shared" si="68"/>
        <v>0</v>
      </c>
      <c r="O158" s="291"/>
      <c r="P158" s="293">
        <f t="shared" si="80"/>
        <v>0</v>
      </c>
      <c r="Q158" s="291">
        <f t="shared" si="96"/>
        <v>0</v>
      </c>
      <c r="R158" s="292">
        <f t="shared" si="84"/>
        <v>0</v>
      </c>
      <c r="S158" s="294">
        <f t="shared" si="91"/>
        <v>1</v>
      </c>
      <c r="T158" s="293">
        <f t="shared" si="92"/>
        <v>6576606</v>
      </c>
      <c r="U158" s="295"/>
      <c r="V158" s="296">
        <f t="shared" si="86"/>
        <v>0</v>
      </c>
      <c r="W158" s="296">
        <f t="shared" si="87"/>
        <v>0</v>
      </c>
      <c r="X158" s="296"/>
      <c r="Y158" s="296"/>
      <c r="Z158" s="296"/>
      <c r="AA158" s="296"/>
      <c r="AB158" s="296"/>
      <c r="AC158" s="296"/>
      <c r="AD158" s="296"/>
      <c r="AE158" s="296"/>
      <c r="AF158" s="297">
        <f t="shared" si="85"/>
        <v>0</v>
      </c>
      <c r="AG158" s="298"/>
    </row>
    <row r="159" spans="1:33" ht="42" customHeight="1" x14ac:dyDescent="0.35">
      <c r="A159" s="28" t="s">
        <v>168</v>
      </c>
      <c r="B159" s="29" t="s">
        <v>169</v>
      </c>
      <c r="C159" s="30" t="s">
        <v>69</v>
      </c>
      <c r="D159" s="162">
        <v>43</v>
      </c>
      <c r="E159" s="32">
        <v>5138418</v>
      </c>
      <c r="F159" s="110">
        <f t="shared" si="28"/>
        <v>220951974</v>
      </c>
      <c r="G159" s="22">
        <f t="shared" si="95"/>
        <v>16.100000000000001</v>
      </c>
      <c r="H159" s="156">
        <f t="shared" si="89"/>
        <v>82728529.800000012</v>
      </c>
      <c r="I159" s="22">
        <v>4.9000000000000004</v>
      </c>
      <c r="J159" s="157">
        <f t="shared" si="83"/>
        <v>25178248.200000003</v>
      </c>
      <c r="K159" s="22">
        <v>4.8999999999999995</v>
      </c>
      <c r="L159" s="157">
        <f t="shared" si="67"/>
        <v>25178248.199999996</v>
      </c>
      <c r="M159" s="22">
        <v>6.3</v>
      </c>
      <c r="N159" s="157">
        <f t="shared" si="68"/>
        <v>32372033.399999999</v>
      </c>
      <c r="O159" s="169">
        <f>+'3,59'!E2</f>
        <v>0.7</v>
      </c>
      <c r="P159" s="157">
        <f t="shared" si="80"/>
        <v>3596892.5999999996</v>
      </c>
      <c r="Q159" s="22">
        <f t="shared" si="96"/>
        <v>16.8</v>
      </c>
      <c r="R159" s="156">
        <f t="shared" si="84"/>
        <v>86325422.400000006</v>
      </c>
      <c r="S159" s="24">
        <f t="shared" si="91"/>
        <v>26.2</v>
      </c>
      <c r="T159" s="157">
        <f t="shared" si="92"/>
        <v>134626551.59999999</v>
      </c>
      <c r="U159" s="145"/>
      <c r="V159" s="25">
        <f t="shared" si="86"/>
        <v>4.9000000000000004</v>
      </c>
      <c r="W159" s="25">
        <f t="shared" si="87"/>
        <v>4.8999999999999995</v>
      </c>
      <c r="X159" s="25">
        <v>6.3</v>
      </c>
      <c r="Y159" s="25"/>
      <c r="Z159" s="25"/>
      <c r="AA159" s="25"/>
      <c r="AB159" s="25"/>
      <c r="AC159" s="25"/>
      <c r="AD159" s="25"/>
      <c r="AE159" s="25"/>
      <c r="AF159" s="26">
        <f t="shared" si="85"/>
        <v>16.100000000000001</v>
      </c>
      <c r="AG159" s="27"/>
    </row>
    <row r="160" spans="1:33" ht="39.65" customHeight="1" x14ac:dyDescent="0.35">
      <c r="A160" s="28" t="s">
        <v>170</v>
      </c>
      <c r="B160" s="29" t="s">
        <v>171</v>
      </c>
      <c r="C160" s="30" t="s">
        <v>69</v>
      </c>
      <c r="D160" s="162">
        <v>36</v>
      </c>
      <c r="E160" s="32">
        <v>2205913</v>
      </c>
      <c r="F160" s="110">
        <f t="shared" si="28"/>
        <v>79412868</v>
      </c>
      <c r="G160" s="22">
        <f t="shared" si="95"/>
        <v>0</v>
      </c>
      <c r="H160" s="156">
        <f t="shared" si="89"/>
        <v>0</v>
      </c>
      <c r="I160" s="22"/>
      <c r="J160" s="157">
        <f t="shared" si="83"/>
        <v>0</v>
      </c>
      <c r="K160" s="22"/>
      <c r="L160" s="157">
        <f t="shared" si="67"/>
        <v>0</v>
      </c>
      <c r="M160" s="22"/>
      <c r="N160" s="157">
        <f t="shared" si="68"/>
        <v>0</v>
      </c>
      <c r="O160" s="22"/>
      <c r="P160" s="157">
        <f t="shared" si="80"/>
        <v>0</v>
      </c>
      <c r="Q160" s="22">
        <f t="shared" si="96"/>
        <v>0</v>
      </c>
      <c r="R160" s="156">
        <f t="shared" si="84"/>
        <v>0</v>
      </c>
      <c r="S160" s="24">
        <f t="shared" si="91"/>
        <v>36</v>
      </c>
      <c r="T160" s="157">
        <f t="shared" si="92"/>
        <v>79412868</v>
      </c>
      <c r="U160" s="1"/>
      <c r="V160" s="25">
        <f t="shared" si="86"/>
        <v>0</v>
      </c>
      <c r="W160" s="25">
        <f t="shared" si="87"/>
        <v>0</v>
      </c>
      <c r="X160" s="25"/>
      <c r="Y160" s="25"/>
      <c r="Z160" s="25"/>
      <c r="AA160" s="25"/>
      <c r="AB160" s="25"/>
      <c r="AC160" s="25"/>
      <c r="AD160" s="25"/>
      <c r="AE160" s="25"/>
      <c r="AF160" s="26">
        <f t="shared" si="85"/>
        <v>0</v>
      </c>
      <c r="AG160" s="27"/>
    </row>
    <row r="161" spans="1:33" ht="17.149999999999999" customHeight="1" x14ac:dyDescent="0.35">
      <c r="A161" s="28" t="s">
        <v>172</v>
      </c>
      <c r="B161" s="29" t="s">
        <v>173</v>
      </c>
      <c r="C161" s="30" t="s">
        <v>69</v>
      </c>
      <c r="D161" s="162">
        <v>84</v>
      </c>
      <c r="E161" s="32">
        <v>52609</v>
      </c>
      <c r="F161" s="110">
        <f t="shared" si="28"/>
        <v>4419156</v>
      </c>
      <c r="G161" s="22">
        <f t="shared" si="95"/>
        <v>0</v>
      </c>
      <c r="H161" s="156">
        <f t="shared" si="89"/>
        <v>0</v>
      </c>
      <c r="I161" s="22"/>
      <c r="J161" s="157">
        <f t="shared" si="83"/>
        <v>0</v>
      </c>
      <c r="K161" s="22"/>
      <c r="L161" s="157">
        <f t="shared" si="67"/>
        <v>0</v>
      </c>
      <c r="M161" s="22"/>
      <c r="N161" s="157">
        <f t="shared" si="68"/>
        <v>0</v>
      </c>
      <c r="O161" s="22"/>
      <c r="P161" s="157">
        <f t="shared" si="80"/>
        <v>0</v>
      </c>
      <c r="Q161" s="22">
        <f t="shared" si="96"/>
        <v>0</v>
      </c>
      <c r="R161" s="156">
        <f t="shared" si="84"/>
        <v>0</v>
      </c>
      <c r="S161" s="24">
        <f t="shared" si="91"/>
        <v>84</v>
      </c>
      <c r="T161" s="157">
        <f t="shared" si="92"/>
        <v>4419156</v>
      </c>
      <c r="U161" s="1"/>
      <c r="V161" s="25">
        <f t="shared" si="86"/>
        <v>0</v>
      </c>
      <c r="W161" s="25">
        <f t="shared" si="87"/>
        <v>0</v>
      </c>
      <c r="X161" s="25"/>
      <c r="Y161" s="25"/>
      <c r="Z161" s="25"/>
      <c r="AA161" s="25"/>
      <c r="AB161" s="25"/>
      <c r="AC161" s="25"/>
      <c r="AD161" s="25"/>
      <c r="AE161" s="25"/>
      <c r="AF161" s="26">
        <f t="shared" si="85"/>
        <v>0</v>
      </c>
      <c r="AG161" s="27"/>
    </row>
    <row r="162" spans="1:33" ht="25.4" customHeight="1" x14ac:dyDescent="0.35">
      <c r="A162" s="155" t="s">
        <v>174</v>
      </c>
      <c r="B162" s="29" t="s">
        <v>175</v>
      </c>
      <c r="C162" s="30" t="s">
        <v>43</v>
      </c>
      <c r="D162" s="162">
        <v>475</v>
      </c>
      <c r="E162" s="32">
        <v>84450</v>
      </c>
      <c r="F162" s="110">
        <f t="shared" si="28"/>
        <v>40113750</v>
      </c>
      <c r="G162" s="22">
        <f t="shared" si="95"/>
        <v>88</v>
      </c>
      <c r="H162" s="156">
        <f t="shared" si="89"/>
        <v>7431600</v>
      </c>
      <c r="I162" s="22">
        <v>88</v>
      </c>
      <c r="J162" s="157">
        <f t="shared" si="83"/>
        <v>7431600</v>
      </c>
      <c r="K162" s="22">
        <v>0</v>
      </c>
      <c r="L162" s="157">
        <f t="shared" si="67"/>
        <v>0</v>
      </c>
      <c r="M162" s="22"/>
      <c r="N162" s="157">
        <f t="shared" si="68"/>
        <v>0</v>
      </c>
      <c r="O162" s="22"/>
      <c r="P162" s="157">
        <f t="shared" si="80"/>
        <v>0</v>
      </c>
      <c r="Q162" s="22">
        <f t="shared" si="96"/>
        <v>88</v>
      </c>
      <c r="R162" s="156">
        <f t="shared" si="84"/>
        <v>7431600</v>
      </c>
      <c r="S162" s="24">
        <f t="shared" si="91"/>
        <v>387</v>
      </c>
      <c r="T162" s="157">
        <f t="shared" si="92"/>
        <v>32682150</v>
      </c>
      <c r="U162" s="145"/>
      <c r="V162" s="25">
        <f t="shared" si="86"/>
        <v>88</v>
      </c>
      <c r="W162" s="25">
        <f t="shared" si="87"/>
        <v>0</v>
      </c>
      <c r="X162" s="25"/>
      <c r="Y162" s="25"/>
      <c r="Z162" s="25"/>
      <c r="AA162" s="25"/>
      <c r="AB162" s="25"/>
      <c r="AC162" s="25"/>
      <c r="AD162" s="25"/>
      <c r="AE162" s="25"/>
      <c r="AF162" s="26">
        <f t="shared" si="85"/>
        <v>88</v>
      </c>
      <c r="AG162" s="27"/>
    </row>
    <row r="163" spans="1:33" ht="17.399999999999999" customHeight="1" x14ac:dyDescent="0.35">
      <c r="A163" s="28" t="s">
        <v>176</v>
      </c>
      <c r="B163" s="29" t="s">
        <v>177</v>
      </c>
      <c r="C163" s="30" t="s">
        <v>69</v>
      </c>
      <c r="D163" s="162">
        <v>58</v>
      </c>
      <c r="E163" s="32">
        <v>18485</v>
      </c>
      <c r="F163" s="110">
        <f t="shared" si="28"/>
        <v>1072130</v>
      </c>
      <c r="G163" s="22">
        <f t="shared" si="95"/>
        <v>55</v>
      </c>
      <c r="H163" s="156">
        <f t="shared" si="89"/>
        <v>1016675</v>
      </c>
      <c r="I163" s="22">
        <v>4</v>
      </c>
      <c r="J163" s="157">
        <f t="shared" si="83"/>
        <v>73940</v>
      </c>
      <c r="K163" s="22">
        <v>18</v>
      </c>
      <c r="L163" s="157">
        <f t="shared" si="67"/>
        <v>332730</v>
      </c>
      <c r="M163" s="22">
        <v>33</v>
      </c>
      <c r="N163" s="157">
        <f t="shared" si="68"/>
        <v>610005</v>
      </c>
      <c r="O163" s="22"/>
      <c r="P163" s="157">
        <f t="shared" si="80"/>
        <v>0</v>
      </c>
      <c r="Q163" s="22">
        <f t="shared" si="96"/>
        <v>55</v>
      </c>
      <c r="R163" s="156">
        <f t="shared" si="84"/>
        <v>1016675</v>
      </c>
      <c r="S163" s="24">
        <f t="shared" si="91"/>
        <v>3</v>
      </c>
      <c r="T163" s="157">
        <f t="shared" si="92"/>
        <v>55455</v>
      </c>
      <c r="U163" s="145"/>
      <c r="V163" s="25">
        <f t="shared" si="86"/>
        <v>4</v>
      </c>
      <c r="W163" s="25">
        <f t="shared" si="87"/>
        <v>18</v>
      </c>
      <c r="X163" s="25">
        <v>33</v>
      </c>
      <c r="Y163" s="25"/>
      <c r="Z163" s="25"/>
      <c r="AA163" s="25"/>
      <c r="AB163" s="25"/>
      <c r="AC163" s="25"/>
      <c r="AD163" s="25"/>
      <c r="AE163" s="25"/>
      <c r="AF163" s="26">
        <f t="shared" si="85"/>
        <v>55</v>
      </c>
      <c r="AG163" s="27"/>
    </row>
    <row r="164" spans="1:33" ht="17.149999999999999" customHeight="1" x14ac:dyDescent="0.35">
      <c r="A164" s="28" t="s">
        <v>178</v>
      </c>
      <c r="B164" s="29" t="s">
        <v>179</v>
      </c>
      <c r="C164" s="30" t="s">
        <v>69</v>
      </c>
      <c r="D164" s="162">
        <v>54</v>
      </c>
      <c r="E164" s="32">
        <v>161416</v>
      </c>
      <c r="F164" s="110">
        <f t="shared" si="28"/>
        <v>8716464</v>
      </c>
      <c r="G164" s="22">
        <f t="shared" si="95"/>
        <v>0</v>
      </c>
      <c r="H164" s="156">
        <f t="shared" si="89"/>
        <v>0</v>
      </c>
      <c r="I164" s="22"/>
      <c r="J164" s="157">
        <f t="shared" si="83"/>
        <v>0</v>
      </c>
      <c r="K164" s="22"/>
      <c r="L164" s="157">
        <f t="shared" si="67"/>
        <v>0</v>
      </c>
      <c r="M164" s="22"/>
      <c r="N164" s="157">
        <f t="shared" si="68"/>
        <v>0</v>
      </c>
      <c r="O164" s="22"/>
      <c r="P164" s="157">
        <f t="shared" si="80"/>
        <v>0</v>
      </c>
      <c r="Q164" s="22">
        <f t="shared" si="96"/>
        <v>0</v>
      </c>
      <c r="R164" s="156">
        <f t="shared" si="84"/>
        <v>0</v>
      </c>
      <c r="S164" s="24">
        <f t="shared" si="91"/>
        <v>54</v>
      </c>
      <c r="T164" s="157">
        <f t="shared" si="92"/>
        <v>8716464</v>
      </c>
      <c r="U164" s="1"/>
      <c r="V164" s="25">
        <f t="shared" si="86"/>
        <v>0</v>
      </c>
      <c r="W164" s="25">
        <f t="shared" si="87"/>
        <v>0</v>
      </c>
      <c r="X164" s="25"/>
      <c r="Y164" s="25"/>
      <c r="Z164" s="25"/>
      <c r="AA164" s="25"/>
      <c r="AB164" s="25"/>
      <c r="AC164" s="25"/>
      <c r="AD164" s="25"/>
      <c r="AE164" s="25"/>
      <c r="AF164" s="26">
        <f t="shared" si="85"/>
        <v>0</v>
      </c>
      <c r="AG164" s="27"/>
    </row>
    <row r="165" spans="1:33" ht="24.65" customHeight="1" x14ac:dyDescent="0.35">
      <c r="A165" s="28">
        <v>3.65</v>
      </c>
      <c r="B165" s="29" t="s">
        <v>180</v>
      </c>
      <c r="C165" s="30" t="s">
        <v>43</v>
      </c>
      <c r="D165" s="162">
        <v>3816</v>
      </c>
      <c r="E165" s="32">
        <v>70815</v>
      </c>
      <c r="F165" s="110">
        <f t="shared" si="28"/>
        <v>270230040</v>
      </c>
      <c r="G165" s="22">
        <f t="shared" si="95"/>
        <v>1281.5999999999999</v>
      </c>
      <c r="H165" s="156">
        <f t="shared" si="89"/>
        <v>90756504</v>
      </c>
      <c r="I165" s="22">
        <v>203.35</v>
      </c>
      <c r="J165" s="157">
        <f>+I165*E165</f>
        <v>14400230.25</v>
      </c>
      <c r="K165" s="22">
        <v>0</v>
      </c>
      <c r="L165" s="157">
        <f t="shared" si="67"/>
        <v>0</v>
      </c>
      <c r="M165" s="22">
        <v>1078.25</v>
      </c>
      <c r="N165" s="157">
        <f t="shared" si="68"/>
        <v>76356273.75</v>
      </c>
      <c r="O165" s="169">
        <f>+'3,65'!E2</f>
        <v>612.79999999999995</v>
      </c>
      <c r="P165" s="157">
        <f t="shared" si="80"/>
        <v>43395432</v>
      </c>
      <c r="Q165" s="22">
        <f t="shared" si="96"/>
        <v>1894.3999999999999</v>
      </c>
      <c r="R165" s="156">
        <f t="shared" si="84"/>
        <v>134151935.99999999</v>
      </c>
      <c r="S165" s="24">
        <f t="shared" si="91"/>
        <v>1921.6000000000001</v>
      </c>
      <c r="T165" s="157">
        <f t="shared" si="92"/>
        <v>136078104</v>
      </c>
      <c r="U165" s="145"/>
      <c r="V165" s="25">
        <f t="shared" si="86"/>
        <v>203.35</v>
      </c>
      <c r="W165" s="25">
        <f t="shared" si="87"/>
        <v>0</v>
      </c>
      <c r="X165" s="25">
        <v>1078.25</v>
      </c>
      <c r="Y165" s="25"/>
      <c r="Z165" s="25"/>
      <c r="AA165" s="25"/>
      <c r="AB165" s="25"/>
      <c r="AC165" s="25"/>
      <c r="AD165" s="25"/>
      <c r="AE165" s="25"/>
      <c r="AF165" s="26">
        <f t="shared" si="85"/>
        <v>1281.5999999999999</v>
      </c>
      <c r="AG165" s="27"/>
    </row>
    <row r="166" spans="1:33" ht="17.149999999999999" customHeight="1" x14ac:dyDescent="0.35">
      <c r="A166" s="28" t="s">
        <v>181</v>
      </c>
      <c r="B166" s="29" t="s">
        <v>182</v>
      </c>
      <c r="C166" s="30" t="s">
        <v>69</v>
      </c>
      <c r="D166" s="162">
        <v>332</v>
      </c>
      <c r="E166" s="32">
        <v>23089</v>
      </c>
      <c r="F166" s="110">
        <f t="shared" si="28"/>
        <v>7665548</v>
      </c>
      <c r="G166" s="22">
        <f t="shared" si="95"/>
        <v>160</v>
      </c>
      <c r="H166" s="156">
        <f t="shared" si="89"/>
        <v>3694240</v>
      </c>
      <c r="I166" s="22">
        <v>18</v>
      </c>
      <c r="J166" s="157">
        <f t="shared" si="83"/>
        <v>415602</v>
      </c>
      <c r="K166" s="22">
        <v>18</v>
      </c>
      <c r="L166" s="157">
        <f t="shared" ref="L166:L174" si="97">+K166*E166</f>
        <v>415602</v>
      </c>
      <c r="M166" s="22">
        <v>124</v>
      </c>
      <c r="N166" s="157">
        <f t="shared" ref="N166:N174" si="98">+M166*E166</f>
        <v>2863036</v>
      </c>
      <c r="O166" s="169">
        <f>+'3,66'!E2</f>
        <v>42</v>
      </c>
      <c r="P166" s="157">
        <f t="shared" si="80"/>
        <v>969738</v>
      </c>
      <c r="Q166" s="22">
        <f t="shared" si="96"/>
        <v>202</v>
      </c>
      <c r="R166" s="156">
        <f t="shared" si="84"/>
        <v>4663978</v>
      </c>
      <c r="S166" s="24">
        <f t="shared" si="91"/>
        <v>130</v>
      </c>
      <c r="T166" s="157">
        <f t="shared" si="92"/>
        <v>3001570</v>
      </c>
      <c r="U166" s="145"/>
      <c r="V166" s="25">
        <f t="shared" si="86"/>
        <v>18</v>
      </c>
      <c r="W166" s="25">
        <f t="shared" si="87"/>
        <v>18</v>
      </c>
      <c r="X166" s="25">
        <v>124</v>
      </c>
      <c r="Y166" s="25"/>
      <c r="Z166" s="25"/>
      <c r="AA166" s="25"/>
      <c r="AB166" s="25"/>
      <c r="AC166" s="25"/>
      <c r="AD166" s="25"/>
      <c r="AE166" s="25"/>
      <c r="AF166" s="26">
        <f t="shared" si="85"/>
        <v>160</v>
      </c>
      <c r="AG166" s="27"/>
    </row>
    <row r="167" spans="1:33" s="299" customFormat="1" ht="17.149999999999999" customHeight="1" x14ac:dyDescent="0.35">
      <c r="A167" s="324" t="s">
        <v>183</v>
      </c>
      <c r="B167" s="315" t="s">
        <v>184</v>
      </c>
      <c r="C167" s="316" t="s">
        <v>69</v>
      </c>
      <c r="D167" s="317">
        <v>1</v>
      </c>
      <c r="E167" s="320">
        <v>867611</v>
      </c>
      <c r="F167" s="307">
        <f t="shared" si="28"/>
        <v>867611</v>
      </c>
      <c r="G167" s="291">
        <f t="shared" si="95"/>
        <v>0</v>
      </c>
      <c r="H167" s="292">
        <f t="shared" si="89"/>
        <v>0</v>
      </c>
      <c r="I167" s="291"/>
      <c r="J167" s="293">
        <f t="shared" si="83"/>
        <v>0</v>
      </c>
      <c r="K167" s="291"/>
      <c r="L167" s="293">
        <f t="shared" si="97"/>
        <v>0</v>
      </c>
      <c r="M167" s="291"/>
      <c r="N167" s="293">
        <f t="shared" si="98"/>
        <v>0</v>
      </c>
      <c r="O167" s="291"/>
      <c r="P167" s="293">
        <f t="shared" si="80"/>
        <v>0</v>
      </c>
      <c r="Q167" s="291">
        <f t="shared" si="96"/>
        <v>0</v>
      </c>
      <c r="R167" s="292">
        <f t="shared" si="84"/>
        <v>0</v>
      </c>
      <c r="S167" s="294">
        <f t="shared" si="91"/>
        <v>1</v>
      </c>
      <c r="T167" s="293">
        <f t="shared" si="92"/>
        <v>867611</v>
      </c>
      <c r="U167" s="295"/>
      <c r="V167" s="296">
        <f t="shared" si="86"/>
        <v>0</v>
      </c>
      <c r="W167" s="296">
        <f t="shared" si="87"/>
        <v>0</v>
      </c>
      <c r="X167" s="296"/>
      <c r="Y167" s="296"/>
      <c r="Z167" s="296"/>
      <c r="AA167" s="296"/>
      <c r="AB167" s="296"/>
      <c r="AC167" s="296"/>
      <c r="AD167" s="296"/>
      <c r="AE167" s="296"/>
      <c r="AF167" s="297">
        <f t="shared" si="85"/>
        <v>0</v>
      </c>
      <c r="AG167" s="298"/>
    </row>
    <row r="168" spans="1:33" s="354" customFormat="1" ht="27" customHeight="1" x14ac:dyDescent="0.35">
      <c r="A168" s="340" t="s">
        <v>185</v>
      </c>
      <c r="B168" s="341" t="s">
        <v>186</v>
      </c>
      <c r="C168" s="342" t="s">
        <v>69</v>
      </c>
      <c r="D168" s="343">
        <v>45</v>
      </c>
      <c r="E168" s="344">
        <v>420578</v>
      </c>
      <c r="F168" s="345">
        <f t="shared" si="28"/>
        <v>18926010</v>
      </c>
      <c r="G168" s="346">
        <f t="shared" si="95"/>
        <v>0</v>
      </c>
      <c r="H168" s="347">
        <f t="shared" si="89"/>
        <v>0</v>
      </c>
      <c r="I168" s="346"/>
      <c r="J168" s="348">
        <f t="shared" si="83"/>
        <v>0</v>
      </c>
      <c r="K168" s="346"/>
      <c r="L168" s="348">
        <f t="shared" si="97"/>
        <v>0</v>
      </c>
      <c r="M168" s="346"/>
      <c r="N168" s="348">
        <f t="shared" si="98"/>
        <v>0</v>
      </c>
      <c r="O168" s="346"/>
      <c r="P168" s="348">
        <f t="shared" si="80"/>
        <v>0</v>
      </c>
      <c r="Q168" s="346">
        <f t="shared" si="96"/>
        <v>0</v>
      </c>
      <c r="R168" s="347">
        <f t="shared" si="84"/>
        <v>0</v>
      </c>
      <c r="S168" s="349">
        <f t="shared" si="91"/>
        <v>45</v>
      </c>
      <c r="T168" s="348">
        <f t="shared" si="92"/>
        <v>18926010</v>
      </c>
      <c r="U168" s="350"/>
      <c r="V168" s="351">
        <f t="shared" si="86"/>
        <v>0</v>
      </c>
      <c r="W168" s="351">
        <f t="shared" si="87"/>
        <v>0</v>
      </c>
      <c r="X168" s="351"/>
      <c r="Y168" s="351"/>
      <c r="Z168" s="351"/>
      <c r="AA168" s="351"/>
      <c r="AB168" s="351"/>
      <c r="AC168" s="351"/>
      <c r="AD168" s="351"/>
      <c r="AE168" s="351"/>
      <c r="AF168" s="352">
        <f t="shared" si="85"/>
        <v>0</v>
      </c>
      <c r="AG168" s="353"/>
    </row>
    <row r="169" spans="1:33" s="354" customFormat="1" ht="27" customHeight="1" x14ac:dyDescent="0.35">
      <c r="A169" s="340" t="s">
        <v>187</v>
      </c>
      <c r="B169" s="341" t="s">
        <v>188</v>
      </c>
      <c r="C169" s="342" t="s">
        <v>69</v>
      </c>
      <c r="D169" s="343">
        <v>6</v>
      </c>
      <c r="E169" s="344">
        <v>908128</v>
      </c>
      <c r="F169" s="345">
        <f t="shared" si="28"/>
        <v>5448768</v>
      </c>
      <c r="G169" s="346">
        <f t="shared" si="95"/>
        <v>0</v>
      </c>
      <c r="H169" s="347">
        <f t="shared" si="89"/>
        <v>0</v>
      </c>
      <c r="I169" s="346"/>
      <c r="J169" s="348">
        <f t="shared" si="83"/>
        <v>0</v>
      </c>
      <c r="K169" s="346"/>
      <c r="L169" s="348">
        <f t="shared" si="97"/>
        <v>0</v>
      </c>
      <c r="M169" s="346"/>
      <c r="N169" s="348">
        <f t="shared" si="98"/>
        <v>0</v>
      </c>
      <c r="O169" s="346"/>
      <c r="P169" s="348">
        <f t="shared" si="80"/>
        <v>0</v>
      </c>
      <c r="Q169" s="346">
        <f t="shared" si="96"/>
        <v>0</v>
      </c>
      <c r="R169" s="347">
        <f t="shared" si="84"/>
        <v>0</v>
      </c>
      <c r="S169" s="349">
        <f t="shared" si="91"/>
        <v>6</v>
      </c>
      <c r="T169" s="348">
        <f t="shared" si="92"/>
        <v>5448768</v>
      </c>
      <c r="U169" s="350"/>
      <c r="V169" s="351">
        <f t="shared" si="86"/>
        <v>0</v>
      </c>
      <c r="W169" s="351">
        <f t="shared" si="87"/>
        <v>0</v>
      </c>
      <c r="X169" s="351"/>
      <c r="Y169" s="351"/>
      <c r="Z169" s="351"/>
      <c r="AA169" s="351"/>
      <c r="AB169" s="351"/>
      <c r="AC169" s="351"/>
      <c r="AD169" s="351"/>
      <c r="AE169" s="351"/>
      <c r="AF169" s="352">
        <f t="shared" si="85"/>
        <v>0</v>
      </c>
      <c r="AG169" s="353"/>
    </row>
    <row r="170" spans="1:33" s="354" customFormat="1" ht="27" customHeight="1" x14ac:dyDescent="0.35">
      <c r="A170" s="340" t="s">
        <v>189</v>
      </c>
      <c r="B170" s="341" t="s">
        <v>190</v>
      </c>
      <c r="C170" s="342" t="s">
        <v>69</v>
      </c>
      <c r="D170" s="343">
        <v>51</v>
      </c>
      <c r="E170" s="344">
        <v>350502</v>
      </c>
      <c r="F170" s="345">
        <f t="shared" si="28"/>
        <v>17875602</v>
      </c>
      <c r="G170" s="346">
        <f t="shared" si="95"/>
        <v>0</v>
      </c>
      <c r="H170" s="347">
        <f t="shared" si="89"/>
        <v>0</v>
      </c>
      <c r="I170" s="346"/>
      <c r="J170" s="348">
        <f t="shared" si="83"/>
        <v>0</v>
      </c>
      <c r="K170" s="346"/>
      <c r="L170" s="348">
        <f t="shared" si="97"/>
        <v>0</v>
      </c>
      <c r="M170" s="346"/>
      <c r="N170" s="348">
        <f t="shared" si="98"/>
        <v>0</v>
      </c>
      <c r="O170" s="346"/>
      <c r="P170" s="348">
        <f t="shared" si="80"/>
        <v>0</v>
      </c>
      <c r="Q170" s="346">
        <f t="shared" si="96"/>
        <v>0</v>
      </c>
      <c r="R170" s="347">
        <f t="shared" si="84"/>
        <v>0</v>
      </c>
      <c r="S170" s="349">
        <f t="shared" si="91"/>
        <v>51</v>
      </c>
      <c r="T170" s="348">
        <f t="shared" si="92"/>
        <v>17875602</v>
      </c>
      <c r="U170" s="355"/>
      <c r="V170" s="351">
        <f t="shared" si="86"/>
        <v>0</v>
      </c>
      <c r="W170" s="351">
        <f t="shared" si="87"/>
        <v>0</v>
      </c>
      <c r="X170" s="351"/>
      <c r="Y170" s="351"/>
      <c r="Z170" s="351"/>
      <c r="AA170" s="351"/>
      <c r="AB170" s="351"/>
      <c r="AC170" s="351"/>
      <c r="AD170" s="351"/>
      <c r="AE170" s="351"/>
      <c r="AF170" s="352">
        <f t="shared" si="85"/>
        <v>0</v>
      </c>
      <c r="AG170" s="353"/>
    </row>
    <row r="171" spans="1:33" s="354" customFormat="1" ht="17.399999999999999" customHeight="1" x14ac:dyDescent="0.35">
      <c r="A171" s="340" t="s">
        <v>191</v>
      </c>
      <c r="B171" s="341" t="s">
        <v>192</v>
      </c>
      <c r="C171" s="342" t="s">
        <v>69</v>
      </c>
      <c r="D171" s="343">
        <v>51</v>
      </c>
      <c r="E171" s="344">
        <v>2405198</v>
      </c>
      <c r="F171" s="345">
        <f t="shared" si="28"/>
        <v>122665098</v>
      </c>
      <c r="G171" s="346">
        <f t="shared" si="95"/>
        <v>0</v>
      </c>
      <c r="H171" s="347">
        <f t="shared" si="89"/>
        <v>0</v>
      </c>
      <c r="I171" s="346"/>
      <c r="J171" s="348">
        <f t="shared" si="83"/>
        <v>0</v>
      </c>
      <c r="K171" s="346"/>
      <c r="L171" s="348">
        <f t="shared" si="97"/>
        <v>0</v>
      </c>
      <c r="M171" s="346"/>
      <c r="N171" s="348">
        <f t="shared" si="98"/>
        <v>0</v>
      </c>
      <c r="O171" s="346"/>
      <c r="P171" s="348">
        <f t="shared" si="80"/>
        <v>0</v>
      </c>
      <c r="Q171" s="346">
        <f t="shared" si="96"/>
        <v>0</v>
      </c>
      <c r="R171" s="347">
        <f t="shared" si="84"/>
        <v>0</v>
      </c>
      <c r="S171" s="349">
        <f t="shared" si="91"/>
        <v>51</v>
      </c>
      <c r="T171" s="348">
        <f t="shared" si="92"/>
        <v>122665098</v>
      </c>
      <c r="U171" s="355"/>
      <c r="V171" s="351">
        <f t="shared" si="86"/>
        <v>0</v>
      </c>
      <c r="W171" s="351">
        <f t="shared" si="87"/>
        <v>0</v>
      </c>
      <c r="X171" s="351"/>
      <c r="Y171" s="351"/>
      <c r="Z171" s="351"/>
      <c r="AA171" s="351"/>
      <c r="AB171" s="351"/>
      <c r="AC171" s="351"/>
      <c r="AD171" s="351"/>
      <c r="AE171" s="351"/>
      <c r="AF171" s="352">
        <f t="shared" si="85"/>
        <v>0</v>
      </c>
      <c r="AG171" s="353"/>
    </row>
    <row r="172" spans="1:33" s="354" customFormat="1" ht="17.149999999999999" customHeight="1" x14ac:dyDescent="0.35">
      <c r="A172" s="340" t="s">
        <v>193</v>
      </c>
      <c r="B172" s="341" t="s">
        <v>194</v>
      </c>
      <c r="C172" s="342" t="s">
        <v>43</v>
      </c>
      <c r="D172" s="343">
        <v>1650</v>
      </c>
      <c r="E172" s="344">
        <v>24408</v>
      </c>
      <c r="F172" s="345">
        <f t="shared" si="28"/>
        <v>40273200</v>
      </c>
      <c r="G172" s="346">
        <f t="shared" si="95"/>
        <v>0</v>
      </c>
      <c r="H172" s="347">
        <f t="shared" si="89"/>
        <v>0</v>
      </c>
      <c r="I172" s="346"/>
      <c r="J172" s="348">
        <f t="shared" si="83"/>
        <v>0</v>
      </c>
      <c r="K172" s="346"/>
      <c r="L172" s="348">
        <f t="shared" si="97"/>
        <v>0</v>
      </c>
      <c r="M172" s="346"/>
      <c r="N172" s="348">
        <f t="shared" si="98"/>
        <v>0</v>
      </c>
      <c r="O172" s="346"/>
      <c r="P172" s="348">
        <f t="shared" si="80"/>
        <v>0</v>
      </c>
      <c r="Q172" s="346">
        <f t="shared" si="96"/>
        <v>0</v>
      </c>
      <c r="R172" s="347">
        <f t="shared" si="84"/>
        <v>0</v>
      </c>
      <c r="S172" s="349">
        <f t="shared" si="91"/>
        <v>1650</v>
      </c>
      <c r="T172" s="348">
        <f t="shared" si="92"/>
        <v>40273200</v>
      </c>
      <c r="U172" s="355"/>
      <c r="V172" s="351">
        <f t="shared" si="86"/>
        <v>0</v>
      </c>
      <c r="W172" s="351">
        <f t="shared" si="87"/>
        <v>0</v>
      </c>
      <c r="X172" s="351"/>
      <c r="Y172" s="351"/>
      <c r="Z172" s="351"/>
      <c r="AA172" s="351"/>
      <c r="AB172" s="351"/>
      <c r="AC172" s="351"/>
      <c r="AD172" s="351"/>
      <c r="AE172" s="351"/>
      <c r="AF172" s="352">
        <f t="shared" si="85"/>
        <v>0</v>
      </c>
      <c r="AG172" s="353"/>
    </row>
    <row r="173" spans="1:33" s="354" customFormat="1" ht="17.149999999999999" customHeight="1" x14ac:dyDescent="0.35">
      <c r="A173" s="340" t="s">
        <v>195</v>
      </c>
      <c r="B173" s="341" t="s">
        <v>196</v>
      </c>
      <c r="C173" s="342" t="s">
        <v>43</v>
      </c>
      <c r="D173" s="343">
        <v>1500</v>
      </c>
      <c r="E173" s="344">
        <v>29900</v>
      </c>
      <c r="F173" s="345">
        <f t="shared" si="28"/>
        <v>44850000</v>
      </c>
      <c r="G173" s="346">
        <f t="shared" si="95"/>
        <v>0</v>
      </c>
      <c r="H173" s="347">
        <f t="shared" si="89"/>
        <v>0</v>
      </c>
      <c r="I173" s="346"/>
      <c r="J173" s="348">
        <f t="shared" si="83"/>
        <v>0</v>
      </c>
      <c r="K173" s="346"/>
      <c r="L173" s="348">
        <f t="shared" si="97"/>
        <v>0</v>
      </c>
      <c r="M173" s="346"/>
      <c r="N173" s="348">
        <f t="shared" si="98"/>
        <v>0</v>
      </c>
      <c r="O173" s="346"/>
      <c r="P173" s="348">
        <f t="shared" si="80"/>
        <v>0</v>
      </c>
      <c r="Q173" s="346">
        <f t="shared" si="96"/>
        <v>0</v>
      </c>
      <c r="R173" s="347">
        <f t="shared" si="84"/>
        <v>0</v>
      </c>
      <c r="S173" s="349">
        <f t="shared" si="91"/>
        <v>1500</v>
      </c>
      <c r="T173" s="348">
        <f t="shared" si="92"/>
        <v>44850000</v>
      </c>
      <c r="U173" s="355"/>
      <c r="V173" s="351">
        <f t="shared" si="86"/>
        <v>0</v>
      </c>
      <c r="W173" s="351">
        <f t="shared" si="87"/>
        <v>0</v>
      </c>
      <c r="X173" s="351"/>
      <c r="Y173" s="351"/>
      <c r="Z173" s="351"/>
      <c r="AA173" s="351"/>
      <c r="AB173" s="351"/>
      <c r="AC173" s="351"/>
      <c r="AD173" s="351"/>
      <c r="AE173" s="351"/>
      <c r="AF173" s="352">
        <f t="shared" si="85"/>
        <v>0</v>
      </c>
      <c r="AG173" s="353"/>
    </row>
    <row r="174" spans="1:33" s="354" customFormat="1" ht="17.399999999999999" customHeight="1" x14ac:dyDescent="0.35">
      <c r="A174" s="340" t="s">
        <v>197</v>
      </c>
      <c r="B174" s="341" t="s">
        <v>198</v>
      </c>
      <c r="C174" s="342" t="s">
        <v>69</v>
      </c>
      <c r="D174" s="343">
        <v>2</v>
      </c>
      <c r="E174" s="344">
        <v>103182</v>
      </c>
      <c r="F174" s="345">
        <f t="shared" si="28"/>
        <v>206364</v>
      </c>
      <c r="G174" s="346">
        <f t="shared" si="95"/>
        <v>0</v>
      </c>
      <c r="H174" s="347">
        <f t="shared" si="89"/>
        <v>0</v>
      </c>
      <c r="I174" s="346"/>
      <c r="J174" s="348">
        <f t="shared" si="83"/>
        <v>0</v>
      </c>
      <c r="K174" s="346"/>
      <c r="L174" s="348">
        <f t="shared" si="97"/>
        <v>0</v>
      </c>
      <c r="M174" s="346"/>
      <c r="N174" s="348">
        <f t="shared" si="98"/>
        <v>0</v>
      </c>
      <c r="O174" s="346"/>
      <c r="P174" s="348">
        <f t="shared" si="80"/>
        <v>0</v>
      </c>
      <c r="Q174" s="346">
        <f t="shared" si="96"/>
        <v>0</v>
      </c>
      <c r="R174" s="347">
        <f t="shared" si="84"/>
        <v>0</v>
      </c>
      <c r="S174" s="349">
        <f t="shared" si="91"/>
        <v>2</v>
      </c>
      <c r="T174" s="348">
        <f t="shared" si="92"/>
        <v>206364</v>
      </c>
      <c r="U174" s="355"/>
      <c r="V174" s="351">
        <f t="shared" si="86"/>
        <v>0</v>
      </c>
      <c r="W174" s="351">
        <f t="shared" si="87"/>
        <v>0</v>
      </c>
      <c r="X174" s="351"/>
      <c r="Y174" s="351"/>
      <c r="Z174" s="351"/>
      <c r="AA174" s="351"/>
      <c r="AB174" s="351"/>
      <c r="AC174" s="351"/>
      <c r="AD174" s="351"/>
      <c r="AE174" s="351"/>
      <c r="AF174" s="352">
        <f t="shared" si="85"/>
        <v>0</v>
      </c>
      <c r="AG174" s="353"/>
    </row>
    <row r="175" spans="1:33" ht="17.149999999999999" customHeight="1" x14ac:dyDescent="0.35">
      <c r="A175" s="28"/>
      <c r="B175" s="99" t="s">
        <v>199</v>
      </c>
      <c r="C175" s="30"/>
      <c r="D175" s="162"/>
      <c r="E175" s="32"/>
      <c r="F175" s="101">
        <f>+SUM(F42:F174)</f>
        <v>1347209021</v>
      </c>
      <c r="G175" s="22"/>
      <c r="H175" s="101">
        <f>+SUM(H42:H174)</f>
        <v>185627548.80000001</v>
      </c>
      <c r="I175" s="22"/>
      <c r="J175" s="101">
        <f>+SUM(J42:J174)</f>
        <v>47499620.450000003</v>
      </c>
      <c r="K175" s="22"/>
      <c r="L175" s="101">
        <f>+SUM(L42:L174)</f>
        <v>25926580.199999996</v>
      </c>
      <c r="M175" s="22"/>
      <c r="N175" s="101">
        <f>+SUM(N42:N174)</f>
        <v>112201348.15000001</v>
      </c>
      <c r="O175" s="22"/>
      <c r="P175" s="101">
        <f>+SUM(P42:P174)</f>
        <v>83279711.400000006</v>
      </c>
      <c r="Q175" s="22"/>
      <c r="R175" s="101">
        <f>+SUM(R42:R174)</f>
        <v>268907260.19999999</v>
      </c>
      <c r="S175" s="24"/>
      <c r="T175" s="101">
        <f>+SUM(T42:T174)</f>
        <v>1078301760.8</v>
      </c>
      <c r="U175" s="1"/>
      <c r="V175" s="25">
        <f t="shared" si="86"/>
        <v>0</v>
      </c>
      <c r="W175" s="25">
        <f t="shared" si="87"/>
        <v>0</v>
      </c>
      <c r="X175" s="25"/>
      <c r="Y175" s="25"/>
      <c r="Z175" s="25"/>
      <c r="AA175" s="25"/>
      <c r="AB175" s="25"/>
      <c r="AC175" s="25"/>
      <c r="AD175" s="25"/>
      <c r="AE175" s="25"/>
      <c r="AF175" s="26"/>
      <c r="AG175" s="27"/>
    </row>
    <row r="176" spans="1:33" ht="17.149999999999999" customHeight="1" x14ac:dyDescent="0.35">
      <c r="A176" s="28"/>
      <c r="B176" s="111" t="s">
        <v>200</v>
      </c>
      <c r="C176" s="30"/>
      <c r="D176" s="162"/>
      <c r="E176" s="32"/>
      <c r="F176" s="103"/>
      <c r="G176" s="22"/>
      <c r="H176" s="21"/>
      <c r="I176" s="22"/>
      <c r="J176" s="103"/>
      <c r="K176" s="22"/>
      <c r="L176" s="103"/>
      <c r="M176" s="22"/>
      <c r="N176" s="103"/>
      <c r="O176" s="22"/>
      <c r="P176" s="103"/>
      <c r="Q176" s="22"/>
      <c r="R176" s="103"/>
      <c r="S176" s="24"/>
      <c r="T176" s="103"/>
      <c r="U176" s="1"/>
      <c r="V176" s="25">
        <f t="shared" si="86"/>
        <v>0</v>
      </c>
      <c r="W176" s="25">
        <f t="shared" si="87"/>
        <v>0</v>
      </c>
      <c r="X176" s="25"/>
      <c r="Y176" s="25"/>
      <c r="Z176" s="25"/>
      <c r="AA176" s="25"/>
      <c r="AB176" s="25"/>
      <c r="AC176" s="25"/>
      <c r="AD176" s="25"/>
      <c r="AE176" s="25"/>
      <c r="AF176" s="26"/>
      <c r="AG176" s="27"/>
    </row>
    <row r="177" spans="1:33" s="299" customFormat="1" ht="52.4" customHeight="1" x14ac:dyDescent="0.35">
      <c r="A177" s="324" t="s">
        <v>201</v>
      </c>
      <c r="B177" s="315" t="s">
        <v>202</v>
      </c>
      <c r="C177" s="316" t="s">
        <v>69</v>
      </c>
      <c r="D177" s="317">
        <v>1</v>
      </c>
      <c r="E177" s="320">
        <v>85980266</v>
      </c>
      <c r="F177" s="290">
        <f t="shared" ref="F177:F198" si="99">+D177*E177</f>
        <v>85980266</v>
      </c>
      <c r="G177" s="291">
        <f t="shared" ref="G177:G204" si="100">+AF177</f>
        <v>0.7</v>
      </c>
      <c r="H177" s="292">
        <f t="shared" ref="H177:H198" si="101">+G177*E177</f>
        <v>60186186.199999996</v>
      </c>
      <c r="I177" s="291"/>
      <c r="J177" s="293">
        <f t="shared" ref="J177:J198" si="102">+I177*E177</f>
        <v>0</v>
      </c>
      <c r="K177" s="291"/>
      <c r="L177" s="293">
        <f t="shared" ref="L177:L204" si="103">+K177*E177</f>
        <v>0</v>
      </c>
      <c r="M177" s="291">
        <v>0.7</v>
      </c>
      <c r="N177" s="293">
        <f t="shared" ref="N177:N204" si="104">+M177*E177</f>
        <v>60186186.199999996</v>
      </c>
      <c r="O177" s="291"/>
      <c r="P177" s="293">
        <f t="shared" ref="P177:P192" si="105">+O177*E177</f>
        <v>0</v>
      </c>
      <c r="Q177" s="291">
        <f t="shared" ref="Q177:Q192" si="106">+O177+G177</f>
        <v>0.7</v>
      </c>
      <c r="R177" s="292">
        <f t="shared" ref="R177:R198" si="107">+Q177*E177</f>
        <v>60186186.199999996</v>
      </c>
      <c r="S177" s="294">
        <f t="shared" ref="S177:S198" si="108">+D177-Q177</f>
        <v>0.30000000000000004</v>
      </c>
      <c r="T177" s="293">
        <f t="shared" ref="T177:T198" si="109">+S177*E177</f>
        <v>25794079.800000004</v>
      </c>
      <c r="U177" s="295"/>
      <c r="V177" s="296">
        <f t="shared" si="86"/>
        <v>0</v>
      </c>
      <c r="W177" s="296">
        <f t="shared" si="87"/>
        <v>0</v>
      </c>
      <c r="X177" s="296">
        <v>0.7</v>
      </c>
      <c r="Y177" s="296"/>
      <c r="Z177" s="296"/>
      <c r="AA177" s="296"/>
      <c r="AB177" s="296"/>
      <c r="AC177" s="296"/>
      <c r="AD177" s="296"/>
      <c r="AE177" s="296"/>
      <c r="AF177" s="297">
        <f t="shared" ref="AF177:AF198" si="110">+SUM(V177:AE177)</f>
        <v>0.7</v>
      </c>
      <c r="AG177" s="298"/>
    </row>
    <row r="178" spans="1:33" s="299" customFormat="1" ht="17.149999999999999" customHeight="1" x14ac:dyDescent="0.35">
      <c r="A178" s="324">
        <v>4.2</v>
      </c>
      <c r="B178" s="315" t="s">
        <v>203</v>
      </c>
      <c r="C178" s="316" t="s">
        <v>69</v>
      </c>
      <c r="D178" s="317">
        <v>9</v>
      </c>
      <c r="E178" s="320">
        <v>52279</v>
      </c>
      <c r="F178" s="290">
        <f t="shared" si="99"/>
        <v>470511</v>
      </c>
      <c r="G178" s="291">
        <f t="shared" si="100"/>
        <v>0</v>
      </c>
      <c r="H178" s="292">
        <f t="shared" si="101"/>
        <v>0</v>
      </c>
      <c r="I178" s="291"/>
      <c r="J178" s="293">
        <f t="shared" si="102"/>
        <v>0</v>
      </c>
      <c r="K178" s="291"/>
      <c r="L178" s="293">
        <f t="shared" si="103"/>
        <v>0</v>
      </c>
      <c r="M178" s="291"/>
      <c r="N178" s="293">
        <f t="shared" si="104"/>
        <v>0</v>
      </c>
      <c r="O178" s="291"/>
      <c r="P178" s="293">
        <f t="shared" si="105"/>
        <v>0</v>
      </c>
      <c r="Q178" s="291">
        <f t="shared" si="106"/>
        <v>0</v>
      </c>
      <c r="R178" s="292">
        <f t="shared" si="107"/>
        <v>0</v>
      </c>
      <c r="S178" s="294">
        <f t="shared" si="108"/>
        <v>9</v>
      </c>
      <c r="T178" s="293">
        <f t="shared" si="109"/>
        <v>470511</v>
      </c>
      <c r="U178" s="295"/>
      <c r="V178" s="296">
        <f t="shared" si="86"/>
        <v>0</v>
      </c>
      <c r="W178" s="296">
        <f t="shared" si="87"/>
        <v>0</v>
      </c>
      <c r="X178" s="296"/>
      <c r="Y178" s="296"/>
      <c r="Z178" s="296"/>
      <c r="AA178" s="296"/>
      <c r="AB178" s="296"/>
      <c r="AC178" s="296"/>
      <c r="AD178" s="296"/>
      <c r="AE178" s="296"/>
      <c r="AF178" s="297">
        <f t="shared" si="110"/>
        <v>0</v>
      </c>
      <c r="AG178" s="298"/>
    </row>
    <row r="179" spans="1:33" s="299" customFormat="1" ht="17.149999999999999" customHeight="1" x14ac:dyDescent="0.35">
      <c r="A179" s="324">
        <v>4.3</v>
      </c>
      <c r="B179" s="315" t="s">
        <v>204</v>
      </c>
      <c r="C179" s="316" t="s">
        <v>69</v>
      </c>
      <c r="D179" s="317">
        <v>1</v>
      </c>
      <c r="E179" s="320">
        <v>844709</v>
      </c>
      <c r="F179" s="290">
        <f t="shared" si="99"/>
        <v>844709</v>
      </c>
      <c r="G179" s="291">
        <f t="shared" si="100"/>
        <v>0</v>
      </c>
      <c r="H179" s="292">
        <f t="shared" si="101"/>
        <v>0</v>
      </c>
      <c r="I179" s="291"/>
      <c r="J179" s="293">
        <f t="shared" si="102"/>
        <v>0</v>
      </c>
      <c r="K179" s="291"/>
      <c r="L179" s="293">
        <f t="shared" si="103"/>
        <v>0</v>
      </c>
      <c r="M179" s="291"/>
      <c r="N179" s="293">
        <f t="shared" si="104"/>
        <v>0</v>
      </c>
      <c r="O179" s="291"/>
      <c r="P179" s="293">
        <f t="shared" si="105"/>
        <v>0</v>
      </c>
      <c r="Q179" s="291">
        <f t="shared" si="106"/>
        <v>0</v>
      </c>
      <c r="R179" s="292">
        <f t="shared" si="107"/>
        <v>0</v>
      </c>
      <c r="S179" s="294">
        <f t="shared" si="108"/>
        <v>1</v>
      </c>
      <c r="T179" s="293">
        <f t="shared" si="109"/>
        <v>844709</v>
      </c>
      <c r="U179" s="295"/>
      <c r="V179" s="296">
        <f t="shared" si="86"/>
        <v>0</v>
      </c>
      <c r="W179" s="296">
        <f t="shared" si="87"/>
        <v>0</v>
      </c>
      <c r="X179" s="296"/>
      <c r="Y179" s="296"/>
      <c r="Z179" s="296"/>
      <c r="AA179" s="296"/>
      <c r="AB179" s="296"/>
      <c r="AC179" s="296"/>
      <c r="AD179" s="296"/>
      <c r="AE179" s="296"/>
      <c r="AF179" s="297">
        <f t="shared" si="110"/>
        <v>0</v>
      </c>
      <c r="AG179" s="298"/>
    </row>
    <row r="180" spans="1:33" s="299" customFormat="1" ht="18" customHeight="1" x14ac:dyDescent="0.35">
      <c r="A180" s="324">
        <v>4.4000000000000004</v>
      </c>
      <c r="B180" s="315" t="s">
        <v>205</v>
      </c>
      <c r="C180" s="316" t="s">
        <v>69</v>
      </c>
      <c r="D180" s="317">
        <v>1</v>
      </c>
      <c r="E180" s="320">
        <v>375134</v>
      </c>
      <c r="F180" s="290">
        <f t="shared" si="99"/>
        <v>375134</v>
      </c>
      <c r="G180" s="291">
        <f t="shared" si="100"/>
        <v>0</v>
      </c>
      <c r="H180" s="292">
        <f t="shared" si="101"/>
        <v>0</v>
      </c>
      <c r="I180" s="291"/>
      <c r="J180" s="293">
        <f t="shared" si="102"/>
        <v>0</v>
      </c>
      <c r="K180" s="291"/>
      <c r="L180" s="293">
        <f t="shared" si="103"/>
        <v>0</v>
      </c>
      <c r="M180" s="291"/>
      <c r="N180" s="293">
        <f t="shared" si="104"/>
        <v>0</v>
      </c>
      <c r="O180" s="291"/>
      <c r="P180" s="293">
        <f t="shared" si="105"/>
        <v>0</v>
      </c>
      <c r="Q180" s="291">
        <f t="shared" si="106"/>
        <v>0</v>
      </c>
      <c r="R180" s="292">
        <f t="shared" si="107"/>
        <v>0</v>
      </c>
      <c r="S180" s="294">
        <f t="shared" si="108"/>
        <v>1</v>
      </c>
      <c r="T180" s="293">
        <f t="shared" si="109"/>
        <v>375134</v>
      </c>
      <c r="U180" s="295"/>
      <c r="V180" s="296">
        <f t="shared" si="86"/>
        <v>0</v>
      </c>
      <c r="W180" s="296">
        <f t="shared" si="87"/>
        <v>0</v>
      </c>
      <c r="X180" s="296"/>
      <c r="Y180" s="296"/>
      <c r="Z180" s="296"/>
      <c r="AA180" s="296"/>
      <c r="AB180" s="296"/>
      <c r="AC180" s="296"/>
      <c r="AD180" s="296"/>
      <c r="AE180" s="296"/>
      <c r="AF180" s="297">
        <f t="shared" si="110"/>
        <v>0</v>
      </c>
      <c r="AG180" s="298"/>
    </row>
    <row r="181" spans="1:33" s="299" customFormat="1" ht="15" customHeight="1" x14ac:dyDescent="0.35">
      <c r="A181" s="324">
        <v>4.5</v>
      </c>
      <c r="B181" s="315" t="s">
        <v>206</v>
      </c>
      <c r="C181" s="316" t="s">
        <v>69</v>
      </c>
      <c r="D181" s="317">
        <v>3</v>
      </c>
      <c r="E181" s="320">
        <v>317826</v>
      </c>
      <c r="F181" s="290">
        <f t="shared" si="99"/>
        <v>953478</v>
      </c>
      <c r="G181" s="291">
        <f t="shared" si="100"/>
        <v>0</v>
      </c>
      <c r="H181" s="292">
        <f t="shared" si="101"/>
        <v>0</v>
      </c>
      <c r="I181" s="291"/>
      <c r="J181" s="293">
        <f t="shared" si="102"/>
        <v>0</v>
      </c>
      <c r="K181" s="291"/>
      <c r="L181" s="293">
        <f t="shared" si="103"/>
        <v>0</v>
      </c>
      <c r="M181" s="291"/>
      <c r="N181" s="293">
        <f t="shared" si="104"/>
        <v>0</v>
      </c>
      <c r="O181" s="291"/>
      <c r="P181" s="293">
        <f t="shared" si="105"/>
        <v>0</v>
      </c>
      <c r="Q181" s="291">
        <f t="shared" si="106"/>
        <v>0</v>
      </c>
      <c r="R181" s="292">
        <f t="shared" si="107"/>
        <v>0</v>
      </c>
      <c r="S181" s="294">
        <f t="shared" si="108"/>
        <v>3</v>
      </c>
      <c r="T181" s="293">
        <f t="shared" si="109"/>
        <v>953478</v>
      </c>
      <c r="U181" s="295"/>
      <c r="V181" s="296">
        <f t="shared" si="86"/>
        <v>0</v>
      </c>
      <c r="W181" s="296">
        <f t="shared" si="87"/>
        <v>0</v>
      </c>
      <c r="X181" s="296"/>
      <c r="Y181" s="296"/>
      <c r="Z181" s="296"/>
      <c r="AA181" s="296"/>
      <c r="AB181" s="296"/>
      <c r="AC181" s="296"/>
      <c r="AD181" s="296"/>
      <c r="AE181" s="296"/>
      <c r="AF181" s="297">
        <f t="shared" si="110"/>
        <v>0</v>
      </c>
      <c r="AG181" s="298"/>
    </row>
    <row r="182" spans="1:33" s="299" customFormat="1" ht="17.149999999999999" customHeight="1" x14ac:dyDescent="0.35">
      <c r="A182" s="324">
        <v>4.5999999999999996</v>
      </c>
      <c r="B182" s="315" t="s">
        <v>207</v>
      </c>
      <c r="C182" s="316" t="s">
        <v>69</v>
      </c>
      <c r="D182" s="317">
        <v>1</v>
      </c>
      <c r="E182" s="320">
        <v>1574798</v>
      </c>
      <c r="F182" s="290">
        <f t="shared" si="99"/>
        <v>1574798</v>
      </c>
      <c r="G182" s="291">
        <f t="shared" si="100"/>
        <v>0</v>
      </c>
      <c r="H182" s="292">
        <f t="shared" si="101"/>
        <v>0</v>
      </c>
      <c r="I182" s="291"/>
      <c r="J182" s="293">
        <f t="shared" si="102"/>
        <v>0</v>
      </c>
      <c r="K182" s="291"/>
      <c r="L182" s="293">
        <f t="shared" si="103"/>
        <v>0</v>
      </c>
      <c r="M182" s="291"/>
      <c r="N182" s="293">
        <f t="shared" si="104"/>
        <v>0</v>
      </c>
      <c r="O182" s="291"/>
      <c r="P182" s="293">
        <f t="shared" si="105"/>
        <v>0</v>
      </c>
      <c r="Q182" s="291">
        <f t="shared" si="106"/>
        <v>0</v>
      </c>
      <c r="R182" s="292">
        <f t="shared" si="107"/>
        <v>0</v>
      </c>
      <c r="S182" s="294">
        <f t="shared" si="108"/>
        <v>1</v>
      </c>
      <c r="T182" s="293">
        <f t="shared" si="109"/>
        <v>1574798</v>
      </c>
      <c r="U182" s="295"/>
      <c r="V182" s="296">
        <f t="shared" si="86"/>
        <v>0</v>
      </c>
      <c r="W182" s="296">
        <f t="shared" si="87"/>
        <v>0</v>
      </c>
      <c r="X182" s="296"/>
      <c r="Y182" s="296"/>
      <c r="Z182" s="296"/>
      <c r="AA182" s="296"/>
      <c r="AB182" s="296"/>
      <c r="AC182" s="296"/>
      <c r="AD182" s="296"/>
      <c r="AE182" s="296"/>
      <c r="AF182" s="297">
        <f t="shared" si="110"/>
        <v>0</v>
      </c>
      <c r="AG182" s="298"/>
    </row>
    <row r="183" spans="1:33" s="299" customFormat="1" ht="17.149999999999999" customHeight="1" x14ac:dyDescent="0.35">
      <c r="A183" s="324">
        <v>4.7</v>
      </c>
      <c r="B183" s="315" t="s">
        <v>208</v>
      </c>
      <c r="C183" s="316" t="s">
        <v>69</v>
      </c>
      <c r="D183" s="317">
        <v>1</v>
      </c>
      <c r="E183" s="320">
        <v>446098</v>
      </c>
      <c r="F183" s="290">
        <f t="shared" si="99"/>
        <v>446098</v>
      </c>
      <c r="G183" s="291">
        <f t="shared" si="100"/>
        <v>0</v>
      </c>
      <c r="H183" s="292">
        <f t="shared" si="101"/>
        <v>0</v>
      </c>
      <c r="I183" s="291"/>
      <c r="J183" s="293">
        <f t="shared" si="102"/>
        <v>0</v>
      </c>
      <c r="K183" s="291"/>
      <c r="L183" s="293">
        <f t="shared" si="103"/>
        <v>0</v>
      </c>
      <c r="M183" s="291"/>
      <c r="N183" s="293">
        <f t="shared" si="104"/>
        <v>0</v>
      </c>
      <c r="O183" s="291"/>
      <c r="P183" s="293">
        <f t="shared" si="105"/>
        <v>0</v>
      </c>
      <c r="Q183" s="291">
        <f t="shared" si="106"/>
        <v>0</v>
      </c>
      <c r="R183" s="292">
        <f t="shared" si="107"/>
        <v>0</v>
      </c>
      <c r="S183" s="294">
        <f t="shared" si="108"/>
        <v>1</v>
      </c>
      <c r="T183" s="293">
        <f t="shared" si="109"/>
        <v>446098</v>
      </c>
      <c r="U183" s="295"/>
      <c r="V183" s="296">
        <f t="shared" si="86"/>
        <v>0</v>
      </c>
      <c r="W183" s="296">
        <f t="shared" si="87"/>
        <v>0</v>
      </c>
      <c r="X183" s="296"/>
      <c r="Y183" s="296"/>
      <c r="Z183" s="296"/>
      <c r="AA183" s="296"/>
      <c r="AB183" s="296"/>
      <c r="AC183" s="296"/>
      <c r="AD183" s="296"/>
      <c r="AE183" s="296"/>
      <c r="AF183" s="297">
        <f t="shared" si="110"/>
        <v>0</v>
      </c>
      <c r="AG183" s="298"/>
    </row>
    <row r="184" spans="1:33" s="299" customFormat="1" ht="26.4" customHeight="1" x14ac:dyDescent="0.35">
      <c r="A184" s="324">
        <v>4.8</v>
      </c>
      <c r="B184" s="315" t="s">
        <v>209</v>
      </c>
      <c r="C184" s="316" t="s">
        <v>43</v>
      </c>
      <c r="D184" s="317">
        <v>6</v>
      </c>
      <c r="E184" s="320">
        <v>664003</v>
      </c>
      <c r="F184" s="290">
        <f t="shared" si="99"/>
        <v>3984018</v>
      </c>
      <c r="G184" s="291">
        <f t="shared" si="100"/>
        <v>0</v>
      </c>
      <c r="H184" s="292">
        <f t="shared" si="101"/>
        <v>0</v>
      </c>
      <c r="I184" s="291"/>
      <c r="J184" s="293">
        <f t="shared" si="102"/>
        <v>0</v>
      </c>
      <c r="K184" s="291"/>
      <c r="L184" s="293">
        <f t="shared" si="103"/>
        <v>0</v>
      </c>
      <c r="M184" s="291"/>
      <c r="N184" s="293">
        <f t="shared" si="104"/>
        <v>0</v>
      </c>
      <c r="O184" s="291"/>
      <c r="P184" s="293">
        <f t="shared" si="105"/>
        <v>0</v>
      </c>
      <c r="Q184" s="291">
        <f t="shared" si="106"/>
        <v>0</v>
      </c>
      <c r="R184" s="292">
        <f t="shared" si="107"/>
        <v>0</v>
      </c>
      <c r="S184" s="294">
        <f t="shared" si="108"/>
        <v>6</v>
      </c>
      <c r="T184" s="293">
        <f t="shared" si="109"/>
        <v>3984018</v>
      </c>
      <c r="U184" s="295"/>
      <c r="V184" s="296">
        <f t="shared" si="86"/>
        <v>0</v>
      </c>
      <c r="W184" s="296">
        <f t="shared" si="87"/>
        <v>0</v>
      </c>
      <c r="X184" s="296"/>
      <c r="Y184" s="296"/>
      <c r="Z184" s="296"/>
      <c r="AA184" s="296"/>
      <c r="AB184" s="296"/>
      <c r="AC184" s="296"/>
      <c r="AD184" s="296"/>
      <c r="AE184" s="296"/>
      <c r="AF184" s="297">
        <f t="shared" si="110"/>
        <v>0</v>
      </c>
      <c r="AG184" s="298"/>
    </row>
    <row r="185" spans="1:33" ht="17.149999999999999" customHeight="1" x14ac:dyDescent="0.35">
      <c r="A185" s="28">
        <v>4.9000000000000004</v>
      </c>
      <c r="B185" s="29" t="s">
        <v>173</v>
      </c>
      <c r="C185" s="30" t="s">
        <v>69</v>
      </c>
      <c r="D185" s="162">
        <v>17</v>
      </c>
      <c r="E185" s="32">
        <v>64627</v>
      </c>
      <c r="F185" s="119">
        <f t="shared" si="99"/>
        <v>1098659</v>
      </c>
      <c r="G185" s="22">
        <f t="shared" si="100"/>
        <v>0</v>
      </c>
      <c r="H185" s="156">
        <f t="shared" si="101"/>
        <v>0</v>
      </c>
      <c r="I185" s="22"/>
      <c r="J185" s="157">
        <f t="shared" si="102"/>
        <v>0</v>
      </c>
      <c r="K185" s="22"/>
      <c r="L185" s="157">
        <f t="shared" si="103"/>
        <v>0</v>
      </c>
      <c r="M185" s="22"/>
      <c r="N185" s="157">
        <f t="shared" si="104"/>
        <v>0</v>
      </c>
      <c r="O185" s="22"/>
      <c r="P185" s="157">
        <f t="shared" si="105"/>
        <v>0</v>
      </c>
      <c r="Q185" s="22">
        <f t="shared" si="106"/>
        <v>0</v>
      </c>
      <c r="R185" s="156">
        <f t="shared" si="107"/>
        <v>0</v>
      </c>
      <c r="S185" s="24">
        <f t="shared" si="108"/>
        <v>17</v>
      </c>
      <c r="T185" s="157">
        <f t="shared" si="109"/>
        <v>1098659</v>
      </c>
      <c r="U185" s="1"/>
      <c r="V185" s="25">
        <f t="shared" si="86"/>
        <v>0</v>
      </c>
      <c r="W185" s="25">
        <f t="shared" si="87"/>
        <v>0</v>
      </c>
      <c r="X185" s="25"/>
      <c r="Y185" s="25"/>
      <c r="Z185" s="25"/>
      <c r="AA185" s="25"/>
      <c r="AB185" s="25"/>
      <c r="AC185" s="25"/>
      <c r="AD185" s="25"/>
      <c r="AE185" s="25"/>
      <c r="AF185" s="26">
        <f t="shared" si="110"/>
        <v>0</v>
      </c>
      <c r="AG185" s="27"/>
    </row>
    <row r="186" spans="1:33" ht="15" customHeight="1" x14ac:dyDescent="0.35">
      <c r="A186" s="28">
        <v>4.0999999999999996</v>
      </c>
      <c r="B186" s="29" t="s">
        <v>175</v>
      </c>
      <c r="C186" s="30" t="s">
        <v>43</v>
      </c>
      <c r="D186" s="162">
        <v>1554</v>
      </c>
      <c r="E186" s="32">
        <v>84450</v>
      </c>
      <c r="F186" s="119">
        <f t="shared" si="99"/>
        <v>131235300</v>
      </c>
      <c r="G186" s="22">
        <f t="shared" si="100"/>
        <v>222.1</v>
      </c>
      <c r="H186" s="156">
        <f t="shared" si="101"/>
        <v>18756345</v>
      </c>
      <c r="I186" s="165"/>
      <c r="J186" s="157">
        <f t="shared" si="102"/>
        <v>0</v>
      </c>
      <c r="K186" s="165"/>
      <c r="L186" s="157">
        <f t="shared" si="103"/>
        <v>0</v>
      </c>
      <c r="M186" s="165">
        <v>222.1</v>
      </c>
      <c r="N186" s="157">
        <f t="shared" si="104"/>
        <v>18756345</v>
      </c>
      <c r="O186" s="169">
        <f>+'4,1'!E2</f>
        <v>228.72000000000003</v>
      </c>
      <c r="P186" s="157">
        <f t="shared" si="105"/>
        <v>19315404.000000004</v>
      </c>
      <c r="Q186" s="22">
        <f t="shared" si="106"/>
        <v>450.82000000000005</v>
      </c>
      <c r="R186" s="156">
        <f t="shared" si="107"/>
        <v>38071749.000000007</v>
      </c>
      <c r="S186" s="24">
        <f t="shared" si="108"/>
        <v>1103.1799999999998</v>
      </c>
      <c r="T186" s="157">
        <f t="shared" si="109"/>
        <v>93163550.999999985</v>
      </c>
      <c r="U186" s="145"/>
      <c r="V186" s="25">
        <f t="shared" si="86"/>
        <v>0</v>
      </c>
      <c r="W186" s="25">
        <f t="shared" si="87"/>
        <v>0</v>
      </c>
      <c r="X186" s="25">
        <v>222.1</v>
      </c>
      <c r="Y186" s="25"/>
      <c r="Z186" s="25"/>
      <c r="AA186" s="25"/>
      <c r="AB186" s="25"/>
      <c r="AC186" s="25"/>
      <c r="AD186" s="25"/>
      <c r="AE186" s="25"/>
      <c r="AF186" s="26">
        <f t="shared" si="110"/>
        <v>222.1</v>
      </c>
      <c r="AG186" s="27"/>
    </row>
    <row r="187" spans="1:33" ht="16.399999999999999" customHeight="1" x14ac:dyDescent="0.35">
      <c r="A187" s="28">
        <v>4.1100000000000003</v>
      </c>
      <c r="B187" s="29" t="s">
        <v>177</v>
      </c>
      <c r="C187" s="30" t="s">
        <v>69</v>
      </c>
      <c r="D187" s="162">
        <v>116</v>
      </c>
      <c r="E187" s="32">
        <v>33156</v>
      </c>
      <c r="F187" s="119">
        <f t="shared" si="99"/>
        <v>3846096</v>
      </c>
      <c r="G187" s="22">
        <f t="shared" si="100"/>
        <v>0</v>
      </c>
      <c r="H187" s="156">
        <f t="shared" si="101"/>
        <v>0</v>
      </c>
      <c r="I187" s="22">
        <v>0</v>
      </c>
      <c r="J187" s="157">
        <f t="shared" si="102"/>
        <v>0</v>
      </c>
      <c r="K187" s="22"/>
      <c r="L187" s="157">
        <f t="shared" si="103"/>
        <v>0</v>
      </c>
      <c r="M187" s="22"/>
      <c r="N187" s="157">
        <f t="shared" si="104"/>
        <v>0</v>
      </c>
      <c r="O187" s="169">
        <f>+'4,11'!E2</f>
        <v>10</v>
      </c>
      <c r="P187" s="157">
        <f t="shared" si="105"/>
        <v>331560</v>
      </c>
      <c r="Q187" s="22">
        <f t="shared" si="106"/>
        <v>10</v>
      </c>
      <c r="R187" s="156">
        <f t="shared" si="107"/>
        <v>331560</v>
      </c>
      <c r="S187" s="24">
        <f t="shared" si="108"/>
        <v>106</v>
      </c>
      <c r="T187" s="157">
        <f t="shared" si="109"/>
        <v>3514536</v>
      </c>
      <c r="U187" s="145"/>
      <c r="V187" s="25">
        <f t="shared" si="86"/>
        <v>0</v>
      </c>
      <c r="W187" s="25">
        <f t="shared" si="87"/>
        <v>0</v>
      </c>
      <c r="X187" s="25"/>
      <c r="Y187" s="25"/>
      <c r="Z187" s="25"/>
      <c r="AA187" s="25"/>
      <c r="AB187" s="25"/>
      <c r="AC187" s="25"/>
      <c r="AD187" s="25"/>
      <c r="AE187" s="25"/>
      <c r="AF187" s="26">
        <f t="shared" si="110"/>
        <v>0</v>
      </c>
      <c r="AG187" s="27"/>
    </row>
    <row r="188" spans="1:33" ht="39" customHeight="1" x14ac:dyDescent="0.35">
      <c r="A188" s="28">
        <v>4.12</v>
      </c>
      <c r="B188" s="29" t="s">
        <v>210</v>
      </c>
      <c r="C188" s="30" t="s">
        <v>69</v>
      </c>
      <c r="D188" s="162">
        <v>19</v>
      </c>
      <c r="E188" s="32">
        <v>5138418</v>
      </c>
      <c r="F188" s="119">
        <f t="shared" si="99"/>
        <v>97629942</v>
      </c>
      <c r="G188" s="22">
        <f t="shared" si="100"/>
        <v>1.4</v>
      </c>
      <c r="H188" s="156">
        <f t="shared" si="101"/>
        <v>7193785.1999999993</v>
      </c>
      <c r="I188" s="22">
        <v>1.4</v>
      </c>
      <c r="J188" s="157">
        <f t="shared" si="102"/>
        <v>7193785.1999999993</v>
      </c>
      <c r="K188" s="22"/>
      <c r="L188" s="157">
        <f t="shared" si="103"/>
        <v>0</v>
      </c>
      <c r="M188" s="22"/>
      <c r="N188" s="157">
        <f t="shared" si="104"/>
        <v>0</v>
      </c>
      <c r="O188" s="169">
        <f>9*70%</f>
        <v>6.3</v>
      </c>
      <c r="P188" s="157">
        <f>+O188*E188</f>
        <v>32372033.399999999</v>
      </c>
      <c r="Q188" s="22">
        <f t="shared" si="106"/>
        <v>7.6999999999999993</v>
      </c>
      <c r="R188" s="156">
        <f t="shared" si="107"/>
        <v>39565818.599999994</v>
      </c>
      <c r="S188" s="24">
        <f t="shared" si="108"/>
        <v>11.3</v>
      </c>
      <c r="T188" s="157">
        <f t="shared" si="109"/>
        <v>58064123.400000006</v>
      </c>
      <c r="U188" s="144"/>
      <c r="V188" s="25">
        <f t="shared" si="86"/>
        <v>1.4</v>
      </c>
      <c r="W188" s="25">
        <f t="shared" si="87"/>
        <v>0</v>
      </c>
      <c r="X188" s="25"/>
      <c r="Y188" s="25"/>
      <c r="Z188" s="25"/>
      <c r="AA188" s="25"/>
      <c r="AB188" s="25"/>
      <c r="AC188" s="25"/>
      <c r="AD188" s="25"/>
      <c r="AE188" s="25"/>
      <c r="AF188" s="26">
        <f t="shared" si="110"/>
        <v>1.4</v>
      </c>
      <c r="AG188" s="27"/>
    </row>
    <row r="189" spans="1:33" ht="40.4" customHeight="1" x14ac:dyDescent="0.35">
      <c r="A189" s="28">
        <v>4.13</v>
      </c>
      <c r="B189" s="29" t="s">
        <v>211</v>
      </c>
      <c r="C189" s="30" t="s">
        <v>69</v>
      </c>
      <c r="D189" s="162">
        <v>4</v>
      </c>
      <c r="E189" s="32">
        <v>6226042</v>
      </c>
      <c r="F189" s="119">
        <f t="shared" si="99"/>
        <v>24904168</v>
      </c>
      <c r="G189" s="22">
        <f t="shared" si="100"/>
        <v>0</v>
      </c>
      <c r="H189" s="156">
        <f t="shared" si="101"/>
        <v>0</v>
      </c>
      <c r="I189" s="22"/>
      <c r="J189" s="157">
        <f t="shared" si="102"/>
        <v>0</v>
      </c>
      <c r="K189" s="22"/>
      <c r="L189" s="157">
        <f t="shared" si="103"/>
        <v>0</v>
      </c>
      <c r="M189" s="22"/>
      <c r="N189" s="157">
        <f t="shared" si="104"/>
        <v>0</v>
      </c>
      <c r="O189" s="22"/>
      <c r="P189" s="157">
        <f t="shared" si="105"/>
        <v>0</v>
      </c>
      <c r="Q189" s="22">
        <f t="shared" si="106"/>
        <v>0</v>
      </c>
      <c r="R189" s="156">
        <f t="shared" si="107"/>
        <v>0</v>
      </c>
      <c r="S189" s="24">
        <f t="shared" si="108"/>
        <v>4</v>
      </c>
      <c r="T189" s="157">
        <f t="shared" si="109"/>
        <v>24904168</v>
      </c>
      <c r="U189" s="1"/>
      <c r="V189" s="25">
        <f t="shared" si="86"/>
        <v>0</v>
      </c>
      <c r="W189" s="25">
        <f t="shared" si="87"/>
        <v>0</v>
      </c>
      <c r="X189" s="25"/>
      <c r="Y189" s="25"/>
      <c r="Z189" s="25"/>
      <c r="AA189" s="25"/>
      <c r="AB189" s="25"/>
      <c r="AC189" s="25"/>
      <c r="AD189" s="25"/>
      <c r="AE189" s="25"/>
      <c r="AF189" s="26">
        <f t="shared" si="110"/>
        <v>0</v>
      </c>
      <c r="AG189" s="27"/>
    </row>
    <row r="190" spans="1:33" ht="28.4" customHeight="1" x14ac:dyDescent="0.35">
      <c r="A190" s="28">
        <v>4.1399999999999997</v>
      </c>
      <c r="B190" s="29" t="s">
        <v>212</v>
      </c>
      <c r="C190" s="30" t="s">
        <v>69</v>
      </c>
      <c r="D190" s="162">
        <v>6</v>
      </c>
      <c r="E190" s="32">
        <v>14075758</v>
      </c>
      <c r="F190" s="119">
        <f t="shared" si="99"/>
        <v>84454548</v>
      </c>
      <c r="G190" s="22">
        <f t="shared" si="100"/>
        <v>0</v>
      </c>
      <c r="H190" s="156">
        <f t="shared" si="101"/>
        <v>0</v>
      </c>
      <c r="I190" s="22"/>
      <c r="J190" s="157">
        <f t="shared" si="102"/>
        <v>0</v>
      </c>
      <c r="K190" s="22"/>
      <c r="L190" s="157">
        <f t="shared" si="103"/>
        <v>0</v>
      </c>
      <c r="M190" s="22"/>
      <c r="N190" s="157">
        <f t="shared" si="104"/>
        <v>0</v>
      </c>
      <c r="O190" s="22"/>
      <c r="P190" s="157">
        <f t="shared" si="105"/>
        <v>0</v>
      </c>
      <c r="Q190" s="22">
        <f t="shared" si="106"/>
        <v>0</v>
      </c>
      <c r="R190" s="156">
        <f t="shared" si="107"/>
        <v>0</v>
      </c>
      <c r="S190" s="24">
        <f t="shared" si="108"/>
        <v>6</v>
      </c>
      <c r="T190" s="157">
        <f t="shared" si="109"/>
        <v>84454548</v>
      </c>
      <c r="U190" s="1"/>
      <c r="V190" s="25">
        <f t="shared" si="86"/>
        <v>0</v>
      </c>
      <c r="W190" s="25">
        <f t="shared" si="87"/>
        <v>0</v>
      </c>
      <c r="X190" s="25"/>
      <c r="Y190" s="25"/>
      <c r="Z190" s="25"/>
      <c r="AA190" s="25"/>
      <c r="AB190" s="25"/>
      <c r="AC190" s="25"/>
      <c r="AD190" s="25"/>
      <c r="AE190" s="25"/>
      <c r="AF190" s="26">
        <f t="shared" si="110"/>
        <v>0</v>
      </c>
      <c r="AG190" s="27"/>
    </row>
    <row r="191" spans="1:33" s="299" customFormat="1" ht="16.399999999999999" customHeight="1" x14ac:dyDescent="0.35">
      <c r="A191" s="324">
        <v>4.1500000000000004</v>
      </c>
      <c r="B191" s="315" t="s">
        <v>213</v>
      </c>
      <c r="C191" s="316" t="s">
        <v>69</v>
      </c>
      <c r="D191" s="317">
        <v>18</v>
      </c>
      <c r="E191" s="320">
        <v>2839385</v>
      </c>
      <c r="F191" s="290">
        <f t="shared" si="99"/>
        <v>51108930</v>
      </c>
      <c r="G191" s="291">
        <f t="shared" si="100"/>
        <v>0</v>
      </c>
      <c r="H191" s="292">
        <f t="shared" si="101"/>
        <v>0</v>
      </c>
      <c r="I191" s="291"/>
      <c r="J191" s="293">
        <f t="shared" si="102"/>
        <v>0</v>
      </c>
      <c r="K191" s="291"/>
      <c r="L191" s="293">
        <f t="shared" si="103"/>
        <v>0</v>
      </c>
      <c r="M191" s="291"/>
      <c r="N191" s="293">
        <f t="shared" si="104"/>
        <v>0</v>
      </c>
      <c r="O191" s="291"/>
      <c r="P191" s="293">
        <f t="shared" si="105"/>
        <v>0</v>
      </c>
      <c r="Q191" s="291">
        <f t="shared" si="106"/>
        <v>0</v>
      </c>
      <c r="R191" s="292">
        <f t="shared" si="107"/>
        <v>0</v>
      </c>
      <c r="S191" s="294">
        <f t="shared" si="108"/>
        <v>18</v>
      </c>
      <c r="T191" s="293">
        <f t="shared" si="109"/>
        <v>51108930</v>
      </c>
      <c r="U191" s="325"/>
      <c r="V191" s="296">
        <f t="shared" si="86"/>
        <v>0</v>
      </c>
      <c r="W191" s="296">
        <f t="shared" si="87"/>
        <v>0</v>
      </c>
      <c r="X191" s="296"/>
      <c r="Y191" s="296"/>
      <c r="Z191" s="296"/>
      <c r="AA191" s="296"/>
      <c r="AB191" s="296"/>
      <c r="AC191" s="296"/>
      <c r="AD191" s="296"/>
      <c r="AE191" s="296"/>
      <c r="AF191" s="297">
        <f t="shared" si="110"/>
        <v>0</v>
      </c>
      <c r="AG191" s="298"/>
    </row>
    <row r="192" spans="1:33" s="299" customFormat="1" ht="17.149999999999999" customHeight="1" x14ac:dyDescent="0.35">
      <c r="A192" s="324">
        <v>4.16</v>
      </c>
      <c r="B192" s="315" t="s">
        <v>214</v>
      </c>
      <c r="C192" s="316" t="s">
        <v>69</v>
      </c>
      <c r="D192" s="317">
        <v>69</v>
      </c>
      <c r="E192" s="320">
        <v>1462383</v>
      </c>
      <c r="F192" s="290">
        <f t="shared" si="99"/>
        <v>100904427</v>
      </c>
      <c r="G192" s="291">
        <f t="shared" si="100"/>
        <v>0</v>
      </c>
      <c r="H192" s="292">
        <f t="shared" si="101"/>
        <v>0</v>
      </c>
      <c r="I192" s="291"/>
      <c r="J192" s="293">
        <f t="shared" si="102"/>
        <v>0</v>
      </c>
      <c r="K192" s="291"/>
      <c r="L192" s="293">
        <f t="shared" si="103"/>
        <v>0</v>
      </c>
      <c r="M192" s="291"/>
      <c r="N192" s="293">
        <f t="shared" si="104"/>
        <v>0</v>
      </c>
      <c r="O192" s="291"/>
      <c r="P192" s="293">
        <f t="shared" si="105"/>
        <v>0</v>
      </c>
      <c r="Q192" s="291">
        <f t="shared" si="106"/>
        <v>0</v>
      </c>
      <c r="R192" s="292">
        <f t="shared" si="107"/>
        <v>0</v>
      </c>
      <c r="S192" s="294">
        <f t="shared" si="108"/>
        <v>69</v>
      </c>
      <c r="T192" s="293">
        <f t="shared" si="109"/>
        <v>100904427</v>
      </c>
      <c r="U192" s="295"/>
      <c r="V192" s="296">
        <f t="shared" si="86"/>
        <v>0</v>
      </c>
      <c r="W192" s="296">
        <f t="shared" si="87"/>
        <v>0</v>
      </c>
      <c r="X192" s="296"/>
      <c r="Y192" s="296"/>
      <c r="Z192" s="296"/>
      <c r="AA192" s="296"/>
      <c r="AB192" s="296"/>
      <c r="AC192" s="296"/>
      <c r="AD192" s="296"/>
      <c r="AE192" s="296"/>
      <c r="AF192" s="297">
        <f t="shared" si="110"/>
        <v>0</v>
      </c>
      <c r="AG192" s="298"/>
    </row>
    <row r="193" spans="1:33" s="299" customFormat="1" ht="86.15" customHeight="1" x14ac:dyDescent="0.35">
      <c r="A193" s="324">
        <v>4.17</v>
      </c>
      <c r="B193" s="315" t="s">
        <v>215</v>
      </c>
      <c r="C193" s="316" t="s">
        <v>69</v>
      </c>
      <c r="D193" s="317">
        <v>1</v>
      </c>
      <c r="E193" s="320">
        <v>37451887</v>
      </c>
      <c r="F193" s="290">
        <f t="shared" si="99"/>
        <v>37451887</v>
      </c>
      <c r="G193" s="291">
        <f t="shared" si="100"/>
        <v>0.7</v>
      </c>
      <c r="H193" s="292">
        <f t="shared" si="101"/>
        <v>26216320.899999999</v>
      </c>
      <c r="I193" s="291"/>
      <c r="J193" s="293">
        <f t="shared" si="102"/>
        <v>0</v>
      </c>
      <c r="K193" s="291">
        <v>0.7</v>
      </c>
      <c r="L193" s="293">
        <f t="shared" si="103"/>
        <v>26216320.899999999</v>
      </c>
      <c r="M193" s="291"/>
      <c r="N193" s="293">
        <f t="shared" si="104"/>
        <v>0</v>
      </c>
      <c r="O193" s="291"/>
      <c r="P193" s="293">
        <f t="shared" ref="P193:P204" si="111">+O193*G193</f>
        <v>0</v>
      </c>
      <c r="Q193" s="291">
        <f t="shared" ref="Q193:Q204" si="112">+M193+G193</f>
        <v>0.7</v>
      </c>
      <c r="R193" s="292">
        <f t="shared" si="107"/>
        <v>26216320.899999999</v>
      </c>
      <c r="S193" s="294">
        <f t="shared" si="108"/>
        <v>0.30000000000000004</v>
      </c>
      <c r="T193" s="293">
        <f t="shared" si="109"/>
        <v>11235566.100000001</v>
      </c>
      <c r="U193" s="295"/>
      <c r="V193" s="296">
        <f t="shared" si="86"/>
        <v>0</v>
      </c>
      <c r="W193" s="296">
        <f t="shared" si="87"/>
        <v>0.7</v>
      </c>
      <c r="X193" s="296"/>
      <c r="Y193" s="296"/>
      <c r="Z193" s="296"/>
      <c r="AA193" s="296"/>
      <c r="AB193" s="296"/>
      <c r="AC193" s="296"/>
      <c r="AD193" s="296"/>
      <c r="AE193" s="296"/>
      <c r="AF193" s="297">
        <f t="shared" si="110"/>
        <v>0.7</v>
      </c>
      <c r="AG193" s="298"/>
    </row>
    <row r="194" spans="1:33" s="299" customFormat="1" ht="44.15" customHeight="1" x14ac:dyDescent="0.35">
      <c r="A194" s="324">
        <v>4.18</v>
      </c>
      <c r="B194" s="315" t="s">
        <v>216</v>
      </c>
      <c r="C194" s="316" t="s">
        <v>69</v>
      </c>
      <c r="D194" s="317">
        <v>1</v>
      </c>
      <c r="E194" s="320">
        <v>3744931</v>
      </c>
      <c r="F194" s="290">
        <f t="shared" si="99"/>
        <v>3744931</v>
      </c>
      <c r="G194" s="291">
        <f t="shared" si="100"/>
        <v>0</v>
      </c>
      <c r="H194" s="292">
        <f t="shared" si="101"/>
        <v>0</v>
      </c>
      <c r="I194" s="291"/>
      <c r="J194" s="293">
        <f t="shared" si="102"/>
        <v>0</v>
      </c>
      <c r="K194" s="291"/>
      <c r="L194" s="293">
        <f t="shared" si="103"/>
        <v>0</v>
      </c>
      <c r="M194" s="291"/>
      <c r="N194" s="293">
        <f t="shared" si="104"/>
        <v>0</v>
      </c>
      <c r="O194" s="291"/>
      <c r="P194" s="293">
        <f t="shared" si="111"/>
        <v>0</v>
      </c>
      <c r="Q194" s="291">
        <f t="shared" si="112"/>
        <v>0</v>
      </c>
      <c r="R194" s="292">
        <f t="shared" si="107"/>
        <v>0</v>
      </c>
      <c r="S194" s="294">
        <f t="shared" si="108"/>
        <v>1</v>
      </c>
      <c r="T194" s="293">
        <f t="shared" si="109"/>
        <v>3744931</v>
      </c>
      <c r="U194" s="295"/>
      <c r="V194" s="296">
        <f t="shared" si="86"/>
        <v>0</v>
      </c>
      <c r="W194" s="296">
        <f t="shared" si="87"/>
        <v>0</v>
      </c>
      <c r="X194" s="296"/>
      <c r="Y194" s="296"/>
      <c r="Z194" s="296"/>
      <c r="AA194" s="296"/>
      <c r="AB194" s="296"/>
      <c r="AC194" s="296"/>
      <c r="AD194" s="296"/>
      <c r="AE194" s="296"/>
      <c r="AF194" s="297">
        <f t="shared" si="110"/>
        <v>0</v>
      </c>
      <c r="AG194" s="298"/>
    </row>
    <row r="195" spans="1:33" s="299" customFormat="1" ht="80.150000000000006" customHeight="1" x14ac:dyDescent="0.35">
      <c r="A195" s="324">
        <v>4.1900000000000004</v>
      </c>
      <c r="B195" s="315" t="s">
        <v>217</v>
      </c>
      <c r="C195" s="316" t="s">
        <v>69</v>
      </c>
      <c r="D195" s="317">
        <v>1</v>
      </c>
      <c r="E195" s="320">
        <v>50064550</v>
      </c>
      <c r="F195" s="290">
        <f t="shared" si="99"/>
        <v>50064550</v>
      </c>
      <c r="G195" s="291">
        <f t="shared" si="100"/>
        <v>0.7</v>
      </c>
      <c r="H195" s="292">
        <f t="shared" si="101"/>
        <v>35045185</v>
      </c>
      <c r="I195" s="291"/>
      <c r="J195" s="293">
        <f t="shared" si="102"/>
        <v>0</v>
      </c>
      <c r="K195" s="291">
        <v>0.7</v>
      </c>
      <c r="L195" s="293">
        <f t="shared" si="103"/>
        <v>35045185</v>
      </c>
      <c r="M195" s="291"/>
      <c r="N195" s="293">
        <f t="shared" si="104"/>
        <v>0</v>
      </c>
      <c r="O195" s="291"/>
      <c r="P195" s="293">
        <f t="shared" si="111"/>
        <v>0</v>
      </c>
      <c r="Q195" s="291">
        <f t="shared" si="112"/>
        <v>0.7</v>
      </c>
      <c r="R195" s="292">
        <f t="shared" si="107"/>
        <v>35045185</v>
      </c>
      <c r="S195" s="294">
        <f t="shared" si="108"/>
        <v>0.30000000000000004</v>
      </c>
      <c r="T195" s="293">
        <f t="shared" si="109"/>
        <v>15019365.000000002</v>
      </c>
      <c r="U195" s="295"/>
      <c r="V195" s="296">
        <f t="shared" si="86"/>
        <v>0</v>
      </c>
      <c r="W195" s="296">
        <f t="shared" si="87"/>
        <v>0.7</v>
      </c>
      <c r="X195" s="296"/>
      <c r="Y195" s="296"/>
      <c r="Z195" s="296"/>
      <c r="AA195" s="296"/>
      <c r="AB195" s="296"/>
      <c r="AC195" s="296"/>
      <c r="AD195" s="296"/>
      <c r="AE195" s="296"/>
      <c r="AF195" s="297">
        <f t="shared" si="110"/>
        <v>0.7</v>
      </c>
      <c r="AG195" s="298"/>
    </row>
    <row r="196" spans="1:33" s="299" customFormat="1" ht="39.65" customHeight="1" x14ac:dyDescent="0.35">
      <c r="A196" s="324">
        <v>4.2</v>
      </c>
      <c r="B196" s="315" t="s">
        <v>218</v>
      </c>
      <c r="C196" s="316" t="s">
        <v>69</v>
      </c>
      <c r="D196" s="317">
        <v>1</v>
      </c>
      <c r="E196" s="320">
        <v>4767450</v>
      </c>
      <c r="F196" s="290">
        <f t="shared" si="99"/>
        <v>4767450</v>
      </c>
      <c r="G196" s="291">
        <f t="shared" si="100"/>
        <v>0</v>
      </c>
      <c r="H196" s="292">
        <f t="shared" si="101"/>
        <v>0</v>
      </c>
      <c r="I196" s="291"/>
      <c r="J196" s="293">
        <f t="shared" si="102"/>
        <v>0</v>
      </c>
      <c r="K196" s="291"/>
      <c r="L196" s="293">
        <f t="shared" si="103"/>
        <v>0</v>
      </c>
      <c r="M196" s="291"/>
      <c r="N196" s="293">
        <f t="shared" si="104"/>
        <v>0</v>
      </c>
      <c r="O196" s="291"/>
      <c r="P196" s="293">
        <f t="shared" si="111"/>
        <v>0</v>
      </c>
      <c r="Q196" s="291">
        <f t="shared" si="112"/>
        <v>0</v>
      </c>
      <c r="R196" s="292">
        <f t="shared" si="107"/>
        <v>0</v>
      </c>
      <c r="S196" s="294">
        <f t="shared" si="108"/>
        <v>1</v>
      </c>
      <c r="T196" s="293">
        <f t="shared" si="109"/>
        <v>4767450</v>
      </c>
      <c r="U196" s="295"/>
      <c r="V196" s="296">
        <f t="shared" si="86"/>
        <v>0</v>
      </c>
      <c r="W196" s="296">
        <f t="shared" si="87"/>
        <v>0</v>
      </c>
      <c r="X196" s="296"/>
      <c r="Y196" s="296"/>
      <c r="Z196" s="296"/>
      <c r="AA196" s="296"/>
      <c r="AB196" s="296"/>
      <c r="AC196" s="296"/>
      <c r="AD196" s="296"/>
      <c r="AE196" s="296"/>
      <c r="AF196" s="297">
        <f t="shared" si="110"/>
        <v>0</v>
      </c>
      <c r="AG196" s="298"/>
    </row>
    <row r="197" spans="1:33" s="299" customFormat="1" ht="80.400000000000006" customHeight="1" x14ac:dyDescent="0.35">
      <c r="A197" s="324">
        <v>4.21</v>
      </c>
      <c r="B197" s="315" t="s">
        <v>219</v>
      </c>
      <c r="C197" s="316" t="s">
        <v>69</v>
      </c>
      <c r="D197" s="317">
        <v>1</v>
      </c>
      <c r="E197" s="320">
        <v>59073595</v>
      </c>
      <c r="F197" s="290">
        <f t="shared" si="99"/>
        <v>59073595</v>
      </c>
      <c r="G197" s="291">
        <f t="shared" si="100"/>
        <v>0.7</v>
      </c>
      <c r="H197" s="292">
        <f t="shared" si="101"/>
        <v>41351516.5</v>
      </c>
      <c r="I197" s="291"/>
      <c r="J197" s="293">
        <f t="shared" si="102"/>
        <v>0</v>
      </c>
      <c r="K197" s="291">
        <v>0.7</v>
      </c>
      <c r="L197" s="293">
        <f t="shared" si="103"/>
        <v>41351516.5</v>
      </c>
      <c r="M197" s="291"/>
      <c r="N197" s="293">
        <f t="shared" si="104"/>
        <v>0</v>
      </c>
      <c r="O197" s="291"/>
      <c r="P197" s="293">
        <f t="shared" si="111"/>
        <v>0</v>
      </c>
      <c r="Q197" s="291">
        <f t="shared" si="112"/>
        <v>0.7</v>
      </c>
      <c r="R197" s="292">
        <f t="shared" si="107"/>
        <v>41351516.5</v>
      </c>
      <c r="S197" s="294">
        <f t="shared" si="108"/>
        <v>0.30000000000000004</v>
      </c>
      <c r="T197" s="293">
        <f t="shared" si="109"/>
        <v>17722078.500000004</v>
      </c>
      <c r="U197" s="295"/>
      <c r="V197" s="296">
        <f t="shared" si="86"/>
        <v>0</v>
      </c>
      <c r="W197" s="296">
        <f t="shared" si="87"/>
        <v>0.7</v>
      </c>
      <c r="X197" s="296"/>
      <c r="Y197" s="296"/>
      <c r="Z197" s="296"/>
      <c r="AA197" s="296"/>
      <c r="AB197" s="296"/>
      <c r="AC197" s="296"/>
      <c r="AD197" s="296"/>
      <c r="AE197" s="296"/>
      <c r="AF197" s="297">
        <f t="shared" si="110"/>
        <v>0.7</v>
      </c>
      <c r="AG197" s="298"/>
    </row>
    <row r="198" spans="1:33" s="299" customFormat="1" ht="44.15" customHeight="1" x14ac:dyDescent="0.35">
      <c r="A198" s="324">
        <v>4.22</v>
      </c>
      <c r="B198" s="315" t="s">
        <v>220</v>
      </c>
      <c r="C198" s="316" t="s">
        <v>69</v>
      </c>
      <c r="D198" s="317">
        <v>1</v>
      </c>
      <c r="E198" s="320">
        <v>5863419</v>
      </c>
      <c r="F198" s="290">
        <f t="shared" si="99"/>
        <v>5863419</v>
      </c>
      <c r="G198" s="291">
        <f t="shared" si="100"/>
        <v>0</v>
      </c>
      <c r="H198" s="292">
        <f t="shared" si="101"/>
        <v>0</v>
      </c>
      <c r="I198" s="291"/>
      <c r="J198" s="293">
        <f t="shared" si="102"/>
        <v>0</v>
      </c>
      <c r="K198" s="291"/>
      <c r="L198" s="293">
        <f t="shared" si="103"/>
        <v>0</v>
      </c>
      <c r="M198" s="291"/>
      <c r="N198" s="293">
        <f t="shared" si="104"/>
        <v>0</v>
      </c>
      <c r="O198" s="291"/>
      <c r="P198" s="293">
        <f t="shared" si="111"/>
        <v>0</v>
      </c>
      <c r="Q198" s="291">
        <f t="shared" si="112"/>
        <v>0</v>
      </c>
      <c r="R198" s="292">
        <f t="shared" si="107"/>
        <v>0</v>
      </c>
      <c r="S198" s="294">
        <f t="shared" si="108"/>
        <v>1</v>
      </c>
      <c r="T198" s="293">
        <f t="shared" si="109"/>
        <v>5863419</v>
      </c>
      <c r="U198" s="295"/>
      <c r="V198" s="296">
        <f t="shared" si="86"/>
        <v>0</v>
      </c>
      <c r="W198" s="296">
        <f t="shared" si="87"/>
        <v>0</v>
      </c>
      <c r="X198" s="296"/>
      <c r="Y198" s="296"/>
      <c r="Z198" s="296"/>
      <c r="AA198" s="296"/>
      <c r="AB198" s="296"/>
      <c r="AC198" s="296"/>
      <c r="AD198" s="296"/>
      <c r="AE198" s="296"/>
      <c r="AF198" s="297">
        <f t="shared" si="110"/>
        <v>0</v>
      </c>
      <c r="AG198" s="298"/>
    </row>
    <row r="199" spans="1:33" s="299" customFormat="1" ht="107.9" customHeight="1" x14ac:dyDescent="0.35">
      <c r="A199" s="324">
        <v>4.2300000000000004</v>
      </c>
      <c r="B199" s="315" t="s">
        <v>221</v>
      </c>
      <c r="C199" s="316" t="s">
        <v>69</v>
      </c>
      <c r="D199" s="317">
        <v>3</v>
      </c>
      <c r="E199" s="320">
        <v>69627047</v>
      </c>
      <c r="F199" s="290">
        <f t="shared" ref="F199:F207" si="113">+D199*E199</f>
        <v>208881141</v>
      </c>
      <c r="G199" s="291">
        <f t="shared" si="100"/>
        <v>2.0999999999999996</v>
      </c>
      <c r="H199" s="292">
        <f t="shared" si="89"/>
        <v>146216798.69999999</v>
      </c>
      <c r="I199" s="291"/>
      <c r="J199" s="293">
        <f t="shared" si="83"/>
        <v>0</v>
      </c>
      <c r="K199" s="291">
        <v>2.0999999999999996</v>
      </c>
      <c r="L199" s="293">
        <f t="shared" si="103"/>
        <v>146216798.69999999</v>
      </c>
      <c r="M199" s="291"/>
      <c r="N199" s="293">
        <f t="shared" si="104"/>
        <v>0</v>
      </c>
      <c r="O199" s="291"/>
      <c r="P199" s="293">
        <f t="shared" si="111"/>
        <v>0</v>
      </c>
      <c r="Q199" s="291">
        <f t="shared" si="112"/>
        <v>2.0999999999999996</v>
      </c>
      <c r="R199" s="292">
        <f t="shared" si="84"/>
        <v>146216798.69999999</v>
      </c>
      <c r="S199" s="294">
        <f t="shared" si="91"/>
        <v>0.90000000000000036</v>
      </c>
      <c r="T199" s="293">
        <f t="shared" si="92"/>
        <v>62664342.300000027</v>
      </c>
      <c r="U199" s="295"/>
      <c r="V199" s="296">
        <f t="shared" si="86"/>
        <v>0</v>
      </c>
      <c r="W199" s="296">
        <f t="shared" si="87"/>
        <v>2.0999999999999996</v>
      </c>
      <c r="X199" s="296"/>
      <c r="Y199" s="296"/>
      <c r="Z199" s="296"/>
      <c r="AA199" s="296"/>
      <c r="AB199" s="296"/>
      <c r="AC199" s="296"/>
      <c r="AD199" s="296"/>
      <c r="AE199" s="296"/>
      <c r="AF199" s="297">
        <f t="shared" si="85"/>
        <v>2.0999999999999996</v>
      </c>
      <c r="AG199" s="298"/>
    </row>
    <row r="200" spans="1:33" s="299" customFormat="1" ht="38.4" customHeight="1" x14ac:dyDescent="0.35">
      <c r="A200" s="324">
        <v>4.24</v>
      </c>
      <c r="B200" s="315" t="s">
        <v>222</v>
      </c>
      <c r="C200" s="316" t="s">
        <v>69</v>
      </c>
      <c r="D200" s="317">
        <v>3</v>
      </c>
      <c r="E200" s="320">
        <v>6074991</v>
      </c>
      <c r="F200" s="290">
        <f t="shared" si="113"/>
        <v>18224973</v>
      </c>
      <c r="G200" s="291">
        <f t="shared" si="100"/>
        <v>0</v>
      </c>
      <c r="H200" s="292">
        <f t="shared" si="89"/>
        <v>0</v>
      </c>
      <c r="I200" s="291"/>
      <c r="J200" s="293">
        <f t="shared" si="83"/>
        <v>0</v>
      </c>
      <c r="K200" s="291"/>
      <c r="L200" s="293">
        <f t="shared" si="103"/>
        <v>0</v>
      </c>
      <c r="M200" s="291"/>
      <c r="N200" s="293">
        <f t="shared" si="104"/>
        <v>0</v>
      </c>
      <c r="O200" s="291"/>
      <c r="P200" s="293">
        <f t="shared" si="111"/>
        <v>0</v>
      </c>
      <c r="Q200" s="291">
        <f t="shared" si="112"/>
        <v>0</v>
      </c>
      <c r="R200" s="292">
        <f t="shared" si="84"/>
        <v>0</v>
      </c>
      <c r="S200" s="294">
        <f t="shared" si="91"/>
        <v>3</v>
      </c>
      <c r="T200" s="293">
        <f t="shared" si="92"/>
        <v>18224973</v>
      </c>
      <c r="U200" s="295"/>
      <c r="V200" s="296">
        <f t="shared" si="86"/>
        <v>0</v>
      </c>
      <c r="W200" s="296">
        <f t="shared" si="87"/>
        <v>0</v>
      </c>
      <c r="X200" s="296"/>
      <c r="Y200" s="296"/>
      <c r="Z200" s="296"/>
      <c r="AA200" s="296"/>
      <c r="AB200" s="296"/>
      <c r="AC200" s="296"/>
      <c r="AD200" s="296"/>
      <c r="AE200" s="296"/>
      <c r="AF200" s="297">
        <f t="shared" si="85"/>
        <v>0</v>
      </c>
      <c r="AG200" s="298"/>
    </row>
    <row r="201" spans="1:33" s="299" customFormat="1" ht="30.65" customHeight="1" x14ac:dyDescent="0.35">
      <c r="A201" s="324">
        <v>4.25</v>
      </c>
      <c r="B201" s="315" t="s">
        <v>223</v>
      </c>
      <c r="C201" s="316" t="s">
        <v>39</v>
      </c>
      <c r="D201" s="317">
        <v>1</v>
      </c>
      <c r="E201" s="320">
        <v>2784600</v>
      </c>
      <c r="F201" s="290">
        <f t="shared" si="113"/>
        <v>2784600</v>
      </c>
      <c r="G201" s="291">
        <f t="shared" si="100"/>
        <v>0</v>
      </c>
      <c r="H201" s="292">
        <f t="shared" si="89"/>
        <v>0</v>
      </c>
      <c r="I201" s="291"/>
      <c r="J201" s="293">
        <f t="shared" si="83"/>
        <v>0</v>
      </c>
      <c r="K201" s="291"/>
      <c r="L201" s="293">
        <f t="shared" si="103"/>
        <v>0</v>
      </c>
      <c r="M201" s="291"/>
      <c r="N201" s="293">
        <f t="shared" si="104"/>
        <v>0</v>
      </c>
      <c r="O201" s="291"/>
      <c r="P201" s="293">
        <f t="shared" si="111"/>
        <v>0</v>
      </c>
      <c r="Q201" s="291">
        <f t="shared" si="112"/>
        <v>0</v>
      </c>
      <c r="R201" s="292">
        <f t="shared" si="84"/>
        <v>0</v>
      </c>
      <c r="S201" s="294">
        <f t="shared" si="91"/>
        <v>1</v>
      </c>
      <c r="T201" s="293">
        <f t="shared" si="92"/>
        <v>2784600</v>
      </c>
      <c r="U201" s="295"/>
      <c r="V201" s="296">
        <f t="shared" ref="V201:V216" si="114">+I201</f>
        <v>0</v>
      </c>
      <c r="W201" s="296">
        <f t="shared" ref="W201:W216" si="115">+K201</f>
        <v>0</v>
      </c>
      <c r="X201" s="296"/>
      <c r="Y201" s="296"/>
      <c r="Z201" s="296"/>
      <c r="AA201" s="296"/>
      <c r="AB201" s="296"/>
      <c r="AC201" s="296"/>
      <c r="AD201" s="296"/>
      <c r="AE201" s="296"/>
      <c r="AF201" s="297">
        <f t="shared" si="85"/>
        <v>0</v>
      </c>
      <c r="AG201" s="298"/>
    </row>
    <row r="202" spans="1:33" s="299" customFormat="1" ht="17.149999999999999" customHeight="1" x14ac:dyDescent="0.35">
      <c r="A202" s="324">
        <v>4.26</v>
      </c>
      <c r="B202" s="315" t="s">
        <v>224</v>
      </c>
      <c r="C202" s="316" t="s">
        <v>39</v>
      </c>
      <c r="D202" s="317">
        <v>1</v>
      </c>
      <c r="E202" s="320">
        <v>1287006</v>
      </c>
      <c r="F202" s="290">
        <f t="shared" si="113"/>
        <v>1287006</v>
      </c>
      <c r="G202" s="291">
        <f t="shared" si="100"/>
        <v>0</v>
      </c>
      <c r="H202" s="292">
        <f t="shared" si="89"/>
        <v>0</v>
      </c>
      <c r="I202" s="291"/>
      <c r="J202" s="293">
        <f t="shared" si="83"/>
        <v>0</v>
      </c>
      <c r="K202" s="291"/>
      <c r="L202" s="293">
        <f t="shared" si="103"/>
        <v>0</v>
      </c>
      <c r="M202" s="291"/>
      <c r="N202" s="293">
        <f t="shared" si="104"/>
        <v>0</v>
      </c>
      <c r="O202" s="291"/>
      <c r="P202" s="293">
        <f t="shared" si="111"/>
        <v>0</v>
      </c>
      <c r="Q202" s="291">
        <f t="shared" si="112"/>
        <v>0</v>
      </c>
      <c r="R202" s="292">
        <f t="shared" si="84"/>
        <v>0</v>
      </c>
      <c r="S202" s="294">
        <f t="shared" si="91"/>
        <v>1</v>
      </c>
      <c r="T202" s="293">
        <f t="shared" si="92"/>
        <v>1287006</v>
      </c>
      <c r="U202" s="295"/>
      <c r="V202" s="296">
        <f t="shared" si="114"/>
        <v>0</v>
      </c>
      <c r="W202" s="296">
        <f t="shared" si="115"/>
        <v>0</v>
      </c>
      <c r="X202" s="296"/>
      <c r="Y202" s="296"/>
      <c r="Z202" s="296"/>
      <c r="AA202" s="296"/>
      <c r="AB202" s="296"/>
      <c r="AC202" s="296"/>
      <c r="AD202" s="296"/>
      <c r="AE202" s="296"/>
      <c r="AF202" s="297">
        <f t="shared" si="85"/>
        <v>0</v>
      </c>
      <c r="AG202" s="298"/>
    </row>
    <row r="203" spans="1:33" s="299" customFormat="1" ht="41.4" customHeight="1" x14ac:dyDescent="0.35">
      <c r="A203" s="324">
        <v>4.2699999999999996</v>
      </c>
      <c r="B203" s="315" t="s">
        <v>225</v>
      </c>
      <c r="C203" s="316" t="s">
        <v>69</v>
      </c>
      <c r="D203" s="317">
        <v>1</v>
      </c>
      <c r="E203" s="320">
        <v>39464590</v>
      </c>
      <c r="F203" s="290">
        <f t="shared" si="113"/>
        <v>39464590</v>
      </c>
      <c r="G203" s="291">
        <f t="shared" si="100"/>
        <v>0</v>
      </c>
      <c r="H203" s="292">
        <f t="shared" si="89"/>
        <v>0</v>
      </c>
      <c r="I203" s="291"/>
      <c r="J203" s="293">
        <f t="shared" si="83"/>
        <v>0</v>
      </c>
      <c r="K203" s="291"/>
      <c r="L203" s="293">
        <f t="shared" si="103"/>
        <v>0</v>
      </c>
      <c r="M203" s="291"/>
      <c r="N203" s="293">
        <f t="shared" si="104"/>
        <v>0</v>
      </c>
      <c r="O203" s="291"/>
      <c r="P203" s="293">
        <f t="shared" si="111"/>
        <v>0</v>
      </c>
      <c r="Q203" s="291">
        <f t="shared" si="112"/>
        <v>0</v>
      </c>
      <c r="R203" s="292">
        <f t="shared" si="84"/>
        <v>0</v>
      </c>
      <c r="S203" s="294">
        <f t="shared" si="91"/>
        <v>1</v>
      </c>
      <c r="T203" s="293">
        <f t="shared" si="92"/>
        <v>39464590</v>
      </c>
      <c r="U203" s="295"/>
      <c r="V203" s="296">
        <f t="shared" si="114"/>
        <v>0</v>
      </c>
      <c r="W203" s="296">
        <f t="shared" si="115"/>
        <v>0</v>
      </c>
      <c r="X203" s="296"/>
      <c r="Y203" s="296"/>
      <c r="Z203" s="296"/>
      <c r="AA203" s="296"/>
      <c r="AB203" s="296"/>
      <c r="AC203" s="296"/>
      <c r="AD203" s="296"/>
      <c r="AE203" s="296"/>
      <c r="AF203" s="297">
        <f t="shared" si="85"/>
        <v>0</v>
      </c>
      <c r="AG203" s="298"/>
    </row>
    <row r="204" spans="1:33" s="299" customFormat="1" ht="56.15" customHeight="1" x14ac:dyDescent="0.35">
      <c r="A204" s="324">
        <v>4.28</v>
      </c>
      <c r="B204" s="315" t="s">
        <v>226</v>
      </c>
      <c r="C204" s="316" t="s">
        <v>69</v>
      </c>
      <c r="D204" s="317">
        <v>1</v>
      </c>
      <c r="E204" s="320">
        <v>1628706</v>
      </c>
      <c r="F204" s="290">
        <f t="shared" si="113"/>
        <v>1628706</v>
      </c>
      <c r="G204" s="291">
        <f t="shared" si="100"/>
        <v>0</v>
      </c>
      <c r="H204" s="292">
        <f t="shared" si="89"/>
        <v>0</v>
      </c>
      <c r="I204" s="291"/>
      <c r="J204" s="293">
        <f t="shared" si="83"/>
        <v>0</v>
      </c>
      <c r="K204" s="291"/>
      <c r="L204" s="293">
        <f t="shared" si="103"/>
        <v>0</v>
      </c>
      <c r="M204" s="291"/>
      <c r="N204" s="293">
        <f t="shared" si="104"/>
        <v>0</v>
      </c>
      <c r="O204" s="291"/>
      <c r="P204" s="293">
        <f t="shared" si="111"/>
        <v>0</v>
      </c>
      <c r="Q204" s="291">
        <f t="shared" si="112"/>
        <v>0</v>
      </c>
      <c r="R204" s="292">
        <f t="shared" si="84"/>
        <v>0</v>
      </c>
      <c r="S204" s="294">
        <f t="shared" si="91"/>
        <v>1</v>
      </c>
      <c r="T204" s="293">
        <f t="shared" si="92"/>
        <v>1628706</v>
      </c>
      <c r="U204" s="295"/>
      <c r="V204" s="296">
        <f t="shared" si="114"/>
        <v>0</v>
      </c>
      <c r="W204" s="296">
        <f t="shared" si="115"/>
        <v>0</v>
      </c>
      <c r="X204" s="296"/>
      <c r="Y204" s="296"/>
      <c r="Z204" s="296"/>
      <c r="AA204" s="296"/>
      <c r="AB204" s="296"/>
      <c r="AC204" s="296"/>
      <c r="AD204" s="296"/>
      <c r="AE204" s="296"/>
      <c r="AF204" s="297">
        <f t="shared" si="85"/>
        <v>0</v>
      </c>
      <c r="AG204" s="298"/>
    </row>
    <row r="205" spans="1:33" ht="16.399999999999999" customHeight="1" x14ac:dyDescent="0.35">
      <c r="A205" s="28"/>
      <c r="B205" s="99" t="s">
        <v>227</v>
      </c>
      <c r="C205" s="30"/>
      <c r="D205" s="162"/>
      <c r="E205" s="32"/>
      <c r="F205" s="101">
        <f>+SUM(F177:F204)</f>
        <v>1023047930</v>
      </c>
      <c r="G205" s="22"/>
      <c r="H205" s="101">
        <f>+SUM(H177:H204)</f>
        <v>334966137.5</v>
      </c>
      <c r="I205" s="22"/>
      <c r="J205" s="101">
        <f>+SUM(J177:J204)</f>
        <v>7193785.1999999993</v>
      </c>
      <c r="K205" s="22"/>
      <c r="L205" s="101">
        <f>+SUM(L177:L204)</f>
        <v>248829821.09999999</v>
      </c>
      <c r="M205" s="22"/>
      <c r="N205" s="101">
        <f>+SUM(N177:N204)</f>
        <v>78942531.199999988</v>
      </c>
      <c r="O205" s="22"/>
      <c r="P205" s="101">
        <f>+SUM(P177:P204)</f>
        <v>52018997.400000006</v>
      </c>
      <c r="Q205" s="22"/>
      <c r="R205" s="101">
        <f>+SUM(R177:R204)</f>
        <v>386985134.89999998</v>
      </c>
      <c r="S205" s="22"/>
      <c r="T205" s="101">
        <f>+SUM(T177:T204)</f>
        <v>636062795.10000002</v>
      </c>
      <c r="U205" s="1"/>
      <c r="V205" s="25">
        <f t="shared" si="114"/>
        <v>0</v>
      </c>
      <c r="W205" s="25">
        <f t="shared" si="115"/>
        <v>0</v>
      </c>
      <c r="X205" s="25"/>
      <c r="Y205" s="25"/>
      <c r="Z205" s="25"/>
      <c r="AA205" s="25"/>
      <c r="AB205" s="25"/>
      <c r="AC205" s="25"/>
      <c r="AD205" s="25"/>
      <c r="AE205" s="25"/>
      <c r="AF205" s="26"/>
      <c r="AG205" s="27"/>
    </row>
    <row r="206" spans="1:33" ht="16.399999999999999" customHeight="1" x14ac:dyDescent="0.35">
      <c r="A206" s="28"/>
      <c r="B206" s="111" t="s">
        <v>228</v>
      </c>
      <c r="C206" s="30"/>
      <c r="D206" s="162"/>
      <c r="E206" s="32"/>
      <c r="F206" s="103"/>
      <c r="G206" s="22"/>
      <c r="H206" s="21"/>
      <c r="I206" s="22"/>
      <c r="J206" s="103"/>
      <c r="K206" s="22"/>
      <c r="L206" s="103"/>
      <c r="M206" s="22"/>
      <c r="N206" s="103"/>
      <c r="O206" s="22"/>
      <c r="P206" s="103"/>
      <c r="Q206" s="22"/>
      <c r="R206" s="21"/>
      <c r="S206" s="24"/>
      <c r="T206" s="23"/>
      <c r="U206" s="1"/>
      <c r="V206" s="25">
        <f t="shared" si="114"/>
        <v>0</v>
      </c>
      <c r="W206" s="25">
        <f t="shared" si="115"/>
        <v>0</v>
      </c>
      <c r="X206" s="25"/>
      <c r="Y206" s="25"/>
      <c r="Z206" s="25"/>
      <c r="AA206" s="25"/>
      <c r="AB206" s="25"/>
      <c r="AC206" s="25"/>
      <c r="AD206" s="25"/>
      <c r="AE206" s="25"/>
      <c r="AF206" s="26"/>
      <c r="AG206" s="27"/>
    </row>
    <row r="207" spans="1:33" s="299" customFormat="1" ht="53.15" customHeight="1" x14ac:dyDescent="0.35">
      <c r="A207" s="324">
        <v>5.0999999999999996</v>
      </c>
      <c r="B207" s="315" t="s">
        <v>229</v>
      </c>
      <c r="C207" s="316" t="s">
        <v>69</v>
      </c>
      <c r="D207" s="317">
        <v>6</v>
      </c>
      <c r="E207" s="320">
        <v>7426658</v>
      </c>
      <c r="F207" s="290">
        <f t="shared" si="113"/>
        <v>44559948</v>
      </c>
      <c r="G207" s="291">
        <f t="shared" ref="G207:G208" si="116">+AF207</f>
        <v>0</v>
      </c>
      <c r="H207" s="292">
        <f t="shared" si="89"/>
        <v>0</v>
      </c>
      <c r="I207" s="291"/>
      <c r="J207" s="293">
        <f t="shared" si="83"/>
        <v>0</v>
      </c>
      <c r="K207" s="291"/>
      <c r="L207" s="293">
        <f t="shared" ref="L207:L208" si="117">+K207*E207</f>
        <v>0</v>
      </c>
      <c r="M207" s="291"/>
      <c r="N207" s="293">
        <f t="shared" ref="N207:N208" si="118">+M207*E207</f>
        <v>0</v>
      </c>
      <c r="O207" s="291"/>
      <c r="P207" s="293">
        <f t="shared" ref="P207:P208" si="119">+O207*E207</f>
        <v>0</v>
      </c>
      <c r="Q207" s="291">
        <f t="shared" ref="Q207:Q208" si="120">+O207+G207</f>
        <v>0</v>
      </c>
      <c r="R207" s="292">
        <f t="shared" si="84"/>
        <v>0</v>
      </c>
      <c r="S207" s="294">
        <f t="shared" si="91"/>
        <v>6</v>
      </c>
      <c r="T207" s="293">
        <f t="shared" si="92"/>
        <v>44559948</v>
      </c>
      <c r="U207" s="295"/>
      <c r="V207" s="296">
        <f t="shared" si="114"/>
        <v>0</v>
      </c>
      <c r="W207" s="296">
        <f t="shared" si="115"/>
        <v>0</v>
      </c>
      <c r="X207" s="296"/>
      <c r="Y207" s="296"/>
      <c r="Z207" s="296"/>
      <c r="AA207" s="296"/>
      <c r="AB207" s="296"/>
      <c r="AC207" s="296"/>
      <c r="AD207" s="296"/>
      <c r="AE207" s="296"/>
      <c r="AF207" s="297">
        <f t="shared" si="85"/>
        <v>0</v>
      </c>
      <c r="AG207" s="298"/>
    </row>
    <row r="208" spans="1:33" ht="17.149999999999999" customHeight="1" x14ac:dyDescent="0.35">
      <c r="A208" s="28">
        <v>5.2</v>
      </c>
      <c r="B208" s="29" t="s">
        <v>230</v>
      </c>
      <c r="C208" s="30" t="s">
        <v>43</v>
      </c>
      <c r="D208" s="162">
        <v>18</v>
      </c>
      <c r="E208" s="32">
        <v>55351</v>
      </c>
      <c r="F208" s="119">
        <f t="shared" ref="F208" si="121">+D208*E208</f>
        <v>996318</v>
      </c>
      <c r="G208" s="22">
        <f t="shared" si="116"/>
        <v>0</v>
      </c>
      <c r="H208" s="156">
        <f t="shared" si="32"/>
        <v>0</v>
      </c>
      <c r="I208" s="22"/>
      <c r="J208" s="157">
        <f t="shared" si="33"/>
        <v>0</v>
      </c>
      <c r="K208" s="22"/>
      <c r="L208" s="157">
        <f t="shared" si="117"/>
        <v>0</v>
      </c>
      <c r="M208" s="22"/>
      <c r="N208" s="157">
        <f t="shared" si="118"/>
        <v>0</v>
      </c>
      <c r="O208" s="22"/>
      <c r="P208" s="157">
        <f t="shared" si="119"/>
        <v>0</v>
      </c>
      <c r="Q208" s="22">
        <f t="shared" si="120"/>
        <v>0</v>
      </c>
      <c r="R208" s="156">
        <f t="shared" si="38"/>
        <v>0</v>
      </c>
      <c r="S208" s="24">
        <f t="shared" si="39"/>
        <v>18</v>
      </c>
      <c r="T208" s="157">
        <f t="shared" si="40"/>
        <v>996318</v>
      </c>
      <c r="U208" s="1"/>
      <c r="V208" s="25">
        <f t="shared" si="114"/>
        <v>0</v>
      </c>
      <c r="W208" s="25">
        <f t="shared" si="115"/>
        <v>0</v>
      </c>
      <c r="X208" s="25"/>
      <c r="Y208" s="25"/>
      <c r="Z208" s="25"/>
      <c r="AA208" s="25"/>
      <c r="AB208" s="25"/>
      <c r="AC208" s="25"/>
      <c r="AD208" s="25"/>
      <c r="AE208" s="25"/>
      <c r="AF208" s="26">
        <f t="shared" si="30"/>
        <v>0</v>
      </c>
      <c r="AG208" s="27"/>
    </row>
    <row r="209" spans="1:33" ht="17.149999999999999" customHeight="1" x14ac:dyDescent="0.35">
      <c r="A209" s="28"/>
      <c r="B209" s="99" t="s">
        <v>231</v>
      </c>
      <c r="C209" s="30"/>
      <c r="D209" s="162"/>
      <c r="E209" s="32"/>
      <c r="F209" s="101">
        <f>+SUM(F207:F208)</f>
        <v>45556266</v>
      </c>
      <c r="G209" s="22"/>
      <c r="H209" s="101">
        <f>+SUM(H207:H208)</f>
        <v>0</v>
      </c>
      <c r="I209" s="32"/>
      <c r="J209" s="101">
        <f>+SUM(J207:J208)</f>
        <v>0</v>
      </c>
      <c r="K209" s="32"/>
      <c r="L209" s="101">
        <f>+SUM(L207:L208)</f>
        <v>0</v>
      </c>
      <c r="M209" s="32"/>
      <c r="N209" s="101">
        <f>+SUM(N207:N208)</f>
        <v>0</v>
      </c>
      <c r="O209" s="32"/>
      <c r="P209" s="101">
        <f>+SUM(P207:P208)</f>
        <v>0</v>
      </c>
      <c r="Q209" s="22"/>
      <c r="R209" s="101">
        <f>+SUM(R207:R208)</f>
        <v>0</v>
      </c>
      <c r="S209" s="32"/>
      <c r="T209" s="101">
        <f>+SUM(T207:T208)</f>
        <v>45556266</v>
      </c>
      <c r="U209" s="1"/>
      <c r="V209" s="25">
        <f t="shared" si="114"/>
        <v>0</v>
      </c>
      <c r="W209" s="25">
        <f t="shared" si="115"/>
        <v>0</v>
      </c>
      <c r="X209" s="25"/>
      <c r="Y209" s="25"/>
      <c r="Z209" s="25"/>
      <c r="AA209" s="25"/>
      <c r="AB209" s="25"/>
      <c r="AC209" s="25"/>
      <c r="AD209" s="25"/>
      <c r="AE209" s="25"/>
      <c r="AF209" s="26"/>
      <c r="AG209" s="27"/>
    </row>
    <row r="210" spans="1:33" ht="16.399999999999999" customHeight="1" x14ac:dyDescent="0.35">
      <c r="A210" s="28"/>
      <c r="B210" s="111" t="s">
        <v>232</v>
      </c>
      <c r="C210" s="30"/>
      <c r="D210" s="162"/>
      <c r="E210" s="32"/>
      <c r="F210" s="103"/>
      <c r="G210" s="22"/>
      <c r="H210" s="21"/>
      <c r="I210" s="22"/>
      <c r="J210" s="23"/>
      <c r="K210" s="22"/>
      <c r="L210" s="23"/>
      <c r="M210" s="22"/>
      <c r="N210" s="23"/>
      <c r="O210" s="22"/>
      <c r="P210" s="23"/>
      <c r="Q210" s="22"/>
      <c r="R210" s="21"/>
      <c r="S210" s="24"/>
      <c r="T210" s="23"/>
      <c r="U210" s="1"/>
      <c r="V210" s="25">
        <f t="shared" si="114"/>
        <v>0</v>
      </c>
      <c r="W210" s="25">
        <f t="shared" si="115"/>
        <v>0</v>
      </c>
      <c r="X210" s="25"/>
      <c r="Y210" s="25"/>
      <c r="Z210" s="25"/>
      <c r="AA210" s="25"/>
      <c r="AB210" s="25"/>
      <c r="AC210" s="25"/>
      <c r="AD210" s="25"/>
      <c r="AE210" s="25"/>
      <c r="AF210" s="26"/>
      <c r="AG210" s="27"/>
    </row>
    <row r="211" spans="1:33" ht="43.4" customHeight="1" x14ac:dyDescent="0.35">
      <c r="A211" s="28">
        <v>6.1</v>
      </c>
      <c r="B211" s="29" t="s">
        <v>233</v>
      </c>
      <c r="C211" s="30" t="s">
        <v>69</v>
      </c>
      <c r="D211" s="162">
        <v>43</v>
      </c>
      <c r="E211" s="32">
        <v>2205913</v>
      </c>
      <c r="F211" s="119">
        <f t="shared" ref="F211:F216" si="122">+D211*E211</f>
        <v>94854259</v>
      </c>
      <c r="G211" s="22">
        <f t="shared" ref="G211:G216" si="123">+AF211</f>
        <v>13.299999999999999</v>
      </c>
      <c r="H211" s="156">
        <f t="shared" ref="H211:H216" si="124">+G211*E211</f>
        <v>29338642.899999999</v>
      </c>
      <c r="I211" s="22">
        <v>3.5</v>
      </c>
      <c r="J211" s="157">
        <f t="shared" ref="J211:J216" si="125">+I211*E211</f>
        <v>7720695.5</v>
      </c>
      <c r="K211" s="22">
        <v>4.1999999999999993</v>
      </c>
      <c r="L211" s="157">
        <f t="shared" ref="L211:L214" si="126">+K211*E211</f>
        <v>9264834.5999999978</v>
      </c>
      <c r="M211" s="22">
        <v>5.6</v>
      </c>
      <c r="N211" s="157">
        <f t="shared" ref="N211:N214" si="127">+M211*E211</f>
        <v>12353112.799999999</v>
      </c>
      <c r="O211" s="169">
        <f>+'6,1'!E2</f>
        <v>2.8</v>
      </c>
      <c r="P211" s="157">
        <f t="shared" ref="P211:P214" si="128">+O211*E211</f>
        <v>6176556.3999999994</v>
      </c>
      <c r="Q211" s="22">
        <f t="shared" ref="Q211:Q214" si="129">+O211+G211</f>
        <v>16.099999999999998</v>
      </c>
      <c r="R211" s="156">
        <f t="shared" ref="R211:R216" si="130">+Q211*E211</f>
        <v>35515199.299999997</v>
      </c>
      <c r="S211" s="24">
        <f t="shared" ref="S211:S216" si="131">+D211-Q211</f>
        <v>26.900000000000002</v>
      </c>
      <c r="T211" s="157">
        <f t="shared" ref="T211:T216" si="132">+S211*E211</f>
        <v>59339059.700000003</v>
      </c>
      <c r="U211" s="144"/>
      <c r="V211" s="25">
        <f t="shared" si="114"/>
        <v>3.5</v>
      </c>
      <c r="W211" s="25">
        <f t="shared" si="115"/>
        <v>4.1999999999999993</v>
      </c>
      <c r="X211" s="25">
        <v>5.6</v>
      </c>
      <c r="Y211" s="25"/>
      <c r="Z211" s="25"/>
      <c r="AA211" s="25"/>
      <c r="AB211" s="25"/>
      <c r="AC211" s="25"/>
      <c r="AD211" s="25"/>
      <c r="AE211" s="25"/>
      <c r="AF211" s="26">
        <f t="shared" ref="AF211:AF216" si="133">+SUM(V211:AE211)</f>
        <v>13.299999999999999</v>
      </c>
      <c r="AG211" s="27"/>
    </row>
    <row r="212" spans="1:33" ht="17.149999999999999" customHeight="1" x14ac:dyDescent="0.35">
      <c r="A212" s="28">
        <v>6.2</v>
      </c>
      <c r="B212" s="29" t="s">
        <v>173</v>
      </c>
      <c r="C212" s="30" t="s">
        <v>69</v>
      </c>
      <c r="D212" s="162">
        <v>70</v>
      </c>
      <c r="E212" s="32">
        <v>64627</v>
      </c>
      <c r="F212" s="119">
        <f t="shared" si="122"/>
        <v>4523890</v>
      </c>
      <c r="G212" s="22">
        <f t="shared" si="123"/>
        <v>0</v>
      </c>
      <c r="H212" s="156">
        <f t="shared" si="124"/>
        <v>0</v>
      </c>
      <c r="I212" s="22"/>
      <c r="J212" s="157">
        <f t="shared" si="125"/>
        <v>0</v>
      </c>
      <c r="K212" s="22"/>
      <c r="L212" s="157">
        <f t="shared" si="126"/>
        <v>0</v>
      </c>
      <c r="M212" s="22"/>
      <c r="N212" s="157">
        <f t="shared" si="127"/>
        <v>0</v>
      </c>
      <c r="O212" s="22"/>
      <c r="P212" s="157">
        <f t="shared" si="128"/>
        <v>0</v>
      </c>
      <c r="Q212" s="22">
        <f t="shared" si="129"/>
        <v>0</v>
      </c>
      <c r="R212" s="156">
        <f t="shared" si="130"/>
        <v>0</v>
      </c>
      <c r="S212" s="24">
        <f t="shared" si="131"/>
        <v>70</v>
      </c>
      <c r="T212" s="157">
        <f t="shared" si="132"/>
        <v>4523890</v>
      </c>
      <c r="U212" s="1"/>
      <c r="V212" s="25">
        <f t="shared" si="114"/>
        <v>0</v>
      </c>
      <c r="W212" s="25">
        <f t="shared" si="115"/>
        <v>0</v>
      </c>
      <c r="X212" s="25"/>
      <c r="Y212" s="25"/>
      <c r="Z212" s="25"/>
      <c r="AA212" s="25"/>
      <c r="AB212" s="25"/>
      <c r="AC212" s="25"/>
      <c r="AD212" s="25"/>
      <c r="AE212" s="25"/>
      <c r="AF212" s="26">
        <f t="shared" si="133"/>
        <v>0</v>
      </c>
      <c r="AG212" s="27"/>
    </row>
    <row r="213" spans="1:33" ht="17.149999999999999" customHeight="1" x14ac:dyDescent="0.35">
      <c r="A213" s="28">
        <v>6.3</v>
      </c>
      <c r="B213" s="29" t="s">
        <v>234</v>
      </c>
      <c r="C213" s="30" t="s">
        <v>43</v>
      </c>
      <c r="D213" s="162">
        <v>1106</v>
      </c>
      <c r="E213" s="32">
        <v>84450</v>
      </c>
      <c r="F213" s="119">
        <f t="shared" si="122"/>
        <v>93401700</v>
      </c>
      <c r="G213" s="22">
        <f t="shared" si="123"/>
        <v>427.19999999999993</v>
      </c>
      <c r="H213" s="156">
        <f t="shared" si="124"/>
        <v>36077039.999999993</v>
      </c>
      <c r="I213" s="22">
        <v>0</v>
      </c>
      <c r="J213" s="157">
        <f t="shared" si="125"/>
        <v>0</v>
      </c>
      <c r="K213" s="22"/>
      <c r="L213" s="157">
        <f t="shared" si="126"/>
        <v>0</v>
      </c>
      <c r="M213" s="22">
        <v>427.19999999999993</v>
      </c>
      <c r="N213" s="157">
        <f t="shared" si="127"/>
        <v>36077039.999999993</v>
      </c>
      <c r="O213" s="22"/>
      <c r="P213" s="157">
        <f t="shared" si="128"/>
        <v>0</v>
      </c>
      <c r="Q213" s="22">
        <f t="shared" si="129"/>
        <v>427.19999999999993</v>
      </c>
      <c r="R213" s="156">
        <f t="shared" si="130"/>
        <v>36077039.999999993</v>
      </c>
      <c r="S213" s="24">
        <f t="shared" si="131"/>
        <v>678.80000000000007</v>
      </c>
      <c r="T213" s="157">
        <f t="shared" si="132"/>
        <v>57324660.000000007</v>
      </c>
      <c r="U213" s="1"/>
      <c r="V213" s="25">
        <f t="shared" si="114"/>
        <v>0</v>
      </c>
      <c r="W213" s="25">
        <f t="shared" si="115"/>
        <v>0</v>
      </c>
      <c r="X213" s="25">
        <v>427.19999999999993</v>
      </c>
      <c r="Y213" s="25"/>
      <c r="Z213" s="25"/>
      <c r="AA213" s="25"/>
      <c r="AB213" s="25"/>
      <c r="AC213" s="25"/>
      <c r="AD213" s="25"/>
      <c r="AE213" s="25"/>
      <c r="AF213" s="26">
        <f t="shared" si="133"/>
        <v>427.19999999999993</v>
      </c>
      <c r="AG213" s="27"/>
    </row>
    <row r="214" spans="1:33" ht="15.65" customHeight="1" x14ac:dyDescent="0.35">
      <c r="A214" s="28">
        <v>6.4</v>
      </c>
      <c r="B214" s="29" t="s">
        <v>177</v>
      </c>
      <c r="C214" s="30" t="s">
        <v>69</v>
      </c>
      <c r="D214" s="162">
        <v>202</v>
      </c>
      <c r="E214" s="32">
        <v>33156</v>
      </c>
      <c r="F214" s="119">
        <f t="shared" si="122"/>
        <v>6697512</v>
      </c>
      <c r="G214" s="22">
        <f t="shared" si="123"/>
        <v>47</v>
      </c>
      <c r="H214" s="156">
        <f t="shared" si="124"/>
        <v>1558332</v>
      </c>
      <c r="I214" s="22">
        <v>12</v>
      </c>
      <c r="J214" s="157">
        <f t="shared" si="125"/>
        <v>397872</v>
      </c>
      <c r="K214" s="22"/>
      <c r="L214" s="157">
        <f t="shared" si="126"/>
        <v>0</v>
      </c>
      <c r="M214" s="22">
        <v>35</v>
      </c>
      <c r="N214" s="157">
        <f t="shared" si="127"/>
        <v>1160460</v>
      </c>
      <c r="O214" s="22"/>
      <c r="P214" s="157">
        <f t="shared" si="128"/>
        <v>0</v>
      </c>
      <c r="Q214" s="22">
        <f t="shared" si="129"/>
        <v>47</v>
      </c>
      <c r="R214" s="156">
        <f t="shared" si="130"/>
        <v>1558332</v>
      </c>
      <c r="S214" s="24">
        <f t="shared" si="131"/>
        <v>155</v>
      </c>
      <c r="T214" s="157">
        <f t="shared" si="132"/>
        <v>5139180</v>
      </c>
      <c r="U214" s="145"/>
      <c r="V214" s="25">
        <f t="shared" si="114"/>
        <v>12</v>
      </c>
      <c r="W214" s="25">
        <f t="shared" si="115"/>
        <v>0</v>
      </c>
      <c r="X214" s="25">
        <v>35</v>
      </c>
      <c r="Y214" s="25"/>
      <c r="Z214" s="25"/>
      <c r="AA214" s="25"/>
      <c r="AB214" s="25"/>
      <c r="AC214" s="25"/>
      <c r="AD214" s="25"/>
      <c r="AE214" s="25"/>
      <c r="AF214" s="26">
        <f t="shared" si="133"/>
        <v>47</v>
      </c>
      <c r="AG214" s="27"/>
    </row>
    <row r="215" spans="1:33" ht="17.149999999999999" customHeight="1" x14ac:dyDescent="0.35">
      <c r="A215" s="28"/>
      <c r="B215" s="87" t="s">
        <v>235</v>
      </c>
      <c r="C215" s="30"/>
      <c r="D215" s="31"/>
      <c r="E215" s="32"/>
      <c r="F215" s="101">
        <f>+SUM(F211:F214)</f>
        <v>199477361</v>
      </c>
      <c r="G215" s="22"/>
      <c r="H215" s="101">
        <f>+SUM(H211:H214)</f>
        <v>66974014.899999991</v>
      </c>
      <c r="I215" s="22"/>
      <c r="J215" s="101">
        <f>+SUM(J211:J214)</f>
        <v>8118567.5</v>
      </c>
      <c r="K215" s="22"/>
      <c r="L215" s="101">
        <f>+SUM(L211:L214)</f>
        <v>9264834.5999999978</v>
      </c>
      <c r="M215" s="22"/>
      <c r="N215" s="101">
        <f>+SUM(N211:N214)</f>
        <v>49590612.79999999</v>
      </c>
      <c r="O215" s="22"/>
      <c r="P215" s="101">
        <f>+SUM(P211:P214)</f>
        <v>6176556.3999999994</v>
      </c>
      <c r="Q215" s="22"/>
      <c r="R215" s="101">
        <f>+SUM(R211:R214)</f>
        <v>73150571.299999982</v>
      </c>
      <c r="S215" s="22"/>
      <c r="T215" s="101">
        <f>+SUM(T211:T214)</f>
        <v>126326789.70000002</v>
      </c>
      <c r="U215" s="1"/>
      <c r="V215" s="25">
        <f t="shared" si="114"/>
        <v>0</v>
      </c>
      <c r="W215" s="25">
        <f t="shared" si="115"/>
        <v>0</v>
      </c>
      <c r="X215" s="25"/>
      <c r="Y215" s="25"/>
      <c r="Z215" s="25"/>
      <c r="AA215" s="25"/>
      <c r="AB215" s="25"/>
      <c r="AC215" s="25"/>
      <c r="AD215" s="25"/>
      <c r="AE215" s="25"/>
      <c r="AF215" s="26">
        <f t="shared" si="133"/>
        <v>0</v>
      </c>
      <c r="AG215" s="27"/>
    </row>
    <row r="216" spans="1:33" s="299" customFormat="1" ht="17.149999999999999" customHeight="1" thickBot="1" x14ac:dyDescent="0.4">
      <c r="A216" s="324">
        <v>7</v>
      </c>
      <c r="B216" s="315" t="s">
        <v>236</v>
      </c>
      <c r="C216" s="316" t="s">
        <v>18</v>
      </c>
      <c r="D216" s="326">
        <v>1</v>
      </c>
      <c r="E216" s="320">
        <v>12960000</v>
      </c>
      <c r="F216" s="327">
        <f t="shared" si="122"/>
        <v>12960000</v>
      </c>
      <c r="G216" s="291">
        <f t="shared" si="123"/>
        <v>0</v>
      </c>
      <c r="H216" s="292">
        <f t="shared" si="124"/>
        <v>0</v>
      </c>
      <c r="I216" s="291"/>
      <c r="J216" s="293">
        <f t="shared" si="125"/>
        <v>0</v>
      </c>
      <c r="K216" s="291"/>
      <c r="L216" s="293">
        <f t="shared" ref="L216" si="134">+K216*G216</f>
        <v>0</v>
      </c>
      <c r="M216" s="291"/>
      <c r="N216" s="293">
        <f>+M216*E216</f>
        <v>0</v>
      </c>
      <c r="O216" s="291"/>
      <c r="P216" s="293">
        <f>+O216*G216</f>
        <v>0</v>
      </c>
      <c r="Q216" s="291">
        <f t="shared" ref="Q216" si="135">+O216+G216</f>
        <v>0</v>
      </c>
      <c r="R216" s="292">
        <f t="shared" si="130"/>
        <v>0</v>
      </c>
      <c r="S216" s="294">
        <f t="shared" si="131"/>
        <v>1</v>
      </c>
      <c r="T216" s="293">
        <f t="shared" si="132"/>
        <v>12960000</v>
      </c>
      <c r="U216" s="295"/>
      <c r="V216" s="296">
        <f t="shared" si="114"/>
        <v>0</v>
      </c>
      <c r="W216" s="296">
        <f t="shared" si="115"/>
        <v>0</v>
      </c>
      <c r="X216" s="296"/>
      <c r="Y216" s="296"/>
      <c r="Z216" s="296"/>
      <c r="AA216" s="296"/>
      <c r="AB216" s="296"/>
      <c r="AC216" s="296"/>
      <c r="AD216" s="296"/>
      <c r="AE216" s="296"/>
      <c r="AF216" s="297">
        <f t="shared" si="133"/>
        <v>0</v>
      </c>
      <c r="AG216" s="298"/>
    </row>
    <row r="217" spans="1:33" ht="12" customHeight="1" thickBot="1" x14ac:dyDescent="0.4">
      <c r="A217" s="182"/>
      <c r="B217" s="183"/>
      <c r="C217" s="183"/>
      <c r="D217" s="183"/>
      <c r="E217" s="183"/>
      <c r="F217" s="183"/>
      <c r="G217" s="183"/>
      <c r="H217" s="183"/>
      <c r="I217" s="183"/>
      <c r="J217" s="183"/>
      <c r="K217" s="183"/>
      <c r="L217" s="183"/>
      <c r="M217" s="183"/>
      <c r="N217" s="183"/>
      <c r="O217" s="183"/>
      <c r="P217" s="183"/>
      <c r="Q217" s="183"/>
      <c r="R217" s="167"/>
      <c r="S217" s="183"/>
      <c r="T217" s="69"/>
      <c r="U217" s="1"/>
      <c r="V217" s="25"/>
      <c r="W217" s="25"/>
      <c r="X217" s="25"/>
      <c r="Y217" s="25"/>
      <c r="Z217" s="25"/>
      <c r="AA217" s="25"/>
      <c r="AB217" s="25"/>
      <c r="AC217" s="25"/>
      <c r="AD217" s="25"/>
      <c r="AE217" s="25"/>
      <c r="AF217" s="26"/>
      <c r="AG217" s="1"/>
    </row>
    <row r="218" spans="1:33" ht="18" customHeight="1" thickBot="1" x14ac:dyDescent="0.4">
      <c r="A218" s="252" t="s">
        <v>237</v>
      </c>
      <c r="B218" s="253"/>
      <c r="C218" s="253"/>
      <c r="D218" s="253"/>
      <c r="E218" s="254"/>
      <c r="F218" s="36">
        <f>+F11+F40+F175+F205+F209+F215+F216+F13</f>
        <v>2891484098</v>
      </c>
      <c r="G218" s="104"/>
      <c r="H218" s="36">
        <f>+H11+H40+H175+H205+H209+H215+H216+H13</f>
        <v>599987595.56571424</v>
      </c>
      <c r="I218" s="105"/>
      <c r="J218" s="36">
        <f>+J11+J40+J175+J205+J209+J215+J216+J13</f>
        <v>66955086.29285714</v>
      </c>
      <c r="K218" s="105"/>
      <c r="L218" s="36">
        <f>+L11+L40+L175+L205+L209+L215+L216+L13</f>
        <v>288164349.04285717</v>
      </c>
      <c r="M218" s="105"/>
      <c r="N218" s="36">
        <f>+N11+N40+N175+N205+N209+N215+N216+N13</f>
        <v>244868160.22999999</v>
      </c>
      <c r="O218" s="105"/>
      <c r="P218" s="36">
        <f>+P11+P40+P175+P205+P209+P215+P216+P13</f>
        <v>145608933.28</v>
      </c>
      <c r="Q218" s="108"/>
      <c r="R218" s="174">
        <f>+R11+R40+R175+R205+R209+R215+R216+R13</f>
        <v>745596528.84571421</v>
      </c>
      <c r="S218" s="109"/>
      <c r="T218" s="37">
        <f>F218-R218</f>
        <v>2145887569.1542859</v>
      </c>
      <c r="U218" s="38"/>
      <c r="V218" s="39"/>
      <c r="W218" s="39"/>
      <c r="X218" s="39"/>
      <c r="Y218" s="39"/>
      <c r="Z218" s="39"/>
      <c r="AA218" s="39"/>
      <c r="AB218" s="39"/>
      <c r="AC218" s="39"/>
      <c r="AD218" s="39"/>
      <c r="AE218" s="39"/>
      <c r="AF218" s="1"/>
      <c r="AG218" s="1"/>
    </row>
    <row r="219" spans="1:33" ht="16.5" customHeight="1" thickBot="1" x14ac:dyDescent="0.4">
      <c r="A219" s="247" t="s">
        <v>238</v>
      </c>
      <c r="B219" s="248"/>
      <c r="C219" s="248"/>
      <c r="D219" s="249"/>
      <c r="E219" s="40">
        <v>0.09</v>
      </c>
      <c r="F219" s="41">
        <f>+F218*$E$219</f>
        <v>260233568.81999999</v>
      </c>
      <c r="G219" s="70"/>
      <c r="H219" s="42">
        <f>+H218*$E$219</f>
        <v>53998883.600914277</v>
      </c>
      <c r="I219" s="106"/>
      <c r="J219" s="42">
        <f>+J218*$E$219</f>
        <v>6025957.7663571425</v>
      </c>
      <c r="K219" s="106"/>
      <c r="L219" s="42">
        <f>+L218*$E$219</f>
        <v>25934791.413857143</v>
      </c>
      <c r="M219" s="106"/>
      <c r="N219" s="42">
        <f>+N218*$E$219</f>
        <v>22038134.420699999</v>
      </c>
      <c r="O219" s="106"/>
      <c r="P219" s="42">
        <f>+P218*$E$219</f>
        <v>13104803.995199999</v>
      </c>
      <c r="Q219" s="65"/>
      <c r="R219" s="175">
        <f>+R218*$E$219</f>
        <v>67103687.596114278</v>
      </c>
      <c r="S219" s="66"/>
      <c r="T219" s="43">
        <f>+T218*$E$219</f>
        <v>193129881.22388572</v>
      </c>
      <c r="U219" s="1"/>
      <c r="V219" s="39"/>
      <c r="W219" s="39"/>
      <c r="X219" s="39"/>
      <c r="Y219" s="39"/>
      <c r="Z219" s="39"/>
      <c r="AA219" s="39"/>
      <c r="AB219" s="39"/>
      <c r="AC219" s="39"/>
      <c r="AD219" s="39"/>
      <c r="AE219" s="39"/>
      <c r="AF219" s="1"/>
      <c r="AG219" s="1"/>
    </row>
    <row r="220" spans="1:33" ht="16.5" customHeight="1" thickBot="1" x14ac:dyDescent="0.4">
      <c r="A220" s="247" t="s">
        <v>239</v>
      </c>
      <c r="B220" s="248"/>
      <c r="C220" s="248"/>
      <c r="D220" s="249"/>
      <c r="E220" s="44">
        <v>0.01</v>
      </c>
      <c r="F220" s="45">
        <f>+F218*$E$220</f>
        <v>28914840.98</v>
      </c>
      <c r="G220" s="70"/>
      <c r="H220" s="46">
        <f>+H218*$E$220</f>
        <v>5999875.9556571422</v>
      </c>
      <c r="I220" s="106"/>
      <c r="J220" s="46">
        <f>+J218*$E$220</f>
        <v>669550.86292857141</v>
      </c>
      <c r="K220" s="106"/>
      <c r="L220" s="46">
        <f>+L218*$E$220</f>
        <v>2881643.4904285716</v>
      </c>
      <c r="M220" s="106"/>
      <c r="N220" s="46">
        <f>+N218*$E$220</f>
        <v>2448681.6022999999</v>
      </c>
      <c r="O220" s="106"/>
      <c r="P220" s="46">
        <f>+P218*$E$220</f>
        <v>1456089.3328</v>
      </c>
      <c r="Q220" s="65"/>
      <c r="R220" s="176">
        <f>+R218*$E$220</f>
        <v>7455965.2884571422</v>
      </c>
      <c r="S220" s="66"/>
      <c r="T220" s="47">
        <f>+T218*$E$220</f>
        <v>21458875.69154286</v>
      </c>
      <c r="U220" s="1"/>
      <c r="V220" s="39"/>
      <c r="W220" s="39"/>
      <c r="X220" s="39"/>
      <c r="Y220" s="39"/>
      <c r="Z220" s="39"/>
      <c r="AA220" s="39"/>
      <c r="AB220" s="39"/>
      <c r="AC220" s="39"/>
      <c r="AD220" s="39"/>
      <c r="AE220" s="39"/>
      <c r="AF220" s="1"/>
      <c r="AG220" s="1"/>
    </row>
    <row r="221" spans="1:33" ht="16.5" customHeight="1" thickBot="1" x14ac:dyDescent="0.4">
      <c r="A221" s="247" t="s">
        <v>240</v>
      </c>
      <c r="B221" s="248"/>
      <c r="C221" s="248"/>
      <c r="D221" s="249"/>
      <c r="E221" s="44">
        <v>0.06</v>
      </c>
      <c r="F221" s="45">
        <f>+F218*$E$221</f>
        <v>173489045.88</v>
      </c>
      <c r="G221" s="70"/>
      <c r="H221" s="46">
        <f>+H218*$E$221</f>
        <v>35999255.733942851</v>
      </c>
      <c r="I221" s="106"/>
      <c r="J221" s="46">
        <f>+J218*$E$221</f>
        <v>4017305.1775714285</v>
      </c>
      <c r="K221" s="106"/>
      <c r="L221" s="46">
        <f>+L218*$E$221</f>
        <v>17289860.942571431</v>
      </c>
      <c r="M221" s="106"/>
      <c r="N221" s="46">
        <f>+N218*$E$221</f>
        <v>14692089.613799999</v>
      </c>
      <c r="O221" s="106"/>
      <c r="P221" s="46">
        <f>+P218*$E$221</f>
        <v>8736535.9967999998</v>
      </c>
      <c r="Q221" s="65"/>
      <c r="R221" s="176">
        <f>+R218*$E$221</f>
        <v>44735791.730742849</v>
      </c>
      <c r="S221" s="66"/>
      <c r="T221" s="47">
        <f>+T218*$E$221</f>
        <v>128753254.14925715</v>
      </c>
      <c r="U221" s="1"/>
      <c r="V221" s="39"/>
      <c r="W221" s="39"/>
      <c r="X221" s="39"/>
      <c r="Y221" s="39"/>
      <c r="Z221" s="39"/>
      <c r="AA221" s="39"/>
      <c r="AB221" s="39"/>
      <c r="AC221" s="39"/>
      <c r="AD221" s="39"/>
      <c r="AE221" s="39"/>
      <c r="AF221" s="1"/>
      <c r="AG221" s="1"/>
    </row>
    <row r="222" spans="1:33" ht="16.5" customHeight="1" thickBot="1" x14ac:dyDescent="0.4">
      <c r="A222" s="247" t="s">
        <v>241</v>
      </c>
      <c r="B222" s="248"/>
      <c r="C222" s="248"/>
      <c r="D222" s="249"/>
      <c r="E222" s="44">
        <v>0.19</v>
      </c>
      <c r="F222" s="45">
        <f>+F221*$E$222</f>
        <v>32962918.7172</v>
      </c>
      <c r="G222" s="70"/>
      <c r="H222" s="46">
        <f>+H221*$E$222</f>
        <v>6839858.5894491421</v>
      </c>
      <c r="I222" s="106"/>
      <c r="J222" s="46">
        <f>+J221*$E$222</f>
        <v>763287.98373857141</v>
      </c>
      <c r="K222" s="106"/>
      <c r="L222" s="46">
        <f>+L221*$E$222</f>
        <v>3285073.5790885719</v>
      </c>
      <c r="M222" s="106"/>
      <c r="N222" s="46">
        <f>+N221*$E$222</f>
        <v>2791497.0266219997</v>
      </c>
      <c r="O222" s="106"/>
      <c r="P222" s="46">
        <f>+P221*$E$222</f>
        <v>1659941.8393919999</v>
      </c>
      <c r="Q222" s="65"/>
      <c r="R222" s="176">
        <f>+R221*$E$222</f>
        <v>8499800.428841142</v>
      </c>
      <c r="S222" s="66"/>
      <c r="T222" s="47">
        <f>+T221*$E$222</f>
        <v>24463118.28835886</v>
      </c>
      <c r="U222" s="1"/>
      <c r="V222" s="39"/>
      <c r="W222" s="39"/>
      <c r="X222" s="39"/>
      <c r="Y222" s="39"/>
      <c r="Z222" s="39"/>
      <c r="AA222" s="39"/>
      <c r="AB222" s="39"/>
      <c r="AC222" s="39"/>
      <c r="AD222" s="39"/>
      <c r="AE222" s="39"/>
      <c r="AF222" s="1"/>
      <c r="AG222" s="1"/>
    </row>
    <row r="223" spans="1:33" ht="16.5" customHeight="1" thickBot="1" x14ac:dyDescent="0.4">
      <c r="A223" s="247" t="s">
        <v>242</v>
      </c>
      <c r="B223" s="248"/>
      <c r="C223" s="248"/>
      <c r="D223" s="249"/>
      <c r="E223" s="64">
        <v>0.4</v>
      </c>
      <c r="F223" s="184">
        <f>ROUND(+F218*0.4,0)</f>
        <v>1156593639</v>
      </c>
      <c r="G223" s="70"/>
      <c r="H223" s="184">
        <f>ROUND(-H218*0.4,0)</f>
        <v>-239995038</v>
      </c>
      <c r="I223" s="106"/>
      <c r="J223" s="184">
        <f>ROUND(-J218*0.4,0)</f>
        <v>-26782035</v>
      </c>
      <c r="K223" s="106"/>
      <c r="L223" s="184">
        <f>ROUND(-L218*0.4,0)</f>
        <v>-115265740</v>
      </c>
      <c r="M223" s="106"/>
      <c r="N223" s="184">
        <f>ROUND(-N218*0.4,0)</f>
        <v>-97947264</v>
      </c>
      <c r="O223" s="106"/>
      <c r="P223" s="184">
        <f>ROUND(-P218*0.4,0)</f>
        <v>-58243573</v>
      </c>
      <c r="Q223" s="65"/>
      <c r="R223" s="177">
        <f>ROUND(-R218*0.4,0)</f>
        <v>-298238612</v>
      </c>
      <c r="S223" s="66"/>
      <c r="T223" s="184">
        <f>ROUND(-T218*0.4,0)</f>
        <v>-858355028</v>
      </c>
      <c r="U223" s="1"/>
      <c r="V223" s="39"/>
      <c r="W223" s="39"/>
      <c r="X223" s="39"/>
      <c r="Y223" s="39"/>
      <c r="Z223" s="39"/>
      <c r="AA223" s="39"/>
      <c r="AB223" s="39"/>
      <c r="AC223" s="39"/>
      <c r="AD223" s="39"/>
      <c r="AE223" s="39"/>
      <c r="AF223" s="1"/>
      <c r="AG223" s="1"/>
    </row>
    <row r="224" spans="1:33" ht="18" customHeight="1" thickBot="1" x14ac:dyDescent="0.4">
      <c r="A224" s="247" t="s">
        <v>243</v>
      </c>
      <c r="B224" s="248"/>
      <c r="C224" s="248"/>
      <c r="D224" s="249"/>
      <c r="E224" s="185">
        <v>0.05</v>
      </c>
      <c r="F224" s="184">
        <f>ROUND(+SUM(F218:F221)*0.05,0)</f>
        <v>167706078</v>
      </c>
      <c r="G224" s="70"/>
      <c r="H224" s="186">
        <f>+-SUM(H218:H222)*E224</f>
        <v>-35141273.472283885</v>
      </c>
      <c r="I224" s="106"/>
      <c r="J224" s="186">
        <f>+-SUM(J218:J222)*E224</f>
        <v>-3921559.4041726426</v>
      </c>
      <c r="K224" s="106"/>
      <c r="L224" s="186">
        <f>+-SUM(L218:L222)*E224</f>
        <v>-16877785.923440147</v>
      </c>
      <c r="M224" s="106"/>
      <c r="N224" s="186">
        <f>+-SUM(N218:N222)*E224</f>
        <v>-14341928.144671097</v>
      </c>
      <c r="O224" s="106"/>
      <c r="P224" s="186">
        <f>+-SUM(P218:P222)*E224</f>
        <v>-8528315.2222096007</v>
      </c>
      <c r="Q224" s="65"/>
      <c r="R224" s="178">
        <f>+-SUM(R218:R222)*E224</f>
        <v>-43669588.69449348</v>
      </c>
      <c r="S224" s="66"/>
      <c r="T224" s="186">
        <f>+-SUM(T218:T222)*E224</f>
        <v>-125684634.92536651</v>
      </c>
      <c r="U224" s="1"/>
      <c r="V224" s="2"/>
      <c r="W224" s="2"/>
      <c r="X224" s="2"/>
      <c r="Y224" s="2"/>
      <c r="Z224" s="2"/>
      <c r="AA224" s="2"/>
      <c r="AB224" s="2"/>
      <c r="AC224" s="2"/>
      <c r="AD224" s="2"/>
      <c r="AE224" s="2"/>
      <c r="AF224" s="1"/>
      <c r="AG224" s="1"/>
    </row>
    <row r="225" spans="1:33" ht="19.5" customHeight="1" thickBot="1" x14ac:dyDescent="0.4">
      <c r="A225" s="247" t="s">
        <v>244</v>
      </c>
      <c r="B225" s="248"/>
      <c r="C225" s="248"/>
      <c r="D225" s="249"/>
      <c r="E225" s="69"/>
      <c r="F225" s="48">
        <f>+F218+F219+F220+F221+F222</f>
        <v>3387084472.3972001</v>
      </c>
      <c r="G225" s="71"/>
      <c r="H225" s="49">
        <f>+H218+H219+H220+H221+H222+H223+H224</f>
        <v>427689157.97339374</v>
      </c>
      <c r="I225" s="107"/>
      <c r="J225" s="49">
        <f>+J218+J219+J220+J221+J222+J223+J224</f>
        <v>47727593.679280207</v>
      </c>
      <c r="K225" s="107"/>
      <c r="L225" s="49">
        <f>+L218+L219+L220+L221+L222+L223+L224</f>
        <v>205412192.54536277</v>
      </c>
      <c r="M225" s="107"/>
      <c r="N225" s="49">
        <f>+N218+N219+N220+N221+N222+N223+N224</f>
        <v>174549370.74875087</v>
      </c>
      <c r="O225" s="107"/>
      <c r="P225" s="49">
        <f>+P218+P219+P220+P221+P222+P223+P224</f>
        <v>103794416.22198242</v>
      </c>
      <c r="Q225" s="67"/>
      <c r="R225" s="179">
        <f>+R218+R219+R220+R221+R222+R223+R224</f>
        <v>531483573.1953761</v>
      </c>
      <c r="S225" s="68"/>
      <c r="T225" s="49">
        <f>+T218+T219+T220+T221+T222</f>
        <v>2513692698.5073299</v>
      </c>
      <c r="U225" s="1"/>
      <c r="V225" s="2"/>
      <c r="W225" s="2"/>
      <c r="X225" s="2"/>
      <c r="Y225" s="2"/>
      <c r="Z225" s="2"/>
      <c r="AA225" s="2"/>
      <c r="AB225" s="2"/>
      <c r="AC225" s="2"/>
      <c r="AD225" s="2"/>
      <c r="AE225" s="2"/>
      <c r="AF225" s="1"/>
      <c r="AG225" s="1"/>
    </row>
    <row r="226" spans="1:33" ht="12" customHeight="1" thickBot="1" x14ac:dyDescent="0.4">
      <c r="A226" s="38"/>
      <c r="B226" s="1"/>
      <c r="C226" s="1"/>
      <c r="D226" s="50"/>
      <c r="E226" s="1"/>
      <c r="F226" s="51"/>
      <c r="G226" s="52"/>
      <c r="H226" s="1"/>
      <c r="I226" s="26"/>
      <c r="J226" s="1"/>
      <c r="K226" s="26"/>
      <c r="L226" s="1"/>
      <c r="M226" s="26"/>
      <c r="N226" s="1"/>
      <c r="O226" s="26"/>
      <c r="P226" s="1"/>
      <c r="Q226" s="52"/>
      <c r="R226" s="1"/>
      <c r="S226" s="53"/>
      <c r="T226" s="1"/>
      <c r="U226" s="1"/>
      <c r="V226" s="2"/>
      <c r="W226" s="2"/>
      <c r="X226" s="2"/>
      <c r="Y226" s="2"/>
      <c r="Z226" s="2"/>
      <c r="AA226" s="2"/>
      <c r="AB226" s="2"/>
      <c r="AC226" s="2"/>
      <c r="AD226" s="2"/>
      <c r="AE226" s="2"/>
      <c r="AF226" s="1"/>
      <c r="AG226" s="1"/>
    </row>
    <row r="227" spans="1:33" ht="12" customHeight="1" thickBot="1" x14ac:dyDescent="0.4">
      <c r="A227" s="38"/>
      <c r="B227" s="1"/>
      <c r="C227" s="1"/>
      <c r="D227" s="255" t="s">
        <v>245</v>
      </c>
      <c r="E227" s="255"/>
      <c r="F227" s="189"/>
      <c r="G227" s="52"/>
      <c r="H227" s="49">
        <f>+N225</f>
        <v>174549370.74875087</v>
      </c>
      <c r="I227" s="26"/>
      <c r="J227" s="1"/>
      <c r="K227" s="26"/>
      <c r="L227" s="1"/>
      <c r="M227" s="26"/>
      <c r="N227" s="1"/>
      <c r="O227" s="26"/>
      <c r="P227" s="1"/>
      <c r="Q227" s="52"/>
      <c r="R227" s="1"/>
      <c r="S227" s="53"/>
      <c r="T227" s="1"/>
      <c r="U227" s="1"/>
      <c r="V227" s="2"/>
      <c r="W227" s="2"/>
      <c r="X227" s="2"/>
      <c r="Y227" s="2"/>
      <c r="Z227" s="2"/>
      <c r="AA227" s="2"/>
      <c r="AB227" s="2"/>
      <c r="AC227" s="2"/>
      <c r="AD227" s="2"/>
      <c r="AE227" s="2"/>
      <c r="AF227" s="1"/>
      <c r="AG227" s="1"/>
    </row>
    <row r="228" spans="1:33" ht="12" customHeight="1" x14ac:dyDescent="0.35">
      <c r="A228" s="38"/>
      <c r="B228" s="1"/>
      <c r="C228" s="1"/>
      <c r="D228" s="50"/>
      <c r="E228" s="1"/>
      <c r="F228" s="141"/>
      <c r="G228" s="52"/>
      <c r="H228" s="1"/>
      <c r="I228" s="26"/>
      <c r="J228" s="142"/>
      <c r="K228" s="26"/>
      <c r="L228" s="142"/>
      <c r="M228" s="26"/>
      <c r="N228" s="142"/>
      <c r="O228" s="26"/>
      <c r="P228" s="142"/>
      <c r="Q228" s="52"/>
      <c r="R228" s="1"/>
      <c r="S228" s="53"/>
      <c r="T228" s="1"/>
      <c r="U228" s="1"/>
      <c r="V228" s="2"/>
      <c r="W228" s="2"/>
      <c r="X228" s="2"/>
      <c r="Y228" s="2"/>
      <c r="Z228" s="2"/>
      <c r="AA228" s="2"/>
      <c r="AB228" s="2"/>
      <c r="AC228" s="2"/>
      <c r="AD228" s="2"/>
      <c r="AE228" s="2"/>
      <c r="AF228" s="1"/>
      <c r="AG228" s="1"/>
    </row>
    <row r="229" spans="1:33" ht="15" customHeight="1" x14ac:dyDescent="0.35">
      <c r="A229" s="38"/>
      <c r="B229" s="166" t="s">
        <v>246</v>
      </c>
      <c r="C229" s="250">
        <f>P223</f>
        <v>-58243573</v>
      </c>
      <c r="D229" s="251"/>
      <c r="E229" s="168"/>
      <c r="F229" s="51"/>
      <c r="G229" s="52"/>
      <c r="H229" s="257"/>
      <c r="I229" s="257"/>
      <c r="J229" s="52"/>
      <c r="K229" s="52"/>
      <c r="L229" s="52"/>
      <c r="M229" s="52"/>
      <c r="N229" s="52"/>
      <c r="O229" s="52"/>
      <c r="P229" s="52"/>
      <c r="Q229" s="52"/>
      <c r="R229" s="54"/>
      <c r="S229" s="53"/>
      <c r="T229" s="1"/>
      <c r="U229" s="1"/>
      <c r="V229" s="2"/>
      <c r="W229" s="2"/>
      <c r="X229" s="2"/>
      <c r="Y229" s="2"/>
      <c r="Z229" s="2"/>
      <c r="AA229" s="2"/>
      <c r="AB229" s="2"/>
      <c r="AC229" s="2"/>
      <c r="AD229" s="2"/>
      <c r="AE229" s="2"/>
      <c r="AF229" s="1"/>
      <c r="AG229" s="1"/>
    </row>
    <row r="230" spans="1:33" ht="15" customHeight="1" x14ac:dyDescent="0.35">
      <c r="A230" s="38"/>
      <c r="B230" s="166" t="s">
        <v>247</v>
      </c>
      <c r="C230" s="250">
        <f>H223+C229</f>
        <v>-298238611</v>
      </c>
      <c r="D230" s="251"/>
      <c r="E230" s="168"/>
      <c r="F230" s="51"/>
      <c r="G230" s="52"/>
      <c r="H230" s="1"/>
      <c r="I230" s="26"/>
      <c r="J230" s="52"/>
      <c r="K230" s="26"/>
      <c r="L230" s="52"/>
      <c r="M230" s="26"/>
      <c r="N230" s="52"/>
      <c r="O230" s="26"/>
      <c r="P230" s="52"/>
      <c r="Q230" s="52"/>
      <c r="R230" s="54"/>
      <c r="S230" s="256"/>
      <c r="T230" s="256"/>
      <c r="U230" s="1"/>
      <c r="V230" s="2"/>
      <c r="W230" s="2"/>
      <c r="X230" s="2"/>
      <c r="Y230" s="2"/>
      <c r="Z230" s="2"/>
      <c r="AA230" s="2"/>
      <c r="AB230" s="2"/>
      <c r="AC230" s="2"/>
      <c r="AD230" s="2"/>
      <c r="AE230" s="2"/>
      <c r="AF230" s="1"/>
      <c r="AG230" s="1"/>
    </row>
    <row r="231" spans="1:33" ht="15" customHeight="1" x14ac:dyDescent="0.35">
      <c r="A231" s="38"/>
      <c r="B231" s="166" t="s">
        <v>248</v>
      </c>
      <c r="C231" s="250">
        <f>P224</f>
        <v>-8528315.2222096007</v>
      </c>
      <c r="D231" s="251"/>
      <c r="E231" s="168"/>
      <c r="F231" s="51"/>
      <c r="G231" s="52"/>
      <c r="H231" s="1"/>
      <c r="I231" s="26"/>
      <c r="J231" s="52"/>
      <c r="K231" s="26"/>
      <c r="L231" s="52"/>
      <c r="M231" s="26"/>
      <c r="N231" s="52"/>
      <c r="O231" s="26"/>
      <c r="P231" s="52"/>
      <c r="Q231" s="55"/>
      <c r="R231" s="54"/>
      <c r="S231" s="53"/>
      <c r="T231" s="143"/>
      <c r="U231" s="1"/>
      <c r="V231" s="2"/>
      <c r="W231" s="2"/>
      <c r="X231" s="2"/>
      <c r="Y231" s="2"/>
      <c r="Z231" s="2"/>
      <c r="AA231" s="2"/>
      <c r="AB231" s="2"/>
      <c r="AC231" s="2"/>
      <c r="AD231" s="2"/>
      <c r="AE231" s="2"/>
      <c r="AF231" s="1"/>
      <c r="AG231" s="1"/>
    </row>
    <row r="232" spans="1:33" ht="12" customHeight="1" x14ac:dyDescent="0.35">
      <c r="A232" s="1"/>
      <c r="B232" s="166" t="s">
        <v>249</v>
      </c>
      <c r="C232" s="250">
        <f>H224+C231</f>
        <v>-43669588.694493487</v>
      </c>
      <c r="D232" s="251"/>
      <c r="E232" s="168"/>
      <c r="F232" s="51"/>
      <c r="G232" s="140"/>
      <c r="H232" s="1"/>
      <c r="I232" s="26"/>
      <c r="J232" s="52"/>
      <c r="K232" s="26"/>
      <c r="L232" s="52"/>
      <c r="M232" s="26"/>
      <c r="N232" s="52"/>
      <c r="O232" s="26"/>
      <c r="P232" s="52"/>
      <c r="Q232" s="52"/>
      <c r="R232" s="1"/>
      <c r="S232" s="53"/>
      <c r="T232" s="1"/>
      <c r="U232" s="1"/>
      <c r="V232" s="2"/>
      <c r="W232" s="2"/>
      <c r="X232" s="2"/>
      <c r="Y232" s="2"/>
      <c r="Z232" s="2"/>
      <c r="AA232" s="2"/>
      <c r="AB232" s="2"/>
      <c r="AC232" s="2"/>
      <c r="AD232" s="2"/>
      <c r="AE232" s="2"/>
      <c r="AF232" s="1"/>
      <c r="AG232" s="1"/>
    </row>
    <row r="233" spans="1:33" ht="11.25" customHeight="1" x14ac:dyDescent="0.35">
      <c r="A233" s="1"/>
      <c r="B233" s="1"/>
      <c r="C233" s="1"/>
      <c r="D233" s="50"/>
      <c r="E233" s="1"/>
      <c r="F233" s="51"/>
      <c r="G233" s="52"/>
      <c r="H233" s="1"/>
      <c r="I233" s="26"/>
      <c r="J233" s="52"/>
      <c r="K233" s="26"/>
      <c r="L233" s="52"/>
      <c r="M233" s="26"/>
      <c r="N233" s="52"/>
      <c r="O233" s="26"/>
      <c r="P233" s="52"/>
      <c r="Q233" s="52"/>
      <c r="R233" s="1"/>
      <c r="S233" s="53"/>
      <c r="T233" s="1"/>
      <c r="U233" s="1"/>
      <c r="V233" s="2"/>
      <c r="W233" s="2"/>
      <c r="X233" s="2"/>
      <c r="Y233" s="2"/>
      <c r="Z233" s="2"/>
      <c r="AA233" s="2"/>
      <c r="AB233" s="2"/>
      <c r="AC233" s="2"/>
      <c r="AD233" s="2"/>
      <c r="AE233" s="2"/>
      <c r="AF233" s="1"/>
      <c r="AG233" s="1"/>
    </row>
    <row r="234" spans="1:33" ht="11.25" customHeight="1" x14ac:dyDescent="0.35">
      <c r="A234" s="1"/>
      <c r="B234" s="1"/>
      <c r="C234" s="1"/>
      <c r="D234" s="50"/>
      <c r="E234" s="1"/>
      <c r="F234" s="51"/>
      <c r="G234" s="52"/>
      <c r="H234" s="1"/>
      <c r="I234" s="26"/>
      <c r="J234" s="52"/>
      <c r="K234" s="26"/>
      <c r="L234" s="52"/>
      <c r="M234" s="26"/>
      <c r="N234" s="52"/>
      <c r="O234" s="26"/>
      <c r="P234" s="52"/>
      <c r="Q234" s="52"/>
      <c r="R234" s="1"/>
      <c r="S234" s="53"/>
      <c r="T234" s="1"/>
      <c r="U234" s="1"/>
      <c r="V234" s="2"/>
      <c r="W234" s="2"/>
      <c r="X234" s="2"/>
      <c r="Y234" s="2"/>
      <c r="Z234" s="2"/>
      <c r="AA234" s="2"/>
      <c r="AB234" s="2"/>
      <c r="AC234" s="2"/>
      <c r="AD234" s="2"/>
      <c r="AE234" s="2"/>
      <c r="AF234" s="1"/>
      <c r="AG234" s="1"/>
    </row>
    <row r="235" spans="1:33" ht="11.25" customHeight="1" x14ac:dyDescent="0.35">
      <c r="A235" s="1"/>
      <c r="B235" s="1"/>
      <c r="C235" s="1"/>
      <c r="D235" s="50"/>
      <c r="E235" s="1"/>
      <c r="F235" s="51"/>
      <c r="G235" s="52"/>
      <c r="H235" s="1"/>
      <c r="I235" s="26"/>
      <c r="J235" s="52"/>
      <c r="K235" s="26"/>
      <c r="L235" s="52"/>
      <c r="M235" s="26"/>
      <c r="N235" s="52"/>
      <c r="O235" s="26"/>
      <c r="P235" s="52"/>
      <c r="Q235" s="52"/>
      <c r="R235" s="1"/>
      <c r="S235" s="53"/>
      <c r="T235" s="1"/>
      <c r="U235" s="1"/>
      <c r="V235" s="2"/>
      <c r="W235" s="2"/>
      <c r="X235" s="2"/>
      <c r="Y235" s="2"/>
      <c r="Z235" s="2"/>
      <c r="AA235" s="2"/>
      <c r="AB235" s="2"/>
      <c r="AC235" s="2"/>
      <c r="AD235" s="2"/>
      <c r="AE235" s="2"/>
      <c r="AF235" s="1"/>
      <c r="AG235" s="1"/>
    </row>
    <row r="236" spans="1:33" ht="11.25" customHeight="1" x14ac:dyDescent="0.35">
      <c r="A236" s="1"/>
      <c r="B236" s="1" t="s">
        <v>250</v>
      </c>
      <c r="C236" s="1"/>
      <c r="D236" s="50"/>
      <c r="E236" s="1"/>
      <c r="F236" s="51"/>
      <c r="G236" s="52"/>
      <c r="H236" s="1"/>
      <c r="I236" s="26"/>
      <c r="J236" s="52"/>
      <c r="K236" s="26"/>
      <c r="L236" s="52"/>
      <c r="M236" s="26"/>
      <c r="N236" s="52"/>
      <c r="O236" s="26"/>
      <c r="P236" s="52"/>
      <c r="Q236" s="52"/>
      <c r="R236" s="1"/>
      <c r="S236" s="53"/>
      <c r="T236" s="1"/>
      <c r="U236" s="1"/>
      <c r="V236" s="2"/>
      <c r="W236" s="2"/>
      <c r="X236" s="2"/>
      <c r="Y236" s="2"/>
      <c r="Z236" s="2"/>
      <c r="AA236" s="2"/>
      <c r="AB236" s="2"/>
      <c r="AC236" s="2"/>
      <c r="AD236" s="2"/>
      <c r="AE236" s="2"/>
      <c r="AF236" s="1"/>
      <c r="AG236" s="1"/>
    </row>
    <row r="237" spans="1:33" ht="11.25" customHeight="1" x14ac:dyDescent="0.35">
      <c r="A237" s="1"/>
      <c r="B237" s="1"/>
      <c r="C237" s="1"/>
      <c r="D237" s="50"/>
      <c r="E237" s="1"/>
      <c r="F237" s="51"/>
      <c r="G237" s="52"/>
      <c r="H237" s="1"/>
      <c r="I237" s="26"/>
      <c r="J237" s="52"/>
      <c r="K237" s="26"/>
      <c r="L237" s="52"/>
      <c r="M237" s="26"/>
      <c r="N237" s="52"/>
      <c r="O237" s="26"/>
      <c r="P237" s="52"/>
      <c r="Q237" s="52"/>
      <c r="R237" s="1"/>
      <c r="S237" s="53"/>
      <c r="T237" s="1"/>
      <c r="U237" s="1"/>
      <c r="V237" s="2"/>
      <c r="W237" s="2"/>
      <c r="X237" s="2"/>
      <c r="Y237" s="2"/>
      <c r="Z237" s="2"/>
      <c r="AA237" s="2"/>
      <c r="AB237" s="2"/>
      <c r="AC237" s="2"/>
      <c r="AD237" s="2"/>
      <c r="AE237" s="2"/>
      <c r="AF237" s="1"/>
      <c r="AG237" s="1"/>
    </row>
    <row r="238" spans="1:33" ht="11.25" customHeight="1" x14ac:dyDescent="0.35">
      <c r="A238" s="1"/>
      <c r="B238" s="1"/>
      <c r="C238" s="1"/>
      <c r="D238" s="50"/>
      <c r="E238" s="1"/>
      <c r="F238" s="51"/>
      <c r="G238" s="52"/>
      <c r="H238" s="1"/>
      <c r="I238" s="26"/>
      <c r="J238" s="52"/>
      <c r="K238" s="26"/>
      <c r="L238" s="52"/>
      <c r="M238" s="26"/>
      <c r="N238" s="52"/>
      <c r="O238" s="26"/>
      <c r="P238" s="52"/>
      <c r="Q238" s="52"/>
      <c r="R238" s="1"/>
      <c r="S238" s="53"/>
      <c r="T238" s="1"/>
      <c r="U238" s="1"/>
      <c r="V238" s="2"/>
      <c r="W238" s="2"/>
      <c r="X238" s="2"/>
      <c r="Y238" s="2"/>
      <c r="Z238" s="2"/>
      <c r="AA238" s="2"/>
      <c r="AB238" s="2"/>
      <c r="AC238" s="2"/>
      <c r="AD238" s="2"/>
      <c r="AE238" s="2"/>
      <c r="AF238" s="1"/>
      <c r="AG238" s="1"/>
    </row>
    <row r="239" spans="1:33" ht="11.25" customHeight="1" x14ac:dyDescent="0.35">
      <c r="A239" s="1"/>
      <c r="B239" s="1"/>
      <c r="C239" s="1"/>
      <c r="D239" s="50"/>
      <c r="E239" s="1"/>
      <c r="F239" s="51"/>
      <c r="G239" s="52"/>
      <c r="H239" s="1"/>
      <c r="I239" s="26"/>
      <c r="J239" s="52"/>
      <c r="K239" s="26"/>
      <c r="L239" s="52"/>
      <c r="M239" s="26"/>
      <c r="N239" s="52"/>
      <c r="O239" s="26"/>
      <c r="P239" s="52"/>
      <c r="Q239" s="52"/>
      <c r="R239" s="1"/>
      <c r="S239" s="53"/>
      <c r="T239" s="1"/>
      <c r="U239" s="1"/>
      <c r="V239" s="2"/>
      <c r="W239" s="2"/>
      <c r="X239" s="2"/>
      <c r="Y239" s="2"/>
      <c r="Z239" s="2"/>
      <c r="AA239" s="2"/>
      <c r="AB239" s="2"/>
      <c r="AC239" s="2"/>
      <c r="AD239" s="2"/>
      <c r="AE239" s="2"/>
      <c r="AF239" s="1"/>
      <c r="AG239" s="1"/>
    </row>
    <row r="240" spans="1:33" ht="11.25" customHeight="1" x14ac:dyDescent="0.35">
      <c r="A240" s="1"/>
      <c r="B240" s="1"/>
      <c r="C240" s="1"/>
      <c r="D240" s="50"/>
      <c r="E240" s="1"/>
      <c r="F240" s="51"/>
      <c r="G240" s="52"/>
      <c r="H240" s="1"/>
      <c r="I240" s="26"/>
      <c r="J240" s="52"/>
      <c r="K240" s="26"/>
      <c r="L240" s="52"/>
      <c r="M240" s="26"/>
      <c r="N240" s="52"/>
      <c r="O240" s="26"/>
      <c r="P240" s="52"/>
      <c r="Q240" s="52"/>
      <c r="R240" s="1"/>
      <c r="S240" s="53"/>
      <c r="T240" s="1"/>
      <c r="U240" s="1"/>
      <c r="V240" s="2"/>
      <c r="W240" s="2"/>
      <c r="X240" s="2"/>
      <c r="Y240" s="2"/>
      <c r="Z240" s="2"/>
      <c r="AA240" s="2"/>
      <c r="AB240" s="2"/>
      <c r="AC240" s="2"/>
      <c r="AD240" s="2"/>
      <c r="AE240" s="2"/>
      <c r="AF240" s="1"/>
      <c r="AG240" s="1"/>
    </row>
    <row r="241" spans="1:33" ht="11.25" customHeight="1" x14ac:dyDescent="0.35">
      <c r="A241" s="1"/>
      <c r="B241" s="1"/>
      <c r="C241" s="1"/>
      <c r="D241" s="27"/>
      <c r="E241" s="1"/>
      <c r="F241" s="51"/>
      <c r="G241" s="52"/>
      <c r="H241" s="1"/>
      <c r="I241" s="26"/>
      <c r="J241" s="52"/>
      <c r="K241" s="26"/>
      <c r="L241" s="52"/>
      <c r="M241" s="26"/>
      <c r="N241" s="52"/>
      <c r="O241" s="26"/>
      <c r="P241" s="52"/>
      <c r="Q241" s="52"/>
      <c r="R241" s="1"/>
      <c r="S241" s="53"/>
      <c r="T241" s="1"/>
      <c r="U241" s="1"/>
      <c r="V241" s="2"/>
      <c r="W241" s="2"/>
      <c r="X241" s="2"/>
      <c r="Y241" s="2"/>
      <c r="Z241" s="2"/>
      <c r="AA241" s="2"/>
      <c r="AB241" s="2"/>
      <c r="AC241" s="2"/>
      <c r="AD241" s="2"/>
      <c r="AE241" s="2"/>
      <c r="AF241" s="1"/>
      <c r="AG241" s="1"/>
    </row>
    <row r="242" spans="1:33" ht="11.25" customHeight="1" x14ac:dyDescent="0.35">
      <c r="A242" s="56"/>
      <c r="B242" s="56"/>
      <c r="C242" s="1"/>
      <c r="D242" s="57"/>
      <c r="E242" s="56"/>
      <c r="F242" s="58"/>
      <c r="G242" s="56"/>
      <c r="H242" s="56"/>
      <c r="I242" s="26"/>
      <c r="J242" s="56"/>
      <c r="K242" s="26"/>
      <c r="L242" s="56"/>
      <c r="M242" s="26"/>
      <c r="N242" s="56"/>
      <c r="O242" s="26"/>
      <c r="P242" s="56"/>
      <c r="Q242" s="56"/>
      <c r="R242" s="56"/>
      <c r="S242" s="56"/>
      <c r="T242" s="56"/>
      <c r="U242" s="1"/>
      <c r="V242" s="2"/>
      <c r="W242" s="2"/>
      <c r="X242" s="2"/>
      <c r="Y242" s="2"/>
      <c r="Z242" s="2"/>
      <c r="AA242" s="2"/>
      <c r="AB242" s="2"/>
      <c r="AC242" s="2"/>
      <c r="AD242" s="2"/>
      <c r="AE242" s="2"/>
      <c r="AF242" s="1"/>
      <c r="AG242" s="1"/>
    </row>
    <row r="243" spans="1:33" ht="14.25" customHeight="1" x14ac:dyDescent="0.35">
      <c r="A243" s="258" t="s">
        <v>251</v>
      </c>
      <c r="B243" s="258"/>
      <c r="C243" s="1"/>
      <c r="D243" s="258" t="s">
        <v>251</v>
      </c>
      <c r="E243" s="258"/>
      <c r="F243" s="258"/>
      <c r="G243" s="258"/>
      <c r="H243" s="258"/>
      <c r="I243" s="26"/>
      <c r="J243" s="258" t="s">
        <v>251</v>
      </c>
      <c r="K243" s="258"/>
      <c r="L243" s="258"/>
      <c r="M243" s="258"/>
      <c r="N243" s="258"/>
      <c r="O243" s="258"/>
      <c r="P243" s="258"/>
      <c r="Q243" s="258"/>
      <c r="R243" s="258"/>
      <c r="S243" s="258"/>
      <c r="T243" s="258"/>
      <c r="U243" s="1"/>
      <c r="V243" s="2"/>
      <c r="W243" s="2"/>
      <c r="X243" s="2"/>
      <c r="Y243" s="2"/>
      <c r="Z243" s="2"/>
      <c r="AA243" s="2"/>
      <c r="AB243" s="2"/>
      <c r="AC243" s="2"/>
      <c r="AD243" s="2"/>
      <c r="AE243" s="2"/>
      <c r="AF243" s="1"/>
      <c r="AG243" s="1"/>
    </row>
    <row r="244" spans="1:33" ht="14.25" customHeight="1" x14ac:dyDescent="0.35">
      <c r="A244" s="259" t="s">
        <v>252</v>
      </c>
      <c r="B244" s="259"/>
      <c r="C244" s="1"/>
      <c r="D244" s="259" t="s">
        <v>253</v>
      </c>
      <c r="E244" s="259"/>
      <c r="F244" s="259"/>
      <c r="G244" s="259"/>
      <c r="H244" s="259"/>
      <c r="I244" s="26"/>
      <c r="J244" s="259" t="s">
        <v>254</v>
      </c>
      <c r="K244" s="259"/>
      <c r="L244" s="259"/>
      <c r="M244" s="259"/>
      <c r="N244" s="259"/>
      <c r="O244" s="259"/>
      <c r="P244" s="259"/>
      <c r="Q244" s="259"/>
      <c r="R244" s="259"/>
      <c r="S244" s="259"/>
      <c r="T244" s="259"/>
      <c r="U244" s="1"/>
      <c r="V244" s="2"/>
      <c r="W244" s="2"/>
      <c r="X244" s="2"/>
      <c r="Y244" s="2"/>
      <c r="Z244" s="2"/>
      <c r="AA244" s="2"/>
      <c r="AB244" s="2"/>
      <c r="AC244" s="2"/>
      <c r="AD244" s="2"/>
      <c r="AE244" s="2"/>
      <c r="AF244" s="1"/>
      <c r="AG244" s="1"/>
    </row>
    <row r="245" spans="1:33" ht="12" customHeight="1" x14ac:dyDescent="0.35">
      <c r="A245" s="59"/>
      <c r="B245" s="59"/>
      <c r="C245" s="1"/>
      <c r="D245" s="50"/>
      <c r="E245" s="1"/>
      <c r="F245" s="60"/>
      <c r="G245" s="59"/>
      <c r="H245" s="59"/>
      <c r="I245" s="26"/>
      <c r="J245" s="52"/>
      <c r="K245" s="26"/>
      <c r="L245" s="52"/>
      <c r="M245" s="26"/>
      <c r="N245" s="52"/>
      <c r="O245" s="26"/>
      <c r="P245" s="52"/>
      <c r="Q245" s="1"/>
      <c r="R245" s="1"/>
      <c r="S245" s="1"/>
      <c r="T245" s="1"/>
      <c r="U245" s="1"/>
      <c r="V245" s="2"/>
      <c r="W245" s="2"/>
      <c r="X245" s="2"/>
      <c r="Y245" s="2"/>
      <c r="Z245" s="2"/>
      <c r="AA245" s="2"/>
      <c r="AB245" s="2"/>
      <c r="AC245" s="2"/>
      <c r="AD245" s="2"/>
      <c r="AE245" s="2"/>
      <c r="AF245" s="1"/>
      <c r="AG245" s="1"/>
    </row>
    <row r="246" spans="1:33" ht="12" customHeight="1" x14ac:dyDescent="0.35">
      <c r="A246" s="59"/>
      <c r="B246" s="59"/>
      <c r="C246" s="1"/>
      <c r="D246" s="50"/>
      <c r="E246" s="1"/>
      <c r="F246" s="60"/>
      <c r="G246" s="59"/>
      <c r="H246" s="59"/>
      <c r="I246" s="26"/>
      <c r="J246" s="52"/>
      <c r="K246" s="26"/>
      <c r="L246" s="52"/>
      <c r="M246" s="26"/>
      <c r="N246" s="52"/>
      <c r="O246" s="26"/>
      <c r="P246" s="52"/>
      <c r="Q246" s="1"/>
      <c r="R246" s="1"/>
      <c r="S246" s="1"/>
      <c r="T246" s="1"/>
      <c r="U246" s="1"/>
      <c r="V246" s="2"/>
      <c r="W246" s="2"/>
      <c r="X246" s="2"/>
      <c r="Y246" s="2"/>
      <c r="Z246" s="2"/>
      <c r="AA246" s="2"/>
      <c r="AB246" s="2"/>
      <c r="AC246" s="2"/>
      <c r="AD246" s="2"/>
      <c r="AE246" s="2"/>
      <c r="AF246" s="1"/>
      <c r="AG246" s="1"/>
    </row>
    <row r="247" spans="1:33" ht="12" customHeight="1" x14ac:dyDescent="0.35">
      <c r="A247" s="59"/>
      <c r="B247" s="59"/>
      <c r="C247" s="1"/>
      <c r="D247" s="50"/>
      <c r="E247" s="1"/>
      <c r="F247" s="60"/>
      <c r="G247" s="59"/>
      <c r="H247" s="59"/>
      <c r="I247" s="26"/>
      <c r="J247" s="52"/>
      <c r="K247" s="26"/>
      <c r="L247" s="52"/>
      <c r="M247" s="26"/>
      <c r="N247" s="52"/>
      <c r="O247" s="26"/>
      <c r="P247" s="52"/>
      <c r="Q247" s="1"/>
      <c r="R247" s="1"/>
      <c r="S247" s="1"/>
      <c r="T247" s="1"/>
      <c r="U247" s="1"/>
      <c r="V247" s="2"/>
      <c r="W247" s="2"/>
      <c r="X247" s="2"/>
      <c r="Y247" s="2"/>
      <c r="Z247" s="2"/>
      <c r="AA247" s="2"/>
      <c r="AB247" s="2"/>
      <c r="AC247" s="2"/>
      <c r="AD247" s="2"/>
      <c r="AE247" s="2"/>
      <c r="AF247" s="1"/>
      <c r="AG247" s="1"/>
    </row>
    <row r="248" spans="1:33" ht="12" customHeight="1" x14ac:dyDescent="0.35">
      <c r="A248" s="1"/>
      <c r="B248" s="1"/>
      <c r="C248" s="1"/>
      <c r="D248" s="33"/>
      <c r="E248" s="34"/>
      <c r="F248" s="35"/>
      <c r="G248" s="52"/>
      <c r="H248" s="1"/>
      <c r="I248" s="26"/>
      <c r="J248" s="52"/>
      <c r="K248" s="26"/>
      <c r="L248" s="52"/>
      <c r="M248" s="26"/>
      <c r="N248" s="52"/>
      <c r="O248" s="26"/>
      <c r="P248" s="52"/>
      <c r="Q248" s="52"/>
      <c r="R248" s="1"/>
      <c r="S248" s="53"/>
      <c r="T248" s="1"/>
      <c r="U248" s="1"/>
      <c r="V248" s="2"/>
      <c r="W248" s="2"/>
      <c r="X248" s="2"/>
      <c r="Y248" s="2"/>
      <c r="Z248" s="2"/>
      <c r="AA248" s="2"/>
      <c r="AB248" s="2"/>
      <c r="AC248" s="2"/>
      <c r="AD248" s="2"/>
      <c r="AE248" s="2"/>
      <c r="AF248" s="1"/>
      <c r="AG248" s="1"/>
    </row>
    <row r="249" spans="1:33" ht="11.25" customHeight="1" x14ac:dyDescent="0.35">
      <c r="A249" s="1"/>
      <c r="B249" s="1"/>
      <c r="C249" s="1"/>
      <c r="D249" s="50"/>
      <c r="E249" s="1"/>
      <c r="F249" s="51"/>
      <c r="G249" s="52"/>
      <c r="H249" s="1"/>
      <c r="I249" s="26"/>
      <c r="J249" s="52"/>
      <c r="K249" s="26"/>
      <c r="L249" s="52"/>
      <c r="M249" s="26"/>
      <c r="N249" s="52"/>
      <c r="O249" s="26"/>
      <c r="P249" s="52"/>
      <c r="Q249" s="52"/>
      <c r="R249" s="1"/>
      <c r="S249" s="53"/>
      <c r="T249" s="1"/>
      <c r="U249" s="1"/>
      <c r="V249" s="2"/>
      <c r="W249" s="2"/>
      <c r="X249" s="2"/>
      <c r="Y249" s="2"/>
      <c r="Z249" s="2"/>
      <c r="AA249" s="2"/>
      <c r="AB249" s="2"/>
      <c r="AC249" s="2"/>
      <c r="AD249" s="2"/>
      <c r="AE249" s="2"/>
      <c r="AF249" s="1"/>
      <c r="AG249" s="1"/>
    </row>
    <row r="250" spans="1:33" ht="11.25" customHeight="1" x14ac:dyDescent="0.35">
      <c r="A250" s="56"/>
      <c r="B250" s="56"/>
      <c r="C250" s="1"/>
      <c r="D250" s="57"/>
      <c r="E250" s="56"/>
      <c r="F250" s="58"/>
      <c r="G250" s="61"/>
      <c r="H250" s="56"/>
      <c r="I250" s="26"/>
      <c r="J250" s="52"/>
      <c r="K250" s="26"/>
      <c r="L250" s="52"/>
      <c r="M250" s="26"/>
      <c r="N250" s="52"/>
      <c r="O250" s="26"/>
      <c r="P250" s="52"/>
      <c r="Q250" s="52"/>
      <c r="R250" s="1"/>
      <c r="S250" s="53"/>
      <c r="T250" s="1"/>
      <c r="U250" s="1"/>
      <c r="V250" s="2"/>
      <c r="W250" s="2"/>
      <c r="X250" s="2"/>
      <c r="Y250" s="2"/>
      <c r="Z250" s="2"/>
      <c r="AA250" s="2"/>
      <c r="AB250" s="2"/>
      <c r="AC250" s="2"/>
      <c r="AD250" s="2"/>
      <c r="AE250" s="2"/>
      <c r="AF250" s="1"/>
      <c r="AG250" s="1"/>
    </row>
    <row r="251" spans="1:33" ht="14.25" customHeight="1" x14ac:dyDescent="0.35">
      <c r="A251" s="258" t="s">
        <v>255</v>
      </c>
      <c r="B251" s="258"/>
      <c r="C251" s="2"/>
      <c r="D251" s="258" t="s">
        <v>255</v>
      </c>
      <c r="E251" s="258"/>
      <c r="F251" s="258"/>
      <c r="G251" s="258"/>
      <c r="H251" s="258"/>
      <c r="I251" s="26"/>
      <c r="J251" s="52"/>
      <c r="K251" s="26"/>
      <c r="L251" s="52"/>
      <c r="M251" s="26"/>
      <c r="N251" s="52"/>
      <c r="O251" s="26"/>
      <c r="P251" s="52"/>
      <c r="Q251" s="52"/>
      <c r="R251" s="1"/>
      <c r="S251" s="53"/>
      <c r="T251" s="1"/>
      <c r="U251" s="1"/>
      <c r="V251" s="2"/>
      <c r="W251" s="2"/>
      <c r="X251" s="2"/>
      <c r="Y251" s="2"/>
      <c r="Z251" s="2"/>
      <c r="AA251" s="2"/>
      <c r="AB251" s="2"/>
      <c r="AC251" s="2"/>
      <c r="AD251" s="2"/>
      <c r="AE251" s="2"/>
      <c r="AF251" s="1"/>
      <c r="AG251" s="1"/>
    </row>
    <row r="252" spans="1:33" ht="14.25" customHeight="1" x14ac:dyDescent="0.35">
      <c r="A252" s="259" t="s">
        <v>252</v>
      </c>
      <c r="B252" s="259"/>
      <c r="C252" s="2"/>
      <c r="D252" s="259" t="s">
        <v>253</v>
      </c>
      <c r="E252" s="259"/>
      <c r="F252" s="259"/>
      <c r="G252" s="259"/>
      <c r="H252" s="259"/>
      <c r="I252" s="26"/>
      <c r="J252" s="55"/>
      <c r="K252" s="26"/>
      <c r="L252" s="55"/>
      <c r="M252" s="26"/>
      <c r="N252" s="55"/>
      <c r="O252" s="26"/>
      <c r="P252" s="55"/>
      <c r="Q252" s="52"/>
      <c r="R252" s="1"/>
      <c r="S252" s="53"/>
      <c r="T252" s="1"/>
      <c r="U252" s="1"/>
      <c r="V252" s="2"/>
      <c r="W252" s="2"/>
      <c r="X252" s="2"/>
      <c r="Y252" s="2"/>
      <c r="Z252" s="2"/>
      <c r="AA252" s="2"/>
      <c r="AB252" s="2"/>
      <c r="AC252" s="2"/>
      <c r="AD252" s="2"/>
      <c r="AE252" s="2"/>
      <c r="AF252" s="1"/>
      <c r="AG252" s="1"/>
    </row>
    <row r="253" spans="1:33" ht="11.25" customHeight="1" x14ac:dyDescent="0.35">
      <c r="A253" s="1"/>
      <c r="B253" s="1"/>
      <c r="C253" s="1"/>
      <c r="D253" s="50"/>
      <c r="E253" s="1"/>
      <c r="F253" s="51"/>
      <c r="G253" s="52"/>
      <c r="H253" s="1"/>
      <c r="I253" s="26"/>
      <c r="J253" s="52"/>
      <c r="K253" s="26"/>
      <c r="L253" s="52"/>
      <c r="M253" s="26"/>
      <c r="N253" s="52"/>
      <c r="O253" s="26"/>
      <c r="P253" s="52"/>
      <c r="Q253" s="52"/>
      <c r="R253" s="1"/>
      <c r="S253" s="53"/>
      <c r="T253" s="1"/>
      <c r="U253" s="1"/>
      <c r="V253" s="2"/>
      <c r="W253" s="2"/>
      <c r="X253" s="2"/>
      <c r="Y253" s="2"/>
      <c r="Z253" s="2"/>
      <c r="AA253" s="2"/>
      <c r="AB253" s="2"/>
      <c r="AC253" s="2"/>
      <c r="AD253" s="2"/>
      <c r="AE253" s="2"/>
      <c r="AF253" s="1"/>
      <c r="AG253" s="1"/>
    </row>
  </sheetData>
  <autoFilter ref="A6:T216" xr:uid="{00000000-0001-0000-0000-000000000000}"/>
  <mergeCells count="50">
    <mergeCell ref="J243:T243"/>
    <mergeCell ref="J244:T244"/>
    <mergeCell ref="A251:B251"/>
    <mergeCell ref="A252:B252"/>
    <mergeCell ref="D251:H251"/>
    <mergeCell ref="D252:H252"/>
    <mergeCell ref="A243:B243"/>
    <mergeCell ref="A244:B244"/>
    <mergeCell ref="D243:H243"/>
    <mergeCell ref="D244:H244"/>
    <mergeCell ref="S230:T230"/>
    <mergeCell ref="C230:D230"/>
    <mergeCell ref="C231:D231"/>
    <mergeCell ref="C232:D232"/>
    <mergeCell ref="H229:I229"/>
    <mergeCell ref="A223:D223"/>
    <mergeCell ref="A224:D224"/>
    <mergeCell ref="A225:D225"/>
    <mergeCell ref="C229:D229"/>
    <mergeCell ref="A42:A53"/>
    <mergeCell ref="A55:A60"/>
    <mergeCell ref="A62:A69"/>
    <mergeCell ref="A71:A78"/>
    <mergeCell ref="A80:A87"/>
    <mergeCell ref="A218:E218"/>
    <mergeCell ref="A219:D219"/>
    <mergeCell ref="A220:D220"/>
    <mergeCell ref="A221:D221"/>
    <mergeCell ref="A222:D222"/>
    <mergeCell ref="D227:E227"/>
    <mergeCell ref="S4:T5"/>
    <mergeCell ref="A4:C5"/>
    <mergeCell ref="D4:F5"/>
    <mergeCell ref="G4:H5"/>
    <mergeCell ref="I4:J5"/>
    <mergeCell ref="Q4:R5"/>
    <mergeCell ref="K4:L5"/>
    <mergeCell ref="M4:N5"/>
    <mergeCell ref="O4:P5"/>
    <mergeCell ref="A1:C3"/>
    <mergeCell ref="D1:E1"/>
    <mergeCell ref="F1:Q1"/>
    <mergeCell ref="R1:T1"/>
    <mergeCell ref="D2:G3"/>
    <mergeCell ref="J2:Q2"/>
    <mergeCell ref="R2:S2"/>
    <mergeCell ref="H2:I2"/>
    <mergeCell ref="H3:I3"/>
    <mergeCell ref="J3:Q3"/>
    <mergeCell ref="R3:S3"/>
  </mergeCells>
  <conditionalFormatting sqref="S1:S162 S164:S204 S206:S208 S210:S214 S216:S241 G245:G247 S248:S253">
    <cfRule type="cellIs" dxfId="0" priority="1" operator="lessThan">
      <formula>0</formula>
    </cfRule>
  </conditionalFormatting>
  <printOptions horizontalCentered="1" verticalCentered="1"/>
  <pageMargins left="3.937007874015748E-2" right="3.937007874015748E-2" top="0.15748031496062992" bottom="0.15748031496062992" header="0" footer="0"/>
  <pageSetup scale="43" orientation="landscape" r:id="rId1"/>
  <rowBreaks count="1" manualBreakCount="1">
    <brk id="195" max="19" man="1"/>
  </rowBreaks>
  <ignoredErrors>
    <ignoredError sqref="F215 H215 T215"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DD8BA-423D-4D62-8F87-DE673DB49056}">
  <sheetPr codeName="Hoja2">
    <tabColor rgb="FFFFFF00"/>
  </sheetPr>
  <dimension ref="A1:E34"/>
  <sheetViews>
    <sheetView zoomScaleNormal="100" workbookViewId="0">
      <selection activeCell="A31" sqref="A31:E34"/>
    </sheetView>
  </sheetViews>
  <sheetFormatPr baseColWidth="10" defaultColWidth="10.90625" defaultRowHeight="14.5" x14ac:dyDescent="0.35"/>
  <cols>
    <col min="1" max="1" width="10.90625" style="126"/>
    <col min="2" max="2" width="63.36328125" style="126" customWidth="1"/>
    <col min="3" max="3" width="8.81640625" style="126" customWidth="1"/>
    <col min="4" max="4" width="12" style="126" customWidth="1"/>
    <col min="5" max="16384" width="10.90625" style="126"/>
  </cols>
  <sheetData>
    <row r="1" spans="1:5" ht="43.5" x14ac:dyDescent="0.35">
      <c r="A1" s="121" t="s">
        <v>256</v>
      </c>
      <c r="B1" s="122" t="s">
        <v>17</v>
      </c>
      <c r="C1" s="123" t="s">
        <v>257</v>
      </c>
      <c r="D1" s="124" t="s">
        <v>258</v>
      </c>
      <c r="E1" s="125" t="s">
        <v>259</v>
      </c>
    </row>
    <row r="2" spans="1:5" ht="48" customHeight="1" x14ac:dyDescent="0.35">
      <c r="A2" s="72">
        <v>0.1</v>
      </c>
      <c r="B2" s="180" t="s">
        <v>35</v>
      </c>
      <c r="C2" s="74" t="s">
        <v>36</v>
      </c>
      <c r="D2" s="75">
        <v>8</v>
      </c>
      <c r="E2" s="129">
        <f>+Acta!I8</f>
        <v>1</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3"/>
      <c r="B21" s="134"/>
      <c r="C21" s="134"/>
      <c r="D21" s="134"/>
      <c r="E21" s="135"/>
    </row>
    <row r="22" spans="1:5" x14ac:dyDescent="0.35">
      <c r="A22" s="133"/>
      <c r="B22" s="134"/>
      <c r="C22" s="134"/>
      <c r="D22" s="134"/>
      <c r="E22" s="135"/>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260" t="s">
        <v>262</v>
      </c>
      <c r="B31" s="261"/>
      <c r="C31" s="261"/>
      <c r="D31" s="261"/>
      <c r="E31" s="262"/>
    </row>
    <row r="32" spans="1:5" x14ac:dyDescent="0.35">
      <c r="A32" s="263"/>
      <c r="B32" s="264"/>
      <c r="C32" s="264"/>
      <c r="D32" s="264"/>
      <c r="E32" s="265"/>
    </row>
    <row r="33" spans="1:5" x14ac:dyDescent="0.35">
      <c r="A33" s="263"/>
      <c r="B33" s="264"/>
      <c r="C33" s="264"/>
      <c r="D33" s="264"/>
      <c r="E33" s="265"/>
    </row>
    <row r="34" spans="1:5" x14ac:dyDescent="0.35">
      <c r="A34" s="266"/>
      <c r="B34" s="267"/>
      <c r="C34" s="267"/>
      <c r="D34" s="267"/>
      <c r="E34" s="268"/>
    </row>
  </sheetData>
  <mergeCells count="1">
    <mergeCell ref="A31:E34"/>
  </mergeCells>
  <printOptions horizontalCentered="1" verticalCentered="1"/>
  <pageMargins left="0.11811023622047245" right="0.11811023622047245" top="0.15748031496062992" bottom="0.15748031496062992" header="0" footer="0"/>
  <pageSetup scale="9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F505-A12B-4F3B-90DF-BE90D3C7496D}">
  <sheetPr codeName="Hoja3">
    <tabColor rgb="FFFFFF00"/>
  </sheetPr>
  <dimension ref="A1:E34"/>
  <sheetViews>
    <sheetView zoomScale="80" zoomScaleNormal="80" workbookViewId="0">
      <selection activeCell="A31" sqref="A31:E34"/>
    </sheetView>
  </sheetViews>
  <sheetFormatPr baseColWidth="10" defaultColWidth="10.90625" defaultRowHeight="14.5" x14ac:dyDescent="0.35"/>
  <cols>
    <col min="1" max="1" width="10.90625" style="126"/>
    <col min="2" max="2" width="46" style="126" customWidth="1"/>
    <col min="3" max="3" width="10.90625" style="126"/>
    <col min="4" max="4" width="17.36328125" style="126" customWidth="1"/>
    <col min="5" max="5" width="20.54296875" style="126" customWidth="1"/>
    <col min="6" max="16384" width="10.90625" style="126"/>
  </cols>
  <sheetData>
    <row r="1" spans="1:5" ht="29" x14ac:dyDescent="0.35">
      <c r="A1" s="121" t="s">
        <v>256</v>
      </c>
      <c r="B1" s="122" t="s">
        <v>17</v>
      </c>
      <c r="C1" s="123" t="s">
        <v>257</v>
      </c>
      <c r="D1" s="124" t="s">
        <v>258</v>
      </c>
      <c r="E1" s="125" t="s">
        <v>259</v>
      </c>
    </row>
    <row r="2" spans="1:5" ht="88.4" customHeight="1" x14ac:dyDescent="0.35">
      <c r="A2" s="72">
        <v>0.2</v>
      </c>
      <c r="B2" s="180" t="s">
        <v>260</v>
      </c>
      <c r="C2" s="74" t="s">
        <v>36</v>
      </c>
      <c r="D2" s="75">
        <v>8</v>
      </c>
      <c r="E2" s="129">
        <f>+Acta!I9</f>
        <v>1</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3"/>
      <c r="B21" s="134"/>
      <c r="C21" s="134"/>
      <c r="D21" s="134"/>
      <c r="E21" s="135"/>
    </row>
    <row r="22" spans="1:5" x14ac:dyDescent="0.35">
      <c r="A22" s="133"/>
      <c r="B22" s="134"/>
      <c r="C22" s="134"/>
      <c r="D22" s="134"/>
      <c r="E22" s="135"/>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260" t="s">
        <v>263</v>
      </c>
      <c r="B31" s="261"/>
      <c r="C31" s="261"/>
      <c r="D31" s="261"/>
      <c r="E31" s="262"/>
    </row>
    <row r="32" spans="1:5" x14ac:dyDescent="0.35">
      <c r="A32" s="263"/>
      <c r="B32" s="264"/>
      <c r="C32" s="264"/>
      <c r="D32" s="264"/>
      <c r="E32" s="265"/>
    </row>
    <row r="33" spans="1:5" x14ac:dyDescent="0.35">
      <c r="A33" s="263"/>
      <c r="B33" s="264"/>
      <c r="C33" s="264"/>
      <c r="D33" s="264"/>
      <c r="E33" s="265"/>
    </row>
    <row r="34" spans="1:5" x14ac:dyDescent="0.35">
      <c r="A34" s="266"/>
      <c r="B34" s="267"/>
      <c r="C34" s="267"/>
      <c r="D34" s="267"/>
      <c r="E34" s="268"/>
    </row>
  </sheetData>
  <mergeCells count="1">
    <mergeCell ref="A31:E34"/>
  </mergeCells>
  <printOptions horizontalCentered="1" verticalCentered="1"/>
  <pageMargins left="0.11811023622047245" right="0.11811023622047245" top="0.15748031496062992" bottom="0.15748031496062992" header="0" footer="0"/>
  <pageSetup scale="98"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DF0A2-69C1-4210-BBF6-612B6AD5EF64}">
  <sheetPr codeName="Hoja6">
    <tabColor rgb="FFFFFF00"/>
  </sheetPr>
  <dimension ref="A1:E34"/>
  <sheetViews>
    <sheetView zoomScaleNormal="100" workbookViewId="0">
      <selection activeCell="H10" sqref="H10"/>
    </sheetView>
  </sheetViews>
  <sheetFormatPr baseColWidth="10" defaultColWidth="10.81640625" defaultRowHeight="14.5" x14ac:dyDescent="0.35"/>
  <cols>
    <col min="1" max="1" width="10.81640625" style="126"/>
    <col min="2" max="2" width="70.1796875" style="126" customWidth="1"/>
    <col min="3" max="3" width="10.81640625" style="126"/>
    <col min="4" max="4" width="13.81640625" style="126" customWidth="1"/>
    <col min="5" max="16384" width="10.81640625" style="126"/>
  </cols>
  <sheetData>
    <row r="1" spans="1:5" ht="29" x14ac:dyDescent="0.35">
      <c r="A1" s="121" t="s">
        <v>256</v>
      </c>
      <c r="B1" s="122" t="s">
        <v>17</v>
      </c>
      <c r="C1" s="123" t="s">
        <v>257</v>
      </c>
      <c r="D1" s="124" t="s">
        <v>258</v>
      </c>
      <c r="E1" s="125" t="s">
        <v>259</v>
      </c>
    </row>
    <row r="2" spans="1:5" ht="29" x14ac:dyDescent="0.35">
      <c r="A2" s="72">
        <v>3.51</v>
      </c>
      <c r="B2" s="200" t="s">
        <v>165</v>
      </c>
      <c r="C2" s="74" t="s">
        <v>18</v>
      </c>
      <c r="D2" s="75">
        <v>1</v>
      </c>
      <c r="E2" s="129">
        <v>0.7</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3"/>
      <c r="B21" s="134"/>
      <c r="C21" s="134"/>
      <c r="D21" s="134"/>
      <c r="E21" s="135"/>
    </row>
    <row r="22" spans="1:5" x14ac:dyDescent="0.35">
      <c r="A22" s="133"/>
      <c r="B22" s="134"/>
      <c r="C22" s="134"/>
      <c r="D22" s="134"/>
      <c r="E22" s="135"/>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269" t="s">
        <v>261</v>
      </c>
      <c r="B31" s="261"/>
      <c r="C31" s="261"/>
      <c r="D31" s="261"/>
      <c r="E31" s="262"/>
    </row>
    <row r="32" spans="1:5" x14ac:dyDescent="0.35">
      <c r="A32" s="263"/>
      <c r="B32" s="264"/>
      <c r="C32" s="264"/>
      <c r="D32" s="264"/>
      <c r="E32" s="265"/>
    </row>
    <row r="33" spans="1:5" x14ac:dyDescent="0.35">
      <c r="A33" s="263"/>
      <c r="B33" s="264"/>
      <c r="C33" s="264"/>
      <c r="D33" s="264"/>
      <c r="E33" s="265"/>
    </row>
    <row r="34" spans="1:5" x14ac:dyDescent="0.35">
      <c r="A34" s="266"/>
      <c r="B34" s="267"/>
      <c r="C34" s="267"/>
      <c r="D34" s="267"/>
      <c r="E34" s="268"/>
    </row>
  </sheetData>
  <mergeCells count="1">
    <mergeCell ref="A31:E34"/>
  </mergeCells>
  <printOptions horizontalCentered="1" verticalCentered="1"/>
  <pageMargins left="0.11811023622047245" right="0.11811023622047245" top="0.15748031496062992" bottom="0.15748031496062992" header="0" footer="0"/>
  <pageSetup scale="90"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4BDEB-7B84-4D5D-A5E9-C15D35A47DD4}">
  <sheetPr codeName="Hoja4">
    <tabColor rgb="FFFFFF00"/>
  </sheetPr>
  <dimension ref="A1:E41"/>
  <sheetViews>
    <sheetView topLeftCell="A13" zoomScale="89" zoomScaleNormal="89" workbookViewId="0">
      <selection activeCell="A38" sqref="A38:E38"/>
    </sheetView>
  </sheetViews>
  <sheetFormatPr baseColWidth="10" defaultColWidth="10.90625" defaultRowHeight="14.5" x14ac:dyDescent="0.35"/>
  <cols>
    <col min="1" max="1" width="10.90625" style="126"/>
    <col min="2" max="2" width="70.08984375" style="126" customWidth="1"/>
    <col min="3" max="3" width="10.90625" style="126"/>
    <col min="4" max="4" width="23.54296875" style="126" customWidth="1"/>
    <col min="5" max="5" width="21.90625" style="126" customWidth="1"/>
    <col min="6" max="16384" width="10.90625" style="126"/>
  </cols>
  <sheetData>
    <row r="1" spans="1:5" ht="12.65" customHeight="1" x14ac:dyDescent="0.35">
      <c r="A1" s="121" t="s">
        <v>256</v>
      </c>
      <c r="B1" s="122" t="s">
        <v>17</v>
      </c>
      <c r="C1" s="123" t="s">
        <v>257</v>
      </c>
      <c r="D1" s="124" t="s">
        <v>258</v>
      </c>
      <c r="E1" s="125" t="s">
        <v>259</v>
      </c>
    </row>
    <row r="2" spans="1:5" ht="42" customHeight="1" x14ac:dyDescent="0.35">
      <c r="A2" s="127" t="s">
        <v>168</v>
      </c>
      <c r="B2" s="128" t="s">
        <v>169</v>
      </c>
      <c r="C2" s="129" t="s">
        <v>69</v>
      </c>
      <c r="D2" s="129">
        <v>43</v>
      </c>
      <c r="E2" s="129">
        <v>0.7</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87"/>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3"/>
      <c r="B21" s="134"/>
      <c r="C21" s="134"/>
      <c r="D21" s="134"/>
      <c r="E21" s="135"/>
    </row>
    <row r="22" spans="1:5" x14ac:dyDescent="0.35">
      <c r="A22" s="133"/>
      <c r="B22" s="134"/>
      <c r="C22" s="134"/>
      <c r="D22" s="134"/>
      <c r="E22" s="135"/>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ht="14.4" customHeight="1" x14ac:dyDescent="0.35">
      <c r="A38" s="270" t="s">
        <v>264</v>
      </c>
      <c r="B38" s="271"/>
      <c r="C38" s="271"/>
      <c r="D38" s="271"/>
      <c r="E38" s="272"/>
    </row>
    <row r="39" spans="1:5" x14ac:dyDescent="0.35">
      <c r="A39" s="194"/>
      <c r="B39" s="195"/>
      <c r="C39" s="195"/>
      <c r="D39" s="195"/>
      <c r="E39" s="196"/>
    </row>
    <row r="40" spans="1:5" x14ac:dyDescent="0.35">
      <c r="A40" s="194"/>
      <c r="B40" s="195"/>
      <c r="C40" s="195"/>
      <c r="D40" s="195"/>
      <c r="E40" s="196"/>
    </row>
    <row r="41" spans="1:5" x14ac:dyDescent="0.35">
      <c r="A41" s="197"/>
      <c r="B41" s="198"/>
      <c r="C41" s="198"/>
      <c r="D41" s="198"/>
      <c r="E41" s="199"/>
    </row>
  </sheetData>
  <mergeCells count="1">
    <mergeCell ref="A38:E38"/>
  </mergeCells>
  <printOptions horizontalCentered="1" verticalCentered="1"/>
  <pageMargins left="0.11811023622047245" right="0.11811023622047245" top="0.15748031496062992" bottom="0.15748031496062992" header="0" footer="0"/>
  <pageSetup scale="95"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E0165-A072-4955-995A-41760BE82A0B}">
  <sheetPr codeName="Hoja8">
    <tabColor rgb="FFFFFF00"/>
  </sheetPr>
  <dimension ref="A1:E58"/>
  <sheetViews>
    <sheetView topLeftCell="A25" zoomScale="82" zoomScaleNormal="82" workbookViewId="0">
      <selection activeCell="A58" sqref="A58:E58"/>
    </sheetView>
  </sheetViews>
  <sheetFormatPr baseColWidth="10" defaultColWidth="10.90625" defaultRowHeight="14.5" x14ac:dyDescent="0.35"/>
  <cols>
    <col min="1" max="1" width="10.90625" style="126"/>
    <col min="2" max="2" width="68" style="126" customWidth="1"/>
    <col min="3" max="4" width="10.90625" style="126"/>
    <col min="5" max="5" width="14.08984375" style="126" customWidth="1"/>
    <col min="6" max="6" width="3.453125" style="126" customWidth="1"/>
    <col min="7" max="16384" width="10.90625" style="126"/>
  </cols>
  <sheetData>
    <row r="1" spans="1:5" ht="43.5" x14ac:dyDescent="0.35">
      <c r="A1" s="121" t="s">
        <v>256</v>
      </c>
      <c r="B1" s="122" t="s">
        <v>17</v>
      </c>
      <c r="C1" s="123" t="s">
        <v>257</v>
      </c>
      <c r="D1" s="124" t="s">
        <v>258</v>
      </c>
      <c r="E1" s="125" t="s">
        <v>259</v>
      </c>
    </row>
    <row r="2" spans="1:5" ht="28.4" customHeight="1" x14ac:dyDescent="0.35">
      <c r="A2" s="127">
        <v>3.65</v>
      </c>
      <c r="B2" s="29" t="s">
        <v>180</v>
      </c>
      <c r="C2" s="129" t="s">
        <v>43</v>
      </c>
      <c r="D2" s="129">
        <v>3816</v>
      </c>
      <c r="E2" s="129">
        <f>215.2+195+154.2+48.4</f>
        <v>612.79999999999995</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6"/>
      <c r="B21" s="137"/>
      <c r="C21" s="137"/>
      <c r="D21" s="137"/>
      <c r="E21" s="138"/>
    </row>
    <row r="22" spans="1:5" x14ac:dyDescent="0.35">
      <c r="A22" s="130"/>
      <c r="B22" s="131"/>
      <c r="C22" s="131"/>
      <c r="D22" s="131"/>
      <c r="E22" s="132"/>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0"/>
      <c r="B27" s="131"/>
      <c r="C27" s="131"/>
      <c r="D27" s="131"/>
      <c r="E27" s="132"/>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x14ac:dyDescent="0.35">
      <c r="A38" s="133"/>
      <c r="B38" s="134"/>
      <c r="C38" s="134"/>
      <c r="D38" s="134"/>
      <c r="E38" s="135"/>
    </row>
    <row r="39" spans="1:5" x14ac:dyDescent="0.35">
      <c r="A39" s="133"/>
      <c r="B39" s="134"/>
      <c r="C39" s="134"/>
      <c r="D39" s="134"/>
      <c r="E39" s="135"/>
    </row>
    <row r="40" spans="1:5" x14ac:dyDescent="0.35">
      <c r="A40" s="133"/>
      <c r="B40" s="134"/>
      <c r="C40" s="134"/>
      <c r="D40" s="134"/>
      <c r="E40" s="135"/>
    </row>
    <row r="41" spans="1:5" x14ac:dyDescent="0.35">
      <c r="A41" s="133"/>
      <c r="B41" s="134"/>
      <c r="C41" s="134"/>
      <c r="D41" s="134"/>
      <c r="E41" s="135"/>
    </row>
    <row r="42" spans="1:5" x14ac:dyDescent="0.35">
      <c r="A42" s="133"/>
      <c r="B42" s="134"/>
      <c r="C42" s="134"/>
      <c r="D42" s="134"/>
      <c r="E42" s="135"/>
    </row>
    <row r="43" spans="1:5" x14ac:dyDescent="0.35">
      <c r="A43" s="133"/>
      <c r="B43" s="134"/>
      <c r="C43" s="134"/>
      <c r="D43" s="134"/>
      <c r="E43" s="135"/>
    </row>
    <row r="44" spans="1:5" x14ac:dyDescent="0.35">
      <c r="A44" s="133"/>
      <c r="B44" s="134"/>
      <c r="C44" s="134"/>
      <c r="D44" s="134"/>
      <c r="E44" s="135"/>
    </row>
    <row r="45" spans="1:5" x14ac:dyDescent="0.35">
      <c r="A45" s="133"/>
      <c r="B45" s="134"/>
      <c r="C45" s="134"/>
      <c r="D45" s="134"/>
      <c r="E45" s="135"/>
    </row>
    <row r="46" spans="1:5" x14ac:dyDescent="0.35">
      <c r="A46" s="133"/>
      <c r="B46" s="134"/>
      <c r="C46" s="134"/>
      <c r="D46" s="134"/>
      <c r="E46" s="135"/>
    </row>
    <row r="47" spans="1:5" x14ac:dyDescent="0.35">
      <c r="A47" s="133"/>
      <c r="B47" s="134"/>
      <c r="C47" s="134"/>
      <c r="D47" s="134"/>
      <c r="E47" s="135"/>
    </row>
    <row r="48" spans="1:5" x14ac:dyDescent="0.35">
      <c r="A48" s="133"/>
      <c r="B48" s="134"/>
      <c r="C48" s="134"/>
      <c r="D48" s="134"/>
      <c r="E48" s="135"/>
    </row>
    <row r="49" spans="1:5" x14ac:dyDescent="0.35">
      <c r="A49" s="133"/>
      <c r="B49" s="134"/>
      <c r="C49" s="134"/>
      <c r="D49" s="134"/>
      <c r="E49" s="135"/>
    </row>
    <row r="50" spans="1:5" x14ac:dyDescent="0.35">
      <c r="A50" s="133"/>
      <c r="B50" s="134"/>
      <c r="C50" s="134"/>
      <c r="D50" s="134"/>
      <c r="E50" s="135"/>
    </row>
    <row r="51" spans="1:5" x14ac:dyDescent="0.35">
      <c r="A51" s="133"/>
      <c r="B51" s="134"/>
      <c r="C51" s="134"/>
      <c r="D51" s="134"/>
      <c r="E51" s="135"/>
    </row>
    <row r="52" spans="1:5" x14ac:dyDescent="0.35">
      <c r="A52" s="133"/>
      <c r="B52" s="134"/>
      <c r="C52" s="134"/>
      <c r="D52" s="134"/>
      <c r="E52" s="135"/>
    </row>
    <row r="53" spans="1:5" x14ac:dyDescent="0.35">
      <c r="A53" s="133"/>
      <c r="B53" s="134"/>
      <c r="C53" s="134"/>
      <c r="D53" s="134"/>
      <c r="E53" s="135"/>
    </row>
    <row r="54" spans="1:5" x14ac:dyDescent="0.35">
      <c r="A54" s="133"/>
      <c r="B54" s="134"/>
      <c r="C54" s="134"/>
      <c r="D54" s="134"/>
      <c r="E54" s="135"/>
    </row>
    <row r="55" spans="1:5" x14ac:dyDescent="0.35">
      <c r="A55" s="133"/>
      <c r="B55" s="134"/>
      <c r="C55" s="134"/>
      <c r="D55" s="134"/>
      <c r="E55" s="135"/>
    </row>
    <row r="56" spans="1:5" ht="14.4" customHeight="1" x14ac:dyDescent="0.35">
      <c r="A56" s="270" t="s">
        <v>265</v>
      </c>
      <c r="B56" s="273"/>
      <c r="C56" s="273"/>
      <c r="D56" s="273"/>
      <c r="E56" s="274"/>
    </row>
    <row r="57" spans="1:5" x14ac:dyDescent="0.35">
      <c r="A57" s="275" t="s">
        <v>266</v>
      </c>
      <c r="B57" s="276"/>
      <c r="C57" s="276"/>
      <c r="D57" s="276"/>
      <c r="E57" s="277"/>
    </row>
    <row r="58" spans="1:5" x14ac:dyDescent="0.35">
      <c r="A58" s="278" t="s">
        <v>267</v>
      </c>
      <c r="B58" s="279"/>
      <c r="C58" s="279"/>
      <c r="D58" s="279"/>
      <c r="E58" s="280"/>
    </row>
  </sheetData>
  <mergeCells count="3">
    <mergeCell ref="A56:E56"/>
    <mergeCell ref="A57:E57"/>
    <mergeCell ref="A58:E58"/>
  </mergeCells>
  <pageMargins left="0.70866141732283472" right="0.70866141732283472" top="0.74803149606299213" bottom="0.74803149606299213" header="0.31496062992125984" footer="0.31496062992125984"/>
  <pageSetup scale="7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7269B-8639-43AE-A7F6-0DF60B2AD046}">
  <sheetPr codeName="Hoja5">
    <tabColor rgb="FFFFFF00"/>
  </sheetPr>
  <dimension ref="A1:E53"/>
  <sheetViews>
    <sheetView topLeftCell="A16" zoomScale="70" zoomScaleNormal="70" workbookViewId="0">
      <selection activeCell="A52" sqref="A52:B52"/>
    </sheetView>
  </sheetViews>
  <sheetFormatPr baseColWidth="10" defaultColWidth="10.90625" defaultRowHeight="14.5" x14ac:dyDescent="0.35"/>
  <cols>
    <col min="1" max="1" width="10.90625" style="126"/>
    <col min="2" max="2" width="64.90625" style="126" customWidth="1"/>
    <col min="3" max="3" width="10.90625" style="126"/>
    <col min="4" max="4" width="13.54296875" style="126" customWidth="1"/>
    <col min="5" max="5" width="11.54296875" style="126" customWidth="1"/>
    <col min="6" max="16384" width="10.90625" style="126"/>
  </cols>
  <sheetData>
    <row r="1" spans="1:5" ht="28.4" customHeight="1" x14ac:dyDescent="0.35">
      <c r="A1" s="121" t="s">
        <v>256</v>
      </c>
      <c r="B1" s="122" t="s">
        <v>17</v>
      </c>
      <c r="C1" s="123" t="s">
        <v>257</v>
      </c>
      <c r="D1" s="124" t="s">
        <v>258</v>
      </c>
      <c r="E1" s="125" t="s">
        <v>259</v>
      </c>
    </row>
    <row r="2" spans="1:5" ht="22.4" customHeight="1" x14ac:dyDescent="0.35">
      <c r="A2" s="127">
        <v>3.66</v>
      </c>
      <c r="B2" s="139" t="s">
        <v>182</v>
      </c>
      <c r="C2" s="129" t="s">
        <v>69</v>
      </c>
      <c r="D2" s="129">
        <v>332</v>
      </c>
      <c r="E2" s="129">
        <v>42</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3"/>
      <c r="B21" s="134"/>
      <c r="C21" s="134"/>
      <c r="D21" s="134"/>
      <c r="E21" s="135"/>
    </row>
    <row r="22" spans="1:5" x14ac:dyDescent="0.35">
      <c r="A22" s="133"/>
      <c r="B22" s="134"/>
      <c r="C22" s="134"/>
      <c r="D22" s="134"/>
      <c r="E22" s="135"/>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x14ac:dyDescent="0.35">
      <c r="A38" s="133"/>
      <c r="B38" s="134"/>
      <c r="C38" s="134"/>
      <c r="D38" s="134"/>
      <c r="E38" s="135"/>
    </row>
    <row r="39" spans="1:5" x14ac:dyDescent="0.35">
      <c r="A39" s="133"/>
      <c r="B39" s="134"/>
      <c r="C39" s="134"/>
      <c r="D39" s="134"/>
      <c r="E39" s="135"/>
    </row>
    <row r="40" spans="1:5" x14ac:dyDescent="0.35">
      <c r="A40" s="133"/>
      <c r="B40" s="134"/>
      <c r="C40" s="134"/>
      <c r="D40" s="134"/>
      <c r="E40" s="135"/>
    </row>
    <row r="41" spans="1:5" x14ac:dyDescent="0.35">
      <c r="A41" s="133"/>
      <c r="B41" s="134"/>
      <c r="C41" s="134"/>
      <c r="D41" s="134"/>
      <c r="E41" s="135"/>
    </row>
    <row r="42" spans="1:5" x14ac:dyDescent="0.35">
      <c r="A42" s="133"/>
      <c r="B42" s="134"/>
      <c r="C42" s="134"/>
      <c r="D42" s="134"/>
      <c r="E42" s="135"/>
    </row>
    <row r="43" spans="1:5" x14ac:dyDescent="0.35">
      <c r="A43" s="133"/>
      <c r="B43" s="134"/>
      <c r="C43" s="134"/>
      <c r="D43" s="134"/>
      <c r="E43" s="135"/>
    </row>
    <row r="44" spans="1:5" x14ac:dyDescent="0.35">
      <c r="A44" s="133"/>
      <c r="B44" s="134"/>
      <c r="C44" s="134"/>
      <c r="D44" s="134"/>
      <c r="E44" s="135"/>
    </row>
    <row r="45" spans="1:5" x14ac:dyDescent="0.35">
      <c r="A45" s="133"/>
      <c r="B45" s="134"/>
      <c r="C45" s="134"/>
      <c r="D45" s="134"/>
      <c r="E45" s="135"/>
    </row>
    <row r="46" spans="1:5" x14ac:dyDescent="0.35">
      <c r="A46" s="133"/>
      <c r="B46" s="134"/>
      <c r="C46" s="134"/>
      <c r="D46" s="134"/>
      <c r="E46" s="135"/>
    </row>
    <row r="47" spans="1:5" x14ac:dyDescent="0.35">
      <c r="A47" s="133"/>
      <c r="B47" s="134"/>
      <c r="C47" s="134"/>
      <c r="D47" s="134"/>
      <c r="E47" s="135"/>
    </row>
    <row r="48" spans="1:5" x14ac:dyDescent="0.35">
      <c r="A48" s="133"/>
      <c r="B48" s="134"/>
      <c r="C48" s="134"/>
      <c r="D48" s="134"/>
      <c r="E48" s="135"/>
    </row>
    <row r="49" spans="1:5" x14ac:dyDescent="0.35">
      <c r="A49" s="133"/>
      <c r="B49" s="134"/>
      <c r="C49" s="134"/>
      <c r="D49" s="134"/>
      <c r="E49" s="135"/>
    </row>
    <row r="50" spans="1:5" ht="14.4" customHeight="1" x14ac:dyDescent="0.35">
      <c r="A50" s="284" t="s">
        <v>261</v>
      </c>
      <c r="B50" s="285"/>
      <c r="C50" s="285"/>
      <c r="D50" s="285"/>
      <c r="E50" s="150"/>
    </row>
    <row r="51" spans="1:5" x14ac:dyDescent="0.35">
      <c r="A51" s="275" t="s">
        <v>269</v>
      </c>
      <c r="B51" s="276"/>
      <c r="C51" s="276"/>
      <c r="D51" s="276"/>
      <c r="E51" s="277"/>
    </row>
    <row r="52" spans="1:5" x14ac:dyDescent="0.35">
      <c r="A52" s="275" t="s">
        <v>268</v>
      </c>
      <c r="B52" s="281"/>
      <c r="C52" s="151"/>
      <c r="D52" s="151"/>
      <c r="E52" s="152"/>
    </row>
    <row r="53" spans="1:5" x14ac:dyDescent="0.35">
      <c r="A53" s="282"/>
      <c r="B53" s="283"/>
      <c r="C53" s="153"/>
      <c r="D53" s="153"/>
      <c r="E53" s="154"/>
    </row>
  </sheetData>
  <mergeCells count="4">
    <mergeCell ref="A52:B52"/>
    <mergeCell ref="A53:B53"/>
    <mergeCell ref="A50:D50"/>
    <mergeCell ref="A51:E51"/>
  </mergeCells>
  <printOptions horizontalCentered="1" verticalCentered="1"/>
  <pageMargins left="0.11811023622047245" right="0.11811023622047245" top="0.15748031496062992" bottom="0.15748031496062992" header="0" footer="0"/>
  <pageSetup scale="9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D2326-8322-4E8E-9297-359EA86FED70}">
  <sheetPr codeName="Hoja10">
    <tabColor rgb="FFFFFF00"/>
  </sheetPr>
  <dimension ref="A1:E59"/>
  <sheetViews>
    <sheetView zoomScaleNormal="100" workbookViewId="0">
      <selection activeCell="E3" sqref="E3"/>
    </sheetView>
  </sheetViews>
  <sheetFormatPr baseColWidth="10" defaultColWidth="10.90625" defaultRowHeight="14.5" x14ac:dyDescent="0.35"/>
  <cols>
    <col min="1" max="1" width="10.90625" style="126"/>
    <col min="2" max="2" width="68" style="126" customWidth="1"/>
    <col min="3" max="4" width="10.90625" style="126"/>
    <col min="5" max="5" width="14.08984375" style="126" customWidth="1"/>
    <col min="6" max="6" width="3.453125" style="126" customWidth="1"/>
    <col min="7" max="16384" width="10.90625" style="126"/>
  </cols>
  <sheetData>
    <row r="1" spans="1:5" ht="43.5" x14ac:dyDescent="0.35">
      <c r="A1" s="121" t="s">
        <v>256</v>
      </c>
      <c r="B1" s="122" t="s">
        <v>17</v>
      </c>
      <c r="C1" s="123" t="s">
        <v>257</v>
      </c>
      <c r="D1" s="124" t="s">
        <v>258</v>
      </c>
      <c r="E1" s="125" t="s">
        <v>259</v>
      </c>
    </row>
    <row r="2" spans="1:5" ht="24" customHeight="1" x14ac:dyDescent="0.35">
      <c r="A2" s="28">
        <v>4.0999999999999996</v>
      </c>
      <c r="B2" s="29" t="s">
        <v>175</v>
      </c>
      <c r="C2" s="30" t="s">
        <v>43</v>
      </c>
      <c r="D2" s="162">
        <v>1554</v>
      </c>
      <c r="E2" s="129">
        <f>43.4+56.6+34.12+42.4+52.2</f>
        <v>228.72000000000003</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6"/>
      <c r="B21" s="137"/>
      <c r="C21" s="137"/>
      <c r="D21" s="137"/>
      <c r="E21" s="138"/>
    </row>
    <row r="22" spans="1:5" x14ac:dyDescent="0.35">
      <c r="A22" s="130"/>
      <c r="B22" s="131"/>
      <c r="C22" s="131"/>
      <c r="D22" s="131"/>
      <c r="E22" s="132"/>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0"/>
      <c r="B27" s="131"/>
      <c r="C27" s="131"/>
      <c r="D27" s="131"/>
      <c r="E27" s="132"/>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x14ac:dyDescent="0.35">
      <c r="A38" s="133"/>
      <c r="B38" s="134"/>
      <c r="C38" s="134"/>
      <c r="D38" s="134"/>
      <c r="E38" s="135"/>
    </row>
    <row r="39" spans="1:5" x14ac:dyDescent="0.35">
      <c r="A39" s="133"/>
      <c r="B39" s="134"/>
      <c r="C39" s="134"/>
      <c r="D39" s="134"/>
      <c r="E39" s="135"/>
    </row>
    <row r="40" spans="1:5" x14ac:dyDescent="0.35">
      <c r="A40" s="133"/>
      <c r="B40" s="134"/>
      <c r="C40" s="134"/>
      <c r="D40" s="134"/>
      <c r="E40" s="135"/>
    </row>
    <row r="41" spans="1:5" x14ac:dyDescent="0.35">
      <c r="A41" s="133"/>
      <c r="B41" s="134"/>
      <c r="C41" s="134"/>
      <c r="D41" s="134"/>
      <c r="E41" s="135"/>
    </row>
    <row r="42" spans="1:5" x14ac:dyDescent="0.35">
      <c r="A42" s="133"/>
      <c r="B42" s="134"/>
      <c r="C42" s="134"/>
      <c r="D42" s="134"/>
      <c r="E42" s="135"/>
    </row>
    <row r="43" spans="1:5" x14ac:dyDescent="0.35">
      <c r="A43" s="133"/>
      <c r="B43" s="134"/>
      <c r="C43" s="134"/>
      <c r="D43" s="134"/>
      <c r="E43" s="135"/>
    </row>
    <row r="44" spans="1:5" x14ac:dyDescent="0.35">
      <c r="A44" s="133"/>
      <c r="B44" s="134"/>
      <c r="C44" s="134"/>
      <c r="D44" s="134"/>
      <c r="E44" s="135"/>
    </row>
    <row r="45" spans="1:5" x14ac:dyDescent="0.35">
      <c r="A45" s="133"/>
      <c r="B45" s="134"/>
      <c r="C45" s="134"/>
      <c r="D45" s="134"/>
      <c r="E45" s="135"/>
    </row>
    <row r="46" spans="1:5" x14ac:dyDescent="0.35">
      <c r="A46" s="133"/>
      <c r="B46" s="134"/>
      <c r="C46" s="134"/>
      <c r="D46" s="134"/>
      <c r="E46" s="135"/>
    </row>
    <row r="47" spans="1:5" x14ac:dyDescent="0.35">
      <c r="A47" s="133"/>
      <c r="B47" s="134"/>
      <c r="C47" s="134"/>
      <c r="D47" s="134"/>
      <c r="E47" s="135"/>
    </row>
    <row r="48" spans="1:5" x14ac:dyDescent="0.35">
      <c r="A48" s="133"/>
      <c r="B48" s="134"/>
      <c r="C48" s="134"/>
      <c r="D48" s="134"/>
      <c r="E48" s="135"/>
    </row>
    <row r="49" spans="1:5" x14ac:dyDescent="0.35">
      <c r="A49" s="133"/>
      <c r="B49" s="134"/>
      <c r="C49" s="134"/>
      <c r="D49" s="134"/>
      <c r="E49" s="135"/>
    </row>
    <row r="50" spans="1:5" x14ac:dyDescent="0.35">
      <c r="A50" s="133"/>
      <c r="B50" s="134"/>
      <c r="C50" s="134"/>
      <c r="D50" s="134"/>
      <c r="E50" s="135"/>
    </row>
    <row r="51" spans="1:5" x14ac:dyDescent="0.35">
      <c r="A51" s="133"/>
      <c r="B51" s="134"/>
      <c r="C51" s="134"/>
      <c r="D51" s="134"/>
      <c r="E51" s="135"/>
    </row>
    <row r="52" spans="1:5" x14ac:dyDescent="0.35">
      <c r="A52" s="133"/>
      <c r="B52" s="134"/>
      <c r="C52" s="134"/>
      <c r="D52" s="134"/>
      <c r="E52" s="135"/>
    </row>
    <row r="53" spans="1:5" x14ac:dyDescent="0.35">
      <c r="A53" s="133"/>
      <c r="B53" s="134"/>
      <c r="C53" s="134"/>
      <c r="D53" s="134"/>
      <c r="E53" s="135"/>
    </row>
    <row r="54" spans="1:5" x14ac:dyDescent="0.35">
      <c r="A54" s="133"/>
      <c r="B54" s="134"/>
      <c r="C54" s="134"/>
      <c r="D54" s="134"/>
      <c r="E54" s="135"/>
    </row>
    <row r="55" spans="1:5" x14ac:dyDescent="0.35">
      <c r="A55" s="133"/>
      <c r="B55" s="134"/>
      <c r="C55" s="134"/>
      <c r="D55" s="134"/>
      <c r="E55" s="135"/>
    </row>
    <row r="56" spans="1:5" ht="14.4" customHeight="1" x14ac:dyDescent="0.35">
      <c r="A56" s="270" t="s">
        <v>270</v>
      </c>
      <c r="B56" s="273"/>
      <c r="C56" s="273"/>
      <c r="D56" s="273"/>
      <c r="E56" s="274"/>
    </row>
    <row r="57" spans="1:5" x14ac:dyDescent="0.35">
      <c r="A57" s="275" t="s">
        <v>271</v>
      </c>
      <c r="B57" s="276"/>
      <c r="C57" s="276"/>
      <c r="D57" s="276"/>
      <c r="E57" s="277"/>
    </row>
    <row r="58" spans="1:5" x14ac:dyDescent="0.35">
      <c r="A58" s="278" t="s">
        <v>272</v>
      </c>
      <c r="B58" s="279"/>
      <c r="C58" s="279"/>
      <c r="D58" s="279"/>
      <c r="E58" s="280"/>
    </row>
    <row r="59" spans="1:5" x14ac:dyDescent="0.35">
      <c r="A59" s="192"/>
      <c r="B59" s="153"/>
      <c r="C59" s="153"/>
      <c r="D59" s="153"/>
      <c r="E59" s="154"/>
    </row>
  </sheetData>
  <mergeCells count="3">
    <mergeCell ref="A56:E56"/>
    <mergeCell ref="A57:E57"/>
    <mergeCell ref="A58:E58"/>
  </mergeCells>
  <pageMargins left="0.70866141732283472" right="0.70866141732283472" top="0.74803149606299213" bottom="0.74803149606299213" header="0.31496062992125984" footer="0.31496062992125984"/>
  <pageSetup scale="76"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BF920-EB1B-40BD-8AC7-F218F86AE785}">
  <sheetPr codeName="Hoja11">
    <tabColor rgb="FFFFFF00"/>
  </sheetPr>
  <dimension ref="A1:E59"/>
  <sheetViews>
    <sheetView zoomScaleNormal="100" workbookViewId="0">
      <selection activeCell="E3" sqref="E3"/>
    </sheetView>
  </sheetViews>
  <sheetFormatPr baseColWidth="10" defaultColWidth="10.90625" defaultRowHeight="14.5" x14ac:dyDescent="0.35"/>
  <cols>
    <col min="1" max="1" width="10.90625" style="126"/>
    <col min="2" max="2" width="68" style="126" customWidth="1"/>
    <col min="3" max="4" width="10.90625" style="126"/>
    <col min="5" max="5" width="14.08984375" style="126" customWidth="1"/>
    <col min="6" max="6" width="3.453125" style="126" customWidth="1"/>
    <col min="7" max="16384" width="10.90625" style="126"/>
  </cols>
  <sheetData>
    <row r="1" spans="1:5" ht="43.5" x14ac:dyDescent="0.35">
      <c r="A1" s="121" t="s">
        <v>256</v>
      </c>
      <c r="B1" s="122" t="s">
        <v>17</v>
      </c>
      <c r="C1" s="123" t="s">
        <v>257</v>
      </c>
      <c r="D1" s="124" t="s">
        <v>258</v>
      </c>
      <c r="E1" s="125" t="s">
        <v>259</v>
      </c>
    </row>
    <row r="2" spans="1:5" ht="24" customHeight="1" x14ac:dyDescent="0.35">
      <c r="A2" s="28">
        <v>4.1100000000000003</v>
      </c>
      <c r="B2" s="29" t="s">
        <v>177</v>
      </c>
      <c r="C2" s="30" t="s">
        <v>43</v>
      </c>
      <c r="D2" s="162">
        <v>1554</v>
      </c>
      <c r="E2" s="129">
        <v>10</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6"/>
      <c r="B21" s="137"/>
      <c r="C21" s="137"/>
      <c r="D21" s="137"/>
      <c r="E21" s="138"/>
    </row>
    <row r="22" spans="1:5" x14ac:dyDescent="0.35">
      <c r="A22" s="130"/>
      <c r="B22" s="131"/>
      <c r="C22" s="131"/>
      <c r="D22" s="131"/>
      <c r="E22" s="132"/>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0"/>
      <c r="B27" s="131"/>
      <c r="C27" s="131"/>
      <c r="D27" s="131"/>
      <c r="E27" s="132"/>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x14ac:dyDescent="0.35">
      <c r="A38" s="133"/>
      <c r="B38" s="134"/>
      <c r="C38" s="134"/>
      <c r="D38" s="134"/>
      <c r="E38" s="135"/>
    </row>
    <row r="39" spans="1:5" x14ac:dyDescent="0.35">
      <c r="A39" s="133"/>
      <c r="B39" s="134"/>
      <c r="C39" s="134"/>
      <c r="D39" s="134"/>
      <c r="E39" s="135"/>
    </row>
    <row r="40" spans="1:5" x14ac:dyDescent="0.35">
      <c r="A40" s="133"/>
      <c r="B40" s="134"/>
      <c r="C40" s="134"/>
      <c r="D40" s="134"/>
      <c r="E40" s="135"/>
    </row>
    <row r="41" spans="1:5" x14ac:dyDescent="0.35">
      <c r="A41" s="133"/>
      <c r="B41" s="134"/>
      <c r="C41" s="134"/>
      <c r="D41" s="134"/>
      <c r="E41" s="135"/>
    </row>
    <row r="42" spans="1:5" x14ac:dyDescent="0.35">
      <c r="A42" s="133"/>
      <c r="B42" s="134"/>
      <c r="C42" s="134"/>
      <c r="D42" s="134"/>
      <c r="E42" s="135"/>
    </row>
    <row r="43" spans="1:5" x14ac:dyDescent="0.35">
      <c r="A43" s="133"/>
      <c r="B43" s="134"/>
      <c r="C43" s="134"/>
      <c r="D43" s="134"/>
      <c r="E43" s="135"/>
    </row>
    <row r="44" spans="1:5" x14ac:dyDescent="0.35">
      <c r="A44" s="133"/>
      <c r="B44" s="134"/>
      <c r="C44" s="134"/>
      <c r="D44" s="134"/>
      <c r="E44" s="135"/>
    </row>
    <row r="45" spans="1:5" x14ac:dyDescent="0.35">
      <c r="A45" s="133"/>
      <c r="B45" s="134"/>
      <c r="C45" s="134"/>
      <c r="D45" s="134"/>
      <c r="E45" s="135"/>
    </row>
    <row r="46" spans="1:5" x14ac:dyDescent="0.35">
      <c r="A46" s="133"/>
      <c r="B46" s="134"/>
      <c r="C46" s="134"/>
      <c r="D46" s="134"/>
      <c r="E46" s="135"/>
    </row>
    <row r="47" spans="1:5" x14ac:dyDescent="0.35">
      <c r="A47" s="133"/>
      <c r="B47" s="134"/>
      <c r="C47" s="134"/>
      <c r="D47" s="134"/>
      <c r="E47" s="135"/>
    </row>
    <row r="48" spans="1:5" x14ac:dyDescent="0.35">
      <c r="A48" s="133"/>
      <c r="B48" s="134"/>
      <c r="C48" s="134"/>
      <c r="D48" s="134"/>
      <c r="E48" s="135"/>
    </row>
    <row r="49" spans="1:5" x14ac:dyDescent="0.35">
      <c r="A49" s="133"/>
      <c r="B49" s="134"/>
      <c r="C49" s="134"/>
      <c r="D49" s="134"/>
      <c r="E49" s="135"/>
    </row>
    <row r="50" spans="1:5" x14ac:dyDescent="0.35">
      <c r="A50" s="133"/>
      <c r="B50" s="134"/>
      <c r="C50" s="134"/>
      <c r="D50" s="134"/>
      <c r="E50" s="135"/>
    </row>
    <row r="51" spans="1:5" x14ac:dyDescent="0.35">
      <c r="A51" s="133"/>
      <c r="B51" s="134"/>
      <c r="C51" s="134"/>
      <c r="D51" s="134"/>
      <c r="E51" s="135"/>
    </row>
    <row r="52" spans="1:5" x14ac:dyDescent="0.35">
      <c r="A52" s="133"/>
      <c r="B52" s="134"/>
      <c r="C52" s="134"/>
      <c r="D52" s="134"/>
      <c r="E52" s="135"/>
    </row>
    <row r="53" spans="1:5" x14ac:dyDescent="0.35">
      <c r="A53" s="133"/>
      <c r="B53" s="134"/>
      <c r="C53" s="134"/>
      <c r="D53" s="134"/>
      <c r="E53" s="135"/>
    </row>
    <row r="54" spans="1:5" x14ac:dyDescent="0.35">
      <c r="A54" s="133"/>
      <c r="B54" s="134"/>
      <c r="C54" s="134"/>
      <c r="D54" s="134"/>
      <c r="E54" s="135"/>
    </row>
    <row r="55" spans="1:5" x14ac:dyDescent="0.35">
      <c r="A55" s="133"/>
      <c r="B55" s="134"/>
      <c r="C55" s="134"/>
      <c r="D55" s="134"/>
      <c r="E55" s="135"/>
    </row>
    <row r="56" spans="1:5" ht="14.4" customHeight="1" x14ac:dyDescent="0.35">
      <c r="A56" s="193" t="s">
        <v>273</v>
      </c>
      <c r="B56" s="190"/>
      <c r="C56" s="190"/>
      <c r="D56" s="190"/>
      <c r="E56" s="150"/>
    </row>
    <row r="57" spans="1:5" x14ac:dyDescent="0.35">
      <c r="A57" s="275" t="s">
        <v>275</v>
      </c>
      <c r="B57" s="276"/>
      <c r="C57" s="276"/>
      <c r="D57" s="276"/>
      <c r="E57" s="277"/>
    </row>
    <row r="58" spans="1:5" x14ac:dyDescent="0.35">
      <c r="A58" s="275" t="s">
        <v>274</v>
      </c>
      <c r="B58" s="281"/>
      <c r="C58" s="151"/>
      <c r="D58" s="151"/>
      <c r="E58" s="152"/>
    </row>
    <row r="59" spans="1:5" x14ac:dyDescent="0.35">
      <c r="A59" s="192"/>
      <c r="B59" s="153"/>
      <c r="C59" s="153"/>
      <c r="D59" s="153"/>
      <c r="E59" s="154"/>
    </row>
  </sheetData>
  <mergeCells count="2">
    <mergeCell ref="A57:E57"/>
    <mergeCell ref="A58:B58"/>
  </mergeCells>
  <pageMargins left="0.70866141732283472" right="0.70866141732283472" top="0.74803149606299213" bottom="0.74803149606299213" header="0.31496062992125984" footer="0.31496062992125984"/>
  <pageSetup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37DB9-02FB-4E72-865B-D9053C14DADE}">
  <sheetPr codeName="Hoja15">
    <tabColor rgb="FFFFFF00"/>
  </sheetPr>
  <dimension ref="A1:E61"/>
  <sheetViews>
    <sheetView topLeftCell="A49" zoomScaleNormal="100" workbookViewId="0">
      <selection activeCell="A59" sqref="A59:E59"/>
    </sheetView>
  </sheetViews>
  <sheetFormatPr baseColWidth="10" defaultColWidth="10.90625" defaultRowHeight="14.5" x14ac:dyDescent="0.35"/>
  <cols>
    <col min="1" max="1" width="10.90625" style="126"/>
    <col min="2" max="2" width="68" style="126" customWidth="1"/>
    <col min="3" max="4" width="10.90625" style="126"/>
    <col min="5" max="5" width="14.08984375" style="126" customWidth="1"/>
    <col min="6" max="6" width="3.453125" style="126" customWidth="1"/>
    <col min="7" max="16384" width="10.90625" style="126"/>
  </cols>
  <sheetData>
    <row r="1" spans="1:5" ht="43.5" x14ac:dyDescent="0.35">
      <c r="A1" s="121" t="s">
        <v>256</v>
      </c>
      <c r="B1" s="122" t="s">
        <v>17</v>
      </c>
      <c r="C1" s="123" t="s">
        <v>257</v>
      </c>
      <c r="D1" s="124" t="s">
        <v>258</v>
      </c>
      <c r="E1" s="125" t="s">
        <v>259</v>
      </c>
    </row>
    <row r="2" spans="1:5" ht="42.65" customHeight="1" x14ac:dyDescent="0.35">
      <c r="A2" s="170">
        <v>4.12</v>
      </c>
      <c r="B2" s="171" t="s">
        <v>210</v>
      </c>
      <c r="C2" s="172" t="s">
        <v>43</v>
      </c>
      <c r="D2" s="173">
        <v>1554</v>
      </c>
      <c r="E2" s="129">
        <v>6.3</v>
      </c>
    </row>
    <row r="3" spans="1:5" x14ac:dyDescent="0.35">
      <c r="A3" s="133"/>
      <c r="B3" s="134"/>
      <c r="C3" s="134"/>
      <c r="D3" s="134"/>
      <c r="E3" s="135"/>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6"/>
      <c r="B20" s="137"/>
      <c r="C20" s="137"/>
      <c r="D20" s="137"/>
      <c r="E20" s="138"/>
    </row>
    <row r="21" spans="1:5" x14ac:dyDescent="0.35">
      <c r="A21" s="130"/>
      <c r="B21" s="131"/>
      <c r="C21" s="131"/>
      <c r="D21" s="131"/>
      <c r="E21" s="132"/>
    </row>
    <row r="22" spans="1:5" x14ac:dyDescent="0.35">
      <c r="A22" s="133"/>
      <c r="B22" s="134"/>
      <c r="C22" s="134"/>
      <c r="D22" s="134"/>
      <c r="E22" s="135"/>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0"/>
      <c r="B26" s="131"/>
      <c r="C26" s="131"/>
      <c r="D26" s="131"/>
      <c r="E26" s="132"/>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x14ac:dyDescent="0.35">
      <c r="A38" s="133"/>
      <c r="B38" s="134"/>
      <c r="C38" s="134"/>
      <c r="D38" s="134"/>
      <c r="E38" s="135"/>
    </row>
    <row r="39" spans="1:5" x14ac:dyDescent="0.35">
      <c r="A39" s="133"/>
      <c r="B39" s="134"/>
      <c r="C39" s="134"/>
      <c r="D39" s="134"/>
      <c r="E39" s="135"/>
    </row>
    <row r="40" spans="1:5" x14ac:dyDescent="0.35">
      <c r="A40" s="133"/>
      <c r="B40" s="134"/>
      <c r="C40" s="134"/>
      <c r="D40" s="134"/>
      <c r="E40" s="135"/>
    </row>
    <row r="41" spans="1:5" x14ac:dyDescent="0.35">
      <c r="A41" s="133"/>
      <c r="B41" s="134"/>
      <c r="C41" s="134"/>
      <c r="D41" s="134"/>
      <c r="E41" s="135"/>
    </row>
    <row r="42" spans="1:5" x14ac:dyDescent="0.35">
      <c r="A42" s="133"/>
      <c r="B42" s="134"/>
      <c r="C42" s="134"/>
      <c r="D42" s="134"/>
      <c r="E42" s="135"/>
    </row>
    <row r="43" spans="1:5" x14ac:dyDescent="0.35">
      <c r="A43" s="133"/>
      <c r="B43" s="134"/>
      <c r="C43" s="134"/>
      <c r="D43" s="134"/>
      <c r="E43" s="135"/>
    </row>
    <row r="44" spans="1:5" x14ac:dyDescent="0.35">
      <c r="A44" s="133"/>
      <c r="B44" s="134"/>
      <c r="C44" s="134"/>
      <c r="D44" s="134"/>
      <c r="E44" s="135"/>
    </row>
    <row r="45" spans="1:5" x14ac:dyDescent="0.35">
      <c r="A45" s="133"/>
      <c r="B45" s="134"/>
      <c r="C45" s="134"/>
      <c r="D45" s="134"/>
      <c r="E45" s="135"/>
    </row>
    <row r="46" spans="1:5" x14ac:dyDescent="0.35">
      <c r="A46" s="133"/>
      <c r="B46" s="134"/>
      <c r="C46" s="134"/>
      <c r="D46" s="134"/>
      <c r="E46" s="135"/>
    </row>
    <row r="47" spans="1:5" x14ac:dyDescent="0.35">
      <c r="A47" s="133"/>
      <c r="B47" s="134"/>
      <c r="C47" s="134"/>
      <c r="D47" s="134"/>
      <c r="E47" s="135"/>
    </row>
    <row r="48" spans="1:5" x14ac:dyDescent="0.35">
      <c r="A48" s="133"/>
      <c r="B48" s="134"/>
      <c r="C48" s="134"/>
      <c r="D48" s="134"/>
      <c r="E48" s="135"/>
    </row>
    <row r="49" spans="1:5" x14ac:dyDescent="0.35">
      <c r="A49" s="133"/>
      <c r="B49" s="134"/>
      <c r="C49" s="134"/>
      <c r="D49" s="134"/>
      <c r="E49" s="135"/>
    </row>
    <row r="50" spans="1:5" x14ac:dyDescent="0.35">
      <c r="A50" s="133"/>
      <c r="B50" s="134"/>
      <c r="C50" s="134"/>
      <c r="D50" s="134"/>
      <c r="E50" s="135"/>
    </row>
    <row r="51" spans="1:5" x14ac:dyDescent="0.35">
      <c r="A51" s="133"/>
      <c r="B51" s="134"/>
      <c r="C51" s="134"/>
      <c r="D51" s="134"/>
      <c r="E51" s="135"/>
    </row>
    <row r="52" spans="1:5" x14ac:dyDescent="0.35">
      <c r="A52" s="133"/>
      <c r="B52" s="134"/>
      <c r="C52" s="134"/>
      <c r="D52" s="134"/>
      <c r="E52" s="135"/>
    </row>
    <row r="53" spans="1:5" x14ac:dyDescent="0.35">
      <c r="A53" s="133"/>
      <c r="B53" s="134"/>
      <c r="C53" s="134"/>
      <c r="D53" s="134"/>
      <c r="E53" s="135"/>
    </row>
    <row r="54" spans="1:5" x14ac:dyDescent="0.35">
      <c r="A54" s="133"/>
      <c r="B54" s="134"/>
      <c r="C54" s="134"/>
      <c r="D54" s="134"/>
      <c r="E54" s="135"/>
    </row>
    <row r="55" spans="1:5" x14ac:dyDescent="0.35">
      <c r="A55" s="133"/>
      <c r="B55" s="134"/>
      <c r="C55" s="134"/>
      <c r="D55" s="134"/>
      <c r="E55" s="135"/>
    </row>
    <row r="56" spans="1:5" x14ac:dyDescent="0.35">
      <c r="A56" s="133"/>
      <c r="B56" s="134"/>
      <c r="C56" s="134"/>
      <c r="D56" s="134"/>
      <c r="E56" s="135"/>
    </row>
    <row r="57" spans="1:5" x14ac:dyDescent="0.35">
      <c r="A57" s="133"/>
      <c r="B57" s="134"/>
      <c r="C57" s="134"/>
      <c r="D57" s="134"/>
      <c r="E57" s="135"/>
    </row>
    <row r="58" spans="1:5" x14ac:dyDescent="0.35">
      <c r="A58" s="133"/>
      <c r="B58" s="134"/>
      <c r="C58" s="134"/>
      <c r="D58" s="134"/>
      <c r="E58" s="135"/>
    </row>
    <row r="59" spans="1:5" ht="14.4" customHeight="1" x14ac:dyDescent="0.35">
      <c r="A59" s="270" t="s">
        <v>276</v>
      </c>
      <c r="B59" s="271"/>
      <c r="C59" s="271"/>
      <c r="D59" s="271"/>
      <c r="E59" s="272"/>
    </row>
    <row r="60" spans="1:5" x14ac:dyDescent="0.35">
      <c r="A60" s="191"/>
      <c r="B60" s="151"/>
      <c r="C60" s="151"/>
      <c r="D60" s="151"/>
      <c r="E60" s="152"/>
    </row>
    <row r="61" spans="1:5" x14ac:dyDescent="0.35">
      <c r="A61" s="192"/>
      <c r="B61" s="153"/>
      <c r="C61" s="153"/>
      <c r="D61" s="153"/>
      <c r="E61" s="154"/>
    </row>
  </sheetData>
  <mergeCells count="1">
    <mergeCell ref="A59:E59"/>
  </mergeCells>
  <pageMargins left="0.70866141732283472" right="0.70866141732283472" top="0.74803149606299213" bottom="0.74803149606299213" header="0.31496062992125984" footer="0.31496062992125984"/>
  <pageSetup scale="72" orientation="portrait" r:id="rId1"/>
  <colBreaks count="1" manualBreakCount="1">
    <brk id="5" max="60"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BE02-4967-49F6-9EF8-DC2A5CA35749}">
  <sheetPr codeName="Hoja7">
    <tabColor rgb="FFFFFF00"/>
  </sheetPr>
  <dimension ref="A1:E58"/>
  <sheetViews>
    <sheetView topLeftCell="A28" zoomScale="90" zoomScaleNormal="90" workbookViewId="0">
      <selection activeCell="E2" sqref="E2"/>
    </sheetView>
  </sheetViews>
  <sheetFormatPr baseColWidth="10" defaultColWidth="10.90625" defaultRowHeight="14.5" x14ac:dyDescent="0.35"/>
  <cols>
    <col min="1" max="1" width="10.90625" style="126"/>
    <col min="2" max="2" width="75.54296875" style="126" customWidth="1"/>
    <col min="3" max="3" width="12.36328125" style="126" customWidth="1"/>
    <col min="4" max="4" width="14.54296875" style="126" customWidth="1"/>
    <col min="5" max="5" width="15.1796875" style="126" customWidth="1"/>
    <col min="6" max="16384" width="10.90625" style="126"/>
  </cols>
  <sheetData>
    <row r="1" spans="1:5" ht="29" x14ac:dyDescent="0.35">
      <c r="A1" s="121" t="s">
        <v>256</v>
      </c>
      <c r="B1" s="122" t="s">
        <v>17</v>
      </c>
      <c r="C1" s="123" t="s">
        <v>257</v>
      </c>
      <c r="D1" s="124" t="s">
        <v>258</v>
      </c>
      <c r="E1" s="125" t="s">
        <v>259</v>
      </c>
    </row>
    <row r="2" spans="1:5" ht="88.4" customHeight="1" x14ac:dyDescent="0.35">
      <c r="A2" s="127">
        <v>6.1</v>
      </c>
      <c r="B2" s="29" t="s">
        <v>233</v>
      </c>
      <c r="C2" s="129" t="s">
        <v>69</v>
      </c>
      <c r="D2" s="129">
        <v>43</v>
      </c>
      <c r="E2" s="188">
        <f>4*70%</f>
        <v>2.8</v>
      </c>
    </row>
    <row r="3" spans="1:5" x14ac:dyDescent="0.35">
      <c r="A3" s="130"/>
      <c r="B3" s="131"/>
      <c r="C3" s="131"/>
      <c r="D3" s="131"/>
      <c r="E3" s="132"/>
    </row>
    <row r="4" spans="1:5" x14ac:dyDescent="0.35">
      <c r="A4" s="133"/>
      <c r="B4" s="134"/>
      <c r="C4" s="134"/>
      <c r="D4" s="134"/>
      <c r="E4" s="135"/>
    </row>
    <row r="5" spans="1:5" x14ac:dyDescent="0.35">
      <c r="A5" s="133"/>
      <c r="B5" s="134"/>
      <c r="C5" s="134"/>
      <c r="D5" s="134"/>
      <c r="E5" s="135"/>
    </row>
    <row r="6" spans="1:5" x14ac:dyDescent="0.35">
      <c r="A6" s="133"/>
      <c r="B6" s="134"/>
      <c r="C6" s="134"/>
      <c r="D6" s="134"/>
      <c r="E6" s="135"/>
    </row>
    <row r="7" spans="1:5" x14ac:dyDescent="0.35">
      <c r="A7" s="133"/>
      <c r="B7" s="134"/>
      <c r="C7" s="134"/>
      <c r="D7" s="134"/>
      <c r="E7" s="135"/>
    </row>
    <row r="8" spans="1:5" x14ac:dyDescent="0.35">
      <c r="A8" s="133"/>
      <c r="B8" s="134"/>
      <c r="C8" s="134"/>
      <c r="D8" s="134"/>
      <c r="E8" s="135"/>
    </row>
    <row r="9" spans="1:5" x14ac:dyDescent="0.35">
      <c r="A9" s="133"/>
      <c r="B9" s="134"/>
      <c r="C9" s="134"/>
      <c r="D9" s="134"/>
      <c r="E9" s="135"/>
    </row>
    <row r="10" spans="1:5" x14ac:dyDescent="0.35">
      <c r="A10" s="133"/>
      <c r="B10" s="134"/>
      <c r="C10" s="134"/>
      <c r="D10" s="134"/>
      <c r="E10" s="135"/>
    </row>
    <row r="11" spans="1:5" x14ac:dyDescent="0.35">
      <c r="A11" s="133"/>
      <c r="B11" s="134"/>
      <c r="C11" s="134"/>
      <c r="D11" s="134"/>
      <c r="E11" s="135"/>
    </row>
    <row r="12" spans="1:5" x14ac:dyDescent="0.35">
      <c r="A12" s="133"/>
      <c r="B12" s="134"/>
      <c r="C12" s="134"/>
      <c r="D12" s="134"/>
      <c r="E12" s="135"/>
    </row>
    <row r="13" spans="1:5" x14ac:dyDescent="0.35">
      <c r="A13" s="133"/>
      <c r="B13" s="134"/>
      <c r="C13" s="134"/>
      <c r="D13" s="134"/>
      <c r="E13" s="135"/>
    </row>
    <row r="14" spans="1:5" x14ac:dyDescent="0.35">
      <c r="A14" s="133"/>
      <c r="B14" s="134"/>
      <c r="C14" s="134"/>
      <c r="D14" s="134"/>
      <c r="E14" s="135"/>
    </row>
    <row r="15" spans="1:5" x14ac:dyDescent="0.35">
      <c r="A15" s="133"/>
      <c r="B15" s="134"/>
      <c r="C15" s="134"/>
      <c r="D15" s="134"/>
      <c r="E15" s="135"/>
    </row>
    <row r="16" spans="1:5" x14ac:dyDescent="0.35">
      <c r="A16" s="133"/>
      <c r="B16" s="134"/>
      <c r="C16" s="134"/>
      <c r="D16" s="134"/>
      <c r="E16" s="135"/>
    </row>
    <row r="17" spans="1:5" x14ac:dyDescent="0.35">
      <c r="A17" s="133"/>
      <c r="B17" s="134"/>
      <c r="C17" s="134"/>
      <c r="D17" s="134"/>
      <c r="E17" s="135"/>
    </row>
    <row r="18" spans="1:5" x14ac:dyDescent="0.35">
      <c r="A18" s="133"/>
      <c r="B18" s="134"/>
      <c r="C18" s="134"/>
      <c r="D18" s="134"/>
      <c r="E18" s="135"/>
    </row>
    <row r="19" spans="1:5" x14ac:dyDescent="0.35">
      <c r="A19" s="133"/>
      <c r="B19" s="134"/>
      <c r="C19" s="134"/>
      <c r="D19" s="134"/>
      <c r="E19" s="135"/>
    </row>
    <row r="20" spans="1:5" x14ac:dyDescent="0.35">
      <c r="A20" s="133"/>
      <c r="B20" s="134"/>
      <c r="C20" s="134"/>
      <c r="D20" s="134"/>
      <c r="E20" s="135"/>
    </row>
    <row r="21" spans="1:5" x14ac:dyDescent="0.35">
      <c r="A21" s="136"/>
      <c r="B21" s="137"/>
      <c r="C21" s="137"/>
      <c r="D21" s="137"/>
      <c r="E21" s="138"/>
    </row>
    <row r="22" spans="1:5" x14ac:dyDescent="0.35">
      <c r="A22" s="130"/>
      <c r="B22" s="131"/>
      <c r="C22" s="131"/>
      <c r="D22" s="131"/>
      <c r="E22" s="132"/>
    </row>
    <row r="23" spans="1:5" x14ac:dyDescent="0.35">
      <c r="A23" s="133"/>
      <c r="B23" s="134"/>
      <c r="C23" s="134"/>
      <c r="D23" s="134"/>
      <c r="E23" s="135"/>
    </row>
    <row r="24" spans="1:5" x14ac:dyDescent="0.35">
      <c r="A24" s="133"/>
      <c r="B24" s="134"/>
      <c r="C24" s="134"/>
      <c r="D24" s="134"/>
      <c r="E24" s="135"/>
    </row>
    <row r="25" spans="1:5" x14ac:dyDescent="0.35">
      <c r="A25" s="133"/>
      <c r="B25" s="134"/>
      <c r="C25" s="134"/>
      <c r="D25" s="134"/>
      <c r="E25" s="135"/>
    </row>
    <row r="26" spans="1:5" x14ac:dyDescent="0.35">
      <c r="A26" s="133"/>
      <c r="B26" s="134"/>
      <c r="C26" s="134"/>
      <c r="D26" s="134"/>
      <c r="E26" s="135"/>
    </row>
    <row r="27" spans="1:5" x14ac:dyDescent="0.35">
      <c r="A27" s="133"/>
      <c r="B27" s="134"/>
      <c r="C27" s="134"/>
      <c r="D27" s="134"/>
      <c r="E27" s="135"/>
    </row>
    <row r="28" spans="1:5" x14ac:dyDescent="0.35">
      <c r="A28" s="133"/>
      <c r="B28" s="134"/>
      <c r="C28" s="134"/>
      <c r="D28" s="134"/>
      <c r="E28" s="135"/>
    </row>
    <row r="29" spans="1:5" x14ac:dyDescent="0.35">
      <c r="A29" s="133"/>
      <c r="B29" s="134"/>
      <c r="C29" s="134"/>
      <c r="D29" s="134"/>
      <c r="E29" s="135"/>
    </row>
    <row r="30" spans="1:5" x14ac:dyDescent="0.35">
      <c r="A30" s="133"/>
      <c r="B30" s="134"/>
      <c r="C30" s="134"/>
      <c r="D30" s="134"/>
      <c r="E30" s="135"/>
    </row>
    <row r="31" spans="1:5" x14ac:dyDescent="0.35">
      <c r="A31" s="133"/>
      <c r="B31" s="134"/>
      <c r="C31" s="134"/>
      <c r="D31" s="134"/>
      <c r="E31" s="135"/>
    </row>
    <row r="32" spans="1:5" x14ac:dyDescent="0.35">
      <c r="A32" s="133"/>
      <c r="B32" s="134"/>
      <c r="C32" s="134"/>
      <c r="D32" s="134"/>
      <c r="E32" s="135"/>
    </row>
    <row r="33" spans="1:5" x14ac:dyDescent="0.35">
      <c r="A33" s="133"/>
      <c r="B33" s="134"/>
      <c r="C33" s="134"/>
      <c r="D33" s="134"/>
      <c r="E33" s="135"/>
    </row>
    <row r="34" spans="1:5" x14ac:dyDescent="0.35">
      <c r="A34" s="133"/>
      <c r="B34" s="134"/>
      <c r="C34" s="134"/>
      <c r="D34" s="134"/>
      <c r="E34" s="135"/>
    </row>
    <row r="35" spans="1:5" x14ac:dyDescent="0.35">
      <c r="A35" s="133"/>
      <c r="B35" s="134"/>
      <c r="C35" s="134"/>
      <c r="D35" s="134"/>
      <c r="E35" s="135"/>
    </row>
    <row r="36" spans="1:5" x14ac:dyDescent="0.35">
      <c r="A36" s="133"/>
      <c r="B36" s="134"/>
      <c r="C36" s="134"/>
      <c r="D36" s="134"/>
      <c r="E36" s="135"/>
    </row>
    <row r="37" spans="1:5" x14ac:dyDescent="0.35">
      <c r="A37" s="133"/>
      <c r="B37" s="134"/>
      <c r="C37" s="134"/>
      <c r="D37" s="134"/>
      <c r="E37" s="135"/>
    </row>
    <row r="38" spans="1:5" x14ac:dyDescent="0.35">
      <c r="A38" s="133"/>
      <c r="B38" s="134"/>
      <c r="C38" s="134"/>
      <c r="D38" s="134"/>
      <c r="E38" s="135"/>
    </row>
    <row r="39" spans="1:5" x14ac:dyDescent="0.35">
      <c r="A39" s="133"/>
      <c r="B39" s="134"/>
      <c r="C39" s="134"/>
      <c r="D39" s="134"/>
      <c r="E39" s="135"/>
    </row>
    <row r="40" spans="1:5" x14ac:dyDescent="0.35">
      <c r="A40" s="133"/>
      <c r="B40" s="134"/>
      <c r="C40" s="134"/>
      <c r="D40" s="134"/>
      <c r="E40" s="135"/>
    </row>
    <row r="41" spans="1:5" x14ac:dyDescent="0.35">
      <c r="A41" s="133"/>
      <c r="B41" s="134"/>
      <c r="C41" s="134"/>
      <c r="D41" s="134"/>
      <c r="E41" s="135"/>
    </row>
    <row r="42" spans="1:5" x14ac:dyDescent="0.35">
      <c r="A42" s="133"/>
      <c r="B42" s="134"/>
      <c r="C42" s="134"/>
      <c r="D42" s="134"/>
      <c r="E42" s="135"/>
    </row>
    <row r="43" spans="1:5" x14ac:dyDescent="0.35">
      <c r="A43" s="133"/>
      <c r="B43" s="134"/>
      <c r="C43" s="134"/>
      <c r="D43" s="134"/>
      <c r="E43" s="135"/>
    </row>
    <row r="44" spans="1:5" x14ac:dyDescent="0.35">
      <c r="A44" s="133"/>
      <c r="B44" s="134"/>
      <c r="C44" s="134"/>
      <c r="D44" s="134"/>
      <c r="E44" s="135"/>
    </row>
    <row r="45" spans="1:5" x14ac:dyDescent="0.35">
      <c r="A45" s="133"/>
      <c r="B45" s="134"/>
      <c r="C45" s="134"/>
      <c r="D45" s="134"/>
      <c r="E45" s="135"/>
    </row>
    <row r="46" spans="1:5" x14ac:dyDescent="0.35">
      <c r="A46" s="133"/>
      <c r="B46" s="134"/>
      <c r="C46" s="134"/>
      <c r="D46" s="134"/>
      <c r="E46" s="135"/>
    </row>
    <row r="47" spans="1:5" x14ac:dyDescent="0.35">
      <c r="A47" s="133"/>
      <c r="B47" s="134"/>
      <c r="C47" s="134"/>
      <c r="D47" s="134"/>
      <c r="E47" s="135"/>
    </row>
    <row r="48" spans="1:5" x14ac:dyDescent="0.35">
      <c r="A48" s="133"/>
      <c r="B48" s="134"/>
      <c r="C48" s="134"/>
      <c r="D48" s="134"/>
      <c r="E48" s="135"/>
    </row>
    <row r="49" spans="1:5" x14ac:dyDescent="0.35">
      <c r="A49" s="133"/>
      <c r="B49" s="134"/>
      <c r="C49" s="134"/>
      <c r="D49" s="134"/>
      <c r="E49" s="135"/>
    </row>
    <row r="50" spans="1:5" x14ac:dyDescent="0.35">
      <c r="A50" s="133"/>
      <c r="B50" s="134"/>
      <c r="C50" s="134"/>
      <c r="D50" s="134"/>
      <c r="E50" s="135"/>
    </row>
    <row r="51" spans="1:5" x14ac:dyDescent="0.35">
      <c r="A51" s="133"/>
      <c r="B51" s="134"/>
      <c r="C51" s="134"/>
      <c r="D51" s="134"/>
      <c r="E51" s="135"/>
    </row>
    <row r="52" spans="1:5" x14ac:dyDescent="0.35">
      <c r="A52" s="133"/>
      <c r="B52" s="134"/>
      <c r="C52" s="134"/>
      <c r="D52" s="134"/>
      <c r="E52" s="135"/>
    </row>
    <row r="53" spans="1:5" x14ac:dyDescent="0.35">
      <c r="A53" s="133"/>
      <c r="B53" s="134"/>
      <c r="C53" s="134"/>
      <c r="D53" s="134"/>
      <c r="E53" s="135"/>
    </row>
    <row r="54" spans="1:5" x14ac:dyDescent="0.35">
      <c r="A54" s="133"/>
      <c r="B54" s="134"/>
      <c r="C54" s="134"/>
      <c r="D54" s="134"/>
      <c r="E54" s="135"/>
    </row>
    <row r="55" spans="1:5" x14ac:dyDescent="0.35">
      <c r="A55" s="133"/>
      <c r="B55" s="134"/>
      <c r="C55" s="134"/>
      <c r="D55" s="134"/>
      <c r="E55" s="135"/>
    </row>
    <row r="56" spans="1:5" x14ac:dyDescent="0.35">
      <c r="A56" s="136"/>
      <c r="B56" s="137"/>
      <c r="C56" s="137"/>
      <c r="D56" s="137"/>
      <c r="E56" s="138"/>
    </row>
    <row r="57" spans="1:5" ht="14.4" customHeight="1" x14ac:dyDescent="0.35">
      <c r="A57" s="270" t="s">
        <v>277</v>
      </c>
      <c r="B57" s="271"/>
      <c r="C57" s="271"/>
      <c r="D57" s="271"/>
      <c r="E57" s="272"/>
    </row>
    <row r="58" spans="1:5" x14ac:dyDescent="0.35">
      <c r="A58" s="191"/>
      <c r="B58" s="151"/>
      <c r="C58" s="151"/>
      <c r="D58" s="151"/>
      <c r="E58" s="152"/>
    </row>
  </sheetData>
  <mergeCells count="1">
    <mergeCell ref="A57:E57"/>
  </mergeCells>
  <printOptions horizontalCentered="1" verticalCentered="1"/>
  <pageMargins left="0.11811023622047245" right="0.11811023622047245" top="0.15748031496062992" bottom="0.15748031496062992" header="0" footer="0"/>
  <pageSetup scale="8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9</vt:i4>
      </vt:variant>
    </vt:vector>
  </HeadingPairs>
  <TitlesOfParts>
    <vt:vector size="20" baseType="lpstr">
      <vt:lpstr>Acta</vt:lpstr>
      <vt:lpstr>0,1</vt:lpstr>
      <vt:lpstr>0,2</vt:lpstr>
      <vt:lpstr>3,51</vt:lpstr>
      <vt:lpstr>3,59</vt:lpstr>
      <vt:lpstr>3,65</vt:lpstr>
      <vt:lpstr>3,66</vt:lpstr>
      <vt:lpstr>4,1</vt:lpstr>
      <vt:lpstr>4,11</vt:lpstr>
      <vt:lpstr>4,12</vt:lpstr>
      <vt:lpstr>6,1</vt:lpstr>
      <vt:lpstr>'3,59'!Área_de_impresión</vt:lpstr>
      <vt:lpstr>'3,65'!Área_de_impresión</vt:lpstr>
      <vt:lpstr>'3,66'!Área_de_impresión</vt:lpstr>
      <vt:lpstr>'4,1'!Área_de_impresión</vt:lpstr>
      <vt:lpstr>'4,11'!Área_de_impresión</vt:lpstr>
      <vt:lpstr>'4,12'!Área_de_impresión</vt:lpstr>
      <vt:lpstr>'6,1'!Área_de_impresión</vt:lpstr>
      <vt:lpstr>Acta!Área_de_impresión</vt:lpstr>
      <vt:lpstr>Acta!Títulos_a_imprimir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INGENIERIA</dc:creator>
  <cp:keywords/>
  <dc:description/>
  <cp:lastModifiedBy>Jean Paul Murillo</cp:lastModifiedBy>
  <cp:revision/>
  <cp:lastPrinted>2026-10-21T13:16:25Z</cp:lastPrinted>
  <dcterms:created xsi:type="dcterms:W3CDTF">2019-09-03T21:59:36Z</dcterms:created>
  <dcterms:modified xsi:type="dcterms:W3CDTF">2026-10-27T21:56:00Z</dcterms:modified>
  <cp:category/>
  <cp:contentStatus/>
</cp:coreProperties>
</file>